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387B5B1E-CE03-4360-9DE0-62D424DF4066}" xr6:coauthVersionLast="47" xr6:coauthVersionMax="47" xr10:uidLastSave="{00000000-0000-0000-0000-000000000000}"/>
  <bookViews>
    <workbookView xWindow="4965" yWindow="4965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7" l="1"/>
  <c r="F100" i="7"/>
  <c r="G61" i="7"/>
  <c r="F61" i="7"/>
  <c r="G22" i="7"/>
  <c r="F22" i="7"/>
  <c r="G201" i="6"/>
  <c r="F201" i="6"/>
  <c r="G132" i="6"/>
  <c r="F132" i="6"/>
  <c r="G46" i="6"/>
  <c r="F46" i="6"/>
  <c r="A12" i="20" l="1"/>
  <c r="F13" i="17"/>
  <c r="G13" i="17"/>
  <c r="F17" i="17" l="1"/>
  <c r="G17" i="17"/>
  <c r="G18" i="17" s="1"/>
  <c r="F15" i="17"/>
  <c r="F18" i="17" s="1"/>
  <c r="G15" i="17"/>
  <c r="F19" i="16"/>
  <c r="G19" i="16"/>
  <c r="F17" i="16"/>
  <c r="G17" i="16"/>
  <c r="F15" i="16"/>
  <c r="G15" i="16"/>
  <c r="F74" i="14"/>
  <c r="G74" i="14"/>
  <c r="F57" i="13"/>
  <c r="G57" i="13"/>
  <c r="F48" i="12"/>
  <c r="G48" i="12"/>
  <c r="F63" i="11"/>
  <c r="G63" i="11"/>
  <c r="F20" i="10"/>
  <c r="G20" i="10"/>
  <c r="F18" i="10"/>
  <c r="G18" i="10"/>
  <c r="F16" i="10"/>
  <c r="G16" i="10"/>
  <c r="F31" i="9"/>
  <c r="G31" i="9"/>
  <c r="F72" i="8"/>
  <c r="G72" i="8"/>
  <c r="F21" i="10" l="1"/>
  <c r="F20" i="16"/>
  <c r="G21" i="10"/>
  <c r="G20" i="16"/>
  <c r="F202" i="6"/>
  <c r="G202" i="6"/>
  <c r="F58" i="5"/>
  <c r="G58" i="5"/>
  <c r="F57" i="14"/>
  <c r="F75" i="14" s="1"/>
  <c r="G57" i="14"/>
  <c r="F37" i="13"/>
  <c r="F58" i="13" s="1"/>
  <c r="G37" i="13"/>
  <c r="G58" i="13" s="1"/>
  <c r="F39" i="12"/>
  <c r="G39" i="12"/>
  <c r="F42" i="11"/>
  <c r="G42" i="11"/>
  <c r="F24" i="9"/>
  <c r="G24" i="9"/>
  <c r="F50" i="8"/>
  <c r="G50" i="8"/>
  <c r="F43" i="5"/>
  <c r="G43" i="5"/>
  <c r="D34" i="20"/>
  <c r="D61" i="20"/>
  <c r="D94" i="20"/>
  <c r="F30" i="14"/>
  <c r="G30" i="14"/>
  <c r="F22" i="13"/>
  <c r="G22" i="13"/>
  <c r="F27" i="11"/>
  <c r="G27" i="11"/>
  <c r="F16" i="9"/>
  <c r="G16" i="9"/>
  <c r="F28" i="8"/>
  <c r="G28" i="8"/>
  <c r="F26" i="5"/>
  <c r="G26" i="5"/>
  <c r="G73" i="8" l="1"/>
  <c r="D95" i="20"/>
  <c r="F32" i="9"/>
  <c r="G64" i="11"/>
  <c r="G59" i="5"/>
  <c r="G101" i="7"/>
  <c r="F73" i="8"/>
  <c r="F64" i="11"/>
  <c r="F59" i="5"/>
  <c r="F101" i="7"/>
  <c r="G32" i="9"/>
  <c r="G75" i="14"/>
  <c r="F21" i="12"/>
  <c r="F49" i="12" s="1"/>
  <c r="G21" i="12"/>
  <c r="G49" i="12" s="1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<sst xmlns="http://schemas.openxmlformats.org/spreadsheetml/2006/main" count="3268" uniqueCount="252">
  <si>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</si>
  <si>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</si>
  <si>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</si>
  <si>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</si>
  <si>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</si>
  <si>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</si>
  <si>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</si>
  <si>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</si>
  <si>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</si>
  <si>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</si>
  <si>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</si>
  <si>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</si>
  <si>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</si>
  <si>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</si>
  <si>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</si>
  <si>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</si>
  <si>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</si>
  <si>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</si>
  <si>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</si>
  <si>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</si>
  <si>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</si>
  <si>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</si>
  <si>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</si>
  <si>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</si>
  <si>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</si>
  <si>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</si>
  <si>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</si>
  <si>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</si>
  <si>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</si>
  <si>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</si>
  <si>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</si>
  <si>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</si>
  <si>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</si>
  <si>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</si>
  <si>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</si>
  <si>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</si>
  <si>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</si>
  <si>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</si>
  <si>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</si>
  <si>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</si>
  <si>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</si>
  <si>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</si>
  <si>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</si>
  <si>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Carne molida</t>
  </si>
  <si>
    <t>Churrasco</t>
  </si>
  <si>
    <t>Honduras</t>
  </si>
  <si>
    <t>Cortes especiales</t>
  </si>
  <si>
    <t>Costillas</t>
  </si>
  <si>
    <t>Hamburguesas</t>
  </si>
  <si>
    <t>Higado</t>
  </si>
  <si>
    <t>Paleta</t>
  </si>
  <si>
    <t>Panceta</t>
  </si>
  <si>
    <t>Paticas</t>
  </si>
  <si>
    <t>Paticas de Res</t>
  </si>
  <si>
    <t>Tripas</t>
  </si>
  <si>
    <t>España</t>
  </si>
  <si>
    <t>Lácteo</t>
  </si>
  <si>
    <t>Crema de leche</t>
  </si>
  <si>
    <t>Dulce de leche</t>
  </si>
  <si>
    <t>Helados</t>
  </si>
  <si>
    <t>Jamaica</t>
  </si>
  <si>
    <t>Crema Agria</t>
  </si>
  <si>
    <t>Crema batida</t>
  </si>
  <si>
    <t>Cuajo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</si>
  <si>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</si>
  <si>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</si>
  <si>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</si>
  <si>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</si>
  <si>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</si>
  <si>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</si>
  <si>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</si>
  <si>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</si>
  <si>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</si>
  <si>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</si>
  <si>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Mezcla para helados</t>
  </si>
  <si>
    <t>Queso</t>
  </si>
  <si>
    <t>Queso Amarillo</t>
  </si>
  <si>
    <t>Americano</t>
  </si>
  <si>
    <t>Cheddar</t>
  </si>
  <si>
    <t>Crema</t>
  </si>
  <si>
    <t>Gouda</t>
  </si>
  <si>
    <t>Havarti</t>
  </si>
  <si>
    <t>Mozzarella</t>
  </si>
  <si>
    <t>Parmesano</t>
  </si>
  <si>
    <t>Philadelfia</t>
  </si>
  <si>
    <t>Queso fresco</t>
  </si>
  <si>
    <t>Rallado</t>
  </si>
  <si>
    <t>En tiras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</si>
  <si>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</si>
  <si>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</si>
  <si>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</si>
  <si>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</si>
  <si>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</si>
  <si>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</si>
  <si>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Leche semidescremada liquida</t>
  </si>
  <si>
    <t>Leche UHT</t>
  </si>
  <si>
    <t>Porcino</t>
  </si>
  <si>
    <t>Chuleta</t>
  </si>
  <si>
    <t>Filete</t>
  </si>
  <si>
    <t>Grasa</t>
  </si>
  <si>
    <t>Hombros=Pork Sholder</t>
  </si>
  <si>
    <t>Lomo</t>
  </si>
  <si>
    <t>Masa de paleta</t>
  </si>
  <si>
    <t>Pellets</t>
  </si>
  <si>
    <t>Pierna</t>
  </si>
  <si>
    <t>Tocino o Tocineta</t>
  </si>
  <si>
    <t>Trimming</t>
  </si>
  <si>
    <t>Trozos</t>
  </si>
  <si>
    <t>MDM, MSC, Pasta o Pulpa</t>
  </si>
  <si>
    <t>Muslo</t>
  </si>
  <si>
    <t>Piel Animal</t>
  </si>
  <si>
    <t>Curtidas o Curadas</t>
  </si>
  <si>
    <t>Curtidas o curadas</t>
  </si>
  <si>
    <t>Alemania</t>
  </si>
  <si>
    <t>Belgica</t>
  </si>
  <si>
    <t>Brasil</t>
  </si>
  <si>
    <t>China</t>
  </si>
  <si>
    <t>Corea del Sur</t>
  </si>
  <si>
    <t>Tailandia</t>
  </si>
  <si>
    <t>Vietnam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</si>
  <si>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</si>
  <si>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</si>
  <si>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</si>
  <si>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</si>
  <si>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</si>
  <si>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</si>
  <si>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</si>
  <si>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</si>
  <si>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</si>
  <si>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</si>
  <si>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Sopa</t>
  </si>
  <si>
    <t>Comidas Preparadas</t>
  </si>
  <si>
    <t>Cultivo lacteo</t>
  </si>
  <si>
    <t>Gelatina</t>
  </si>
  <si>
    <t>Chile</t>
  </si>
  <si>
    <t>Pastas rellenas</t>
  </si>
  <si>
    <t>Pepperoni</t>
  </si>
  <si>
    <t>Pizzas</t>
  </si>
  <si>
    <t>Productos carnicos</t>
  </si>
  <si>
    <t>Rollos</t>
  </si>
  <si>
    <t>Sabor a mantequilla</t>
  </si>
  <si>
    <t>Salsa</t>
  </si>
  <si>
    <t>Tacos</t>
  </si>
  <si>
    <t>PVET</t>
  </si>
  <si>
    <t>Argentina</t>
  </si>
  <si>
    <t>El Salvador</t>
  </si>
  <si>
    <t>Francia</t>
  </si>
  <si>
    <t>India</t>
  </si>
  <si>
    <t>Panama</t>
  </si>
  <si>
    <t>PERÚ</t>
  </si>
  <si>
    <t>Febrero</t>
  </si>
  <si>
    <t>Canada</t>
  </si>
  <si>
    <t>Ecuador</t>
  </si>
  <si>
    <t>Grecia</t>
  </si>
  <si>
    <t>Holanda</t>
  </si>
  <si>
    <t>Peru</t>
  </si>
  <si>
    <t>Polonia</t>
  </si>
  <si>
    <t>Taiwan</t>
  </si>
  <si>
    <t>Tunisia</t>
  </si>
  <si>
    <t>Turquia</t>
  </si>
  <si>
    <t>Marzo</t>
  </si>
  <si>
    <t>Australia</t>
  </si>
  <si>
    <t>Bulgaria</t>
  </si>
  <si>
    <t>Malasia</t>
  </si>
  <si>
    <t>Reino Unido</t>
  </si>
  <si>
    <t>Uruguay</t>
  </si>
  <si>
    <t>Carne de res</t>
  </si>
  <si>
    <t>Mondongo</t>
  </si>
  <si>
    <t>Rabo</t>
  </si>
  <si>
    <t>Roti</t>
  </si>
  <si>
    <t>Striploin</t>
  </si>
  <si>
    <t>Concentrado de Proteina</t>
  </si>
  <si>
    <t>Irlanda</t>
  </si>
  <si>
    <t>Crema de queso</t>
  </si>
  <si>
    <t>Grasa de leche</t>
  </si>
  <si>
    <t>Pastel de queso</t>
  </si>
  <si>
    <t>Suero de leche</t>
  </si>
  <si>
    <t>Tres leche</t>
  </si>
  <si>
    <t>Cottage</t>
  </si>
  <si>
    <t>Feta</t>
  </si>
  <si>
    <t>Gorgonzola</t>
  </si>
  <si>
    <t>Gruyere</t>
  </si>
  <si>
    <t>Italiano</t>
  </si>
  <si>
    <t>Jack</t>
  </si>
  <si>
    <t>Manchego</t>
  </si>
  <si>
    <t>Mascarpone</t>
  </si>
  <si>
    <t>Mimolette</t>
  </si>
  <si>
    <t>Monterey</t>
  </si>
  <si>
    <t>Austria</t>
  </si>
  <si>
    <t>Lituania</t>
  </si>
  <si>
    <t>Muenster</t>
  </si>
  <si>
    <t>Muester</t>
  </si>
  <si>
    <t>Pecorino</t>
  </si>
  <si>
    <t>Pepper Jack</t>
  </si>
  <si>
    <t>Provolone</t>
  </si>
  <si>
    <t>Queso maduro</t>
  </si>
  <si>
    <t>Ricotta</t>
  </si>
  <si>
    <t>Suizo</t>
  </si>
  <si>
    <t>Leche evaporada</t>
  </si>
  <si>
    <t>Leche sin lactosa</t>
  </si>
  <si>
    <t>Leche condensada</t>
  </si>
  <si>
    <t>Leche descremada en polvo</t>
  </si>
  <si>
    <t>leche Materna</t>
  </si>
  <si>
    <t>Leche maternizada sin lactosa</t>
  </si>
  <si>
    <t>Leche Modificada</t>
  </si>
  <si>
    <t>Leche semidescremada en polvo</t>
  </si>
  <si>
    <t>Cabeza de Cerdo</t>
  </si>
  <si>
    <t>Carne de Cerdo</t>
  </si>
  <si>
    <t>Recortes de cerdo</t>
  </si>
  <si>
    <t>Alas</t>
  </si>
  <si>
    <t>Mortadela</t>
  </si>
  <si>
    <t>Cueros Procesados o Regenerados</t>
  </si>
  <si>
    <t>Bolivia</t>
  </si>
  <si>
    <t>Piel Bovina terminada</t>
  </si>
  <si>
    <t>Avícola</t>
  </si>
  <si>
    <t>Salami</t>
  </si>
  <si>
    <t>Pastrami</t>
  </si>
  <si>
    <t>Mixto</t>
  </si>
  <si>
    <t>Chorizo</t>
  </si>
  <si>
    <t>Enlatado</t>
  </si>
  <si>
    <t>Grasa de Pollo</t>
  </si>
  <si>
    <t>Otro tipo</t>
  </si>
  <si>
    <t>Alimentación Infantil</t>
  </si>
  <si>
    <t>Bebidas a base de leche</t>
  </si>
  <si>
    <t>Caldo de pollo</t>
  </si>
  <si>
    <t>Morcilla</t>
  </si>
  <si>
    <t>Pastas con carne y queso</t>
  </si>
  <si>
    <t>Pastas con queso</t>
  </si>
  <si>
    <t>Preparacion Alimenticia</t>
  </si>
  <si>
    <t>Raviolis con queso</t>
  </si>
  <si>
    <t>cortes</t>
  </si>
  <si>
    <t>Nicaragua</t>
  </si>
  <si>
    <t>Ribeye</t>
  </si>
  <si>
    <t>Leche Entera Liquida</t>
  </si>
  <si>
    <t>Leche Semidescremada Liquida</t>
  </si>
  <si>
    <t>Fundido</t>
  </si>
  <si>
    <t>Quesos</t>
  </si>
  <si>
    <t>Rabiolo</t>
  </si>
  <si>
    <t>Caprino</t>
  </si>
  <si>
    <t>Queso de cabra</t>
  </si>
  <si>
    <t>Queso fundido</t>
  </si>
  <si>
    <t>Cueros Semiprocesados Bovini</t>
  </si>
  <si>
    <t>Piel Bovina Salada verde</t>
  </si>
  <si>
    <t>Curtidas o Curadas de Bufalo</t>
  </si>
  <si>
    <t>Entero</t>
  </si>
  <si>
    <t>Productos Nutricionales</t>
  </si>
  <si>
    <t>Suero en polvo</t>
  </si>
  <si>
    <t>Huevo</t>
  </si>
  <si>
    <t>Yema de huevo</t>
  </si>
  <si>
    <t>Depto. de Planificacion y Desarrollo</t>
  </si>
  <si>
    <t xml:space="preserve">Consolidado General de Importaciones </t>
  </si>
  <si>
    <t xml:space="preserve">1er Trimestre Año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</si>
</sst>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T1</a:t>
            </a:r>
            <a:endParaRPr lang="es-DO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6-4441-AB39-EC796255745C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6-4441-AB39-EC7962557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2788448.3467674255</c:v>
                </c:pt>
                <c:pt idx="1">
                  <c:v>10519292.000297785</c:v>
                </c:pt>
                <c:pt idx="2">
                  <c:v>24875659.899200439</c:v>
                </c:pt>
                <c:pt idx="3">
                  <c:v>27526959.998548746</c:v>
                </c:pt>
                <c:pt idx="4">
                  <c:v>420338.36143898964</c:v>
                </c:pt>
                <c:pt idx="5">
                  <c:v>96921.478515625</c:v>
                </c:pt>
                <c:pt idx="6">
                  <c:v>2129331.3594179153</c:v>
                </c:pt>
                <c:pt idx="7">
                  <c:v>1996735.1392707825</c:v>
                </c:pt>
                <c:pt idx="8">
                  <c:v>11955352.446090698</c:v>
                </c:pt>
                <c:pt idx="9">
                  <c:v>4638555.6210446358</c:v>
                </c:pt>
                <c:pt idx="10">
                  <c:v>18000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6-4441-AB39-EC7962557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917564416"/>
        <c:axId val="-917560608"/>
      </c:barChart>
      <c:catAx>
        <c:axId val="-9175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7560608"/>
        <c:crosses val="autoZero"/>
        <c:auto val="1"/>
        <c:lblAlgn val="ctr"/>
        <c:lblOffset val="100"/>
        <c:noMultiLvlLbl val="0"/>
      </c:catAx>
      <c:valAx>
        <c:axId val="-9175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756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F-4D2D-9734-E79871127199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F-4D2D-9734-E79871127199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F-4D2D-9734-E79871127199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F-4D2D-9734-E798711271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14445490.644645691</c:v>
                </c:pt>
                <c:pt idx="1">
                  <c:v>71651161.275192738</c:v>
                </c:pt>
                <c:pt idx="2">
                  <c:v>79840150.453857422</c:v>
                </c:pt>
                <c:pt idx="3">
                  <c:v>74346518.090988159</c:v>
                </c:pt>
                <c:pt idx="4">
                  <c:v>1690824.740776062</c:v>
                </c:pt>
                <c:pt idx="5">
                  <c:v>329213.8671875</c:v>
                </c:pt>
                <c:pt idx="6">
                  <c:v>10776613.826538086</c:v>
                </c:pt>
                <c:pt idx="7">
                  <c:v>8951904.6380767822</c:v>
                </c:pt>
                <c:pt idx="8">
                  <c:v>18071584.878417969</c:v>
                </c:pt>
                <c:pt idx="9">
                  <c:v>12578146.552345276</c:v>
                </c:pt>
                <c:pt idx="10">
                  <c:v>180754.203125</c:v>
                </c:pt>
                <c:pt idx="11">
                  <c:v>0</c:v>
                </c:pt>
                <c:pt idx="12">
                  <c:v>49049060.248189993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F-4D2D-9734-E798711271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9573936"/>
        <c:axId val="-850090608"/>
      </c:barChart>
      <c:catAx>
        <c:axId val="-11195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50090608"/>
        <c:crosses val="autoZero"/>
        <c:auto val="1"/>
        <c:lblAlgn val="ctr"/>
        <c:lblOffset val="100"/>
        <c:noMultiLvlLbl val="0"/>
      </c:catAx>
      <c:valAx>
        <c:axId val="-8500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1195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" workbookViewId="0">
      <selection activeCell="B18" sqref="B18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4"/>
      <c r="C8" s="34"/>
      <c r="D8" s="34"/>
    </row>
    <row r="9" spans="2:8" ht="22.5" x14ac:dyDescent="0.35">
      <c r="B9" s="35" t="s">
        <v>17</v>
      </c>
      <c r="C9" s="35"/>
      <c r="D9" s="35"/>
      <c r="E9" s="11"/>
      <c r="F9" s="11"/>
      <c r="G9" s="11"/>
      <c r="H9" s="11"/>
    </row>
    <row r="10" spans="2:8" ht="19.5" x14ac:dyDescent="0.35">
      <c r="B10" s="36" t="s">
        <v>249</v>
      </c>
      <c r="C10" s="36"/>
      <c r="D10" s="36"/>
      <c r="E10" s="12"/>
      <c r="F10" s="12"/>
      <c r="G10" s="12"/>
      <c r="H10" s="12"/>
    </row>
    <row r="11" spans="2:8" x14ac:dyDescent="0.25">
      <c r="B11" s="33" t="s">
        <v>250</v>
      </c>
      <c r="C11" s="33"/>
      <c r="D11" s="33"/>
    </row>
    <row r="12" spans="2:8" x14ac:dyDescent="0.25">
      <c r="B12" s="33" t="s">
        <v>251</v>
      </c>
      <c r="C12" s="33"/>
      <c r="D12" s="33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Carnico'!F59</f>
        <v>2788448.3467674255</v>
      </c>
      <c r="D14" s="15">
        <f>'Bovino Carnico'!G59</f>
        <v>14445490.644645691</v>
      </c>
    </row>
    <row r="15" spans="2:8" x14ac:dyDescent="0.25">
      <c r="B15" s="14" t="s">
        <v>13</v>
      </c>
      <c r="C15" s="15">
        <f>'Bovino Lacteo'!F202</f>
        <v>10519292.000297785</v>
      </c>
      <c r="D15" s="15">
        <f>'Bovino Lacteo'!G202</f>
        <v>71651161.275192738</v>
      </c>
    </row>
    <row r="16" spans="2:8" x14ac:dyDescent="0.25">
      <c r="B16" s="14" t="s">
        <v>1</v>
      </c>
      <c r="C16" s="15">
        <f>Leche!F101</f>
        <v>24875659.899200439</v>
      </c>
      <c r="D16" s="15">
        <f>Leche!G101</f>
        <v>79840150.453857422</v>
      </c>
    </row>
    <row r="17" spans="2:4" x14ac:dyDescent="0.25">
      <c r="B17" s="14" t="s">
        <v>14</v>
      </c>
      <c r="C17" s="15">
        <f>'Porcino Carnico'!F73</f>
        <v>27526959.998548746</v>
      </c>
      <c r="D17" s="15">
        <f>'Porcino Carnico'!G73</f>
        <v>74346518.090988159</v>
      </c>
    </row>
    <row r="18" spans="2:4" x14ac:dyDescent="0.25">
      <c r="B18" s="14" t="s">
        <v>2</v>
      </c>
      <c r="C18" s="15">
        <f>Pavo!F32</f>
        <v>420338.36143898964</v>
      </c>
      <c r="D18" s="15">
        <f>Pavo!G32</f>
        <v>1690824.740776062</v>
      </c>
    </row>
    <row r="19" spans="2:4" x14ac:dyDescent="0.25">
      <c r="B19" s="14" t="s">
        <v>36</v>
      </c>
      <c r="C19" s="15">
        <f>Ovino!F21</f>
        <v>96921.478515625</v>
      </c>
      <c r="D19" s="15">
        <f>Ovino!G21</f>
        <v>329213.8671875</v>
      </c>
    </row>
    <row r="20" spans="2:4" x14ac:dyDescent="0.25">
      <c r="B20" s="14" t="s">
        <v>15</v>
      </c>
      <c r="C20" s="15">
        <f>Pieles!F64</f>
        <v>2129331.3594179153</v>
      </c>
      <c r="D20" s="15">
        <f>Pieles!G64</f>
        <v>10776613.826538086</v>
      </c>
    </row>
    <row r="21" spans="2:4" x14ac:dyDescent="0.25">
      <c r="B21" s="14" t="s">
        <v>4</v>
      </c>
      <c r="C21" s="15">
        <f>Embutidos!F49</f>
        <v>1996735.1392707825</v>
      </c>
      <c r="D21" s="15">
        <f>Embutidos!G49</f>
        <v>8951904.6380767822</v>
      </c>
    </row>
    <row r="22" spans="2:4" x14ac:dyDescent="0.25">
      <c r="B22" s="14" t="s">
        <v>5</v>
      </c>
      <c r="C22" s="15">
        <f>Pollo!F58</f>
        <v>11955352.446090698</v>
      </c>
      <c r="D22" s="15">
        <f>Pollo!G58</f>
        <v>18071584.878417969</v>
      </c>
    </row>
    <row r="23" spans="2:4" x14ac:dyDescent="0.25">
      <c r="B23" s="14" t="s">
        <v>3</v>
      </c>
      <c r="C23" s="15">
        <f>'Otro Origen'!F75</f>
        <v>4638555.6210446358</v>
      </c>
      <c r="D23" s="15">
        <f>'Otro Origen'!G75</f>
        <v>12578146.552345276</v>
      </c>
    </row>
    <row r="24" spans="2:4" x14ac:dyDescent="0.25">
      <c r="B24" s="14" t="s">
        <v>18</v>
      </c>
      <c r="C24" s="15">
        <f>Huevo!F20</f>
        <v>18000</v>
      </c>
      <c r="D24" s="15">
        <f>Huevo!G20</f>
        <v>180754.203125</v>
      </c>
    </row>
    <row r="25" spans="2:4" x14ac:dyDescent="0.25">
      <c r="B25" s="14" t="s">
        <v>19</v>
      </c>
      <c r="C25" s="15">
        <f>'Huevos Fertiles'!F18</f>
        <v>0</v>
      </c>
      <c r="D25" s="15">
        <f>'Huevos Fertiles'!G18</f>
        <v>0</v>
      </c>
    </row>
    <row r="26" spans="2:4" x14ac:dyDescent="0.25">
      <c r="B26" s="14" t="s">
        <v>20</v>
      </c>
      <c r="C26" s="30"/>
      <c r="D26" s="15">
        <f>Provet!D95</f>
        <v>49049060.248189993</v>
      </c>
    </row>
    <row r="27" spans="2:4" x14ac:dyDescent="0.25">
      <c r="B27" s="13" t="s">
        <v>0</v>
      </c>
      <c r="C27" s="17">
        <f>SUM(C14:C26)</f>
        <v>86965594.650593042</v>
      </c>
      <c r="D27" s="16">
        <f>SUM(D14:D26)</f>
        <v>341911423.41934067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8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0"/>
  <sheetViews>
    <sheetView showGridLines="0" topLeftCell="A43" workbookViewId="0">
      <selection activeCell="H7" sqref="H7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5</v>
      </c>
      <c r="C14" s="8" t="s">
        <v>39</v>
      </c>
      <c r="D14" s="8" t="s">
        <v>123</v>
      </c>
      <c r="E14" s="8" t="s">
        <v>35</v>
      </c>
      <c r="F14" s="9">
        <v>947110.2890625</v>
      </c>
      <c r="G14" s="9">
        <v>1508061.171875</v>
      </c>
    </row>
    <row r="15" spans="1:7" x14ac:dyDescent="0.25">
      <c r="A15" s="8" t="s">
        <v>34</v>
      </c>
      <c r="B15" s="8" t="s">
        <v>5</v>
      </c>
      <c r="C15" s="8" t="s">
        <v>39</v>
      </c>
      <c r="D15" s="8" t="s">
        <v>40</v>
      </c>
      <c r="E15" s="8" t="s">
        <v>35</v>
      </c>
      <c r="F15" s="9">
        <v>14082.509765625</v>
      </c>
      <c r="G15" s="9">
        <v>56337.53125</v>
      </c>
    </row>
    <row r="16" spans="1:7" x14ac:dyDescent="0.25">
      <c r="A16" s="8" t="s">
        <v>34</v>
      </c>
      <c r="B16" s="8" t="s">
        <v>5</v>
      </c>
      <c r="C16" s="8" t="s">
        <v>39</v>
      </c>
      <c r="D16" s="8" t="s">
        <v>98</v>
      </c>
      <c r="E16" s="8" t="s">
        <v>35</v>
      </c>
      <c r="F16" s="9">
        <v>3017.8399658203125</v>
      </c>
      <c r="G16" s="9">
        <v>21092.7001953125</v>
      </c>
    </row>
    <row r="17" spans="1:7" x14ac:dyDescent="0.25">
      <c r="A17" s="8" t="s">
        <v>34</v>
      </c>
      <c r="B17" s="8" t="s">
        <v>5</v>
      </c>
      <c r="C17" s="8" t="s">
        <v>39</v>
      </c>
      <c r="D17" s="8" t="s">
        <v>108</v>
      </c>
      <c r="E17" s="8" t="s">
        <v>115</v>
      </c>
      <c r="F17" s="9">
        <v>162060.201171875</v>
      </c>
      <c r="G17" s="9">
        <v>124703.548828125</v>
      </c>
    </row>
    <row r="18" spans="1:7" x14ac:dyDescent="0.25">
      <c r="A18" s="8" t="s">
        <v>34</v>
      </c>
      <c r="B18" s="8" t="s">
        <v>5</v>
      </c>
      <c r="C18" s="8" t="s">
        <v>39</v>
      </c>
      <c r="D18" s="8" t="s">
        <v>108</v>
      </c>
      <c r="E18" s="8" t="s">
        <v>35</v>
      </c>
      <c r="F18" s="9">
        <v>78925.857421875</v>
      </c>
      <c r="G18" s="9">
        <v>75908.740234375</v>
      </c>
    </row>
    <row r="19" spans="1:7" x14ac:dyDescent="0.25">
      <c r="A19" s="8" t="s">
        <v>34</v>
      </c>
      <c r="B19" s="8" t="s">
        <v>5</v>
      </c>
      <c r="C19" s="8" t="s">
        <v>39</v>
      </c>
      <c r="D19" s="8" t="s">
        <v>124</v>
      </c>
      <c r="E19" s="8" t="s">
        <v>35</v>
      </c>
      <c r="F19" s="9">
        <v>6077.2651672363281</v>
      </c>
      <c r="G19" s="9">
        <v>31076.609375</v>
      </c>
    </row>
    <row r="20" spans="1:7" x14ac:dyDescent="0.25">
      <c r="A20" s="8" t="s">
        <v>34</v>
      </c>
      <c r="B20" s="8" t="s">
        <v>5</v>
      </c>
      <c r="C20" s="8" t="s">
        <v>39</v>
      </c>
      <c r="D20" s="8" t="s">
        <v>125</v>
      </c>
      <c r="E20" s="8" t="s">
        <v>35</v>
      </c>
      <c r="F20" s="9">
        <v>10761.052459716797</v>
      </c>
      <c r="G20" s="9">
        <v>73510.490234375</v>
      </c>
    </row>
    <row r="21" spans="1:7" x14ac:dyDescent="0.25">
      <c r="A21" s="8" t="s">
        <v>34</v>
      </c>
      <c r="B21" s="8" t="s">
        <v>5</v>
      </c>
      <c r="C21" s="8" t="s">
        <v>39</v>
      </c>
      <c r="D21" s="8" t="s">
        <v>126</v>
      </c>
      <c r="E21" s="8" t="s">
        <v>35</v>
      </c>
      <c r="F21" s="9">
        <v>573.32000732421875</v>
      </c>
      <c r="G21" s="9">
        <v>4029.800048828125</v>
      </c>
    </row>
    <row r="22" spans="1:7" x14ac:dyDescent="0.25">
      <c r="A22" s="21" t="s">
        <v>34</v>
      </c>
      <c r="B22" s="22"/>
      <c r="C22" s="22"/>
      <c r="D22" s="22"/>
      <c r="E22" s="22"/>
      <c r="F22" s="22">
        <f>SUM(F14:F21)</f>
        <v>1222608.3350219727</v>
      </c>
      <c r="G22" s="23">
        <f>SUM(G14:G21)</f>
        <v>1894720.5920410156</v>
      </c>
    </row>
    <row r="23" spans="1:7" x14ac:dyDescent="0.25">
      <c r="A23" s="8" t="s">
        <v>150</v>
      </c>
      <c r="B23" s="8" t="s">
        <v>5</v>
      </c>
      <c r="C23" s="8" t="s">
        <v>39</v>
      </c>
      <c r="D23" s="8" t="s">
        <v>209</v>
      </c>
      <c r="E23" s="8" t="s">
        <v>35</v>
      </c>
      <c r="F23" s="9">
        <v>9108.22021484375</v>
      </c>
      <c r="G23" s="9">
        <v>74031.93798828125</v>
      </c>
    </row>
    <row r="24" spans="1:7" x14ac:dyDescent="0.25">
      <c r="A24" s="8" t="s">
        <v>150</v>
      </c>
      <c r="B24" s="8" t="s">
        <v>5</v>
      </c>
      <c r="C24" s="8" t="s">
        <v>39</v>
      </c>
      <c r="D24" s="8" t="s">
        <v>123</v>
      </c>
      <c r="E24" s="8" t="s">
        <v>35</v>
      </c>
      <c r="F24" s="9">
        <v>999727.5390625</v>
      </c>
      <c r="G24" s="9">
        <v>1389132.015625</v>
      </c>
    </row>
    <row r="25" spans="1:7" x14ac:dyDescent="0.25">
      <c r="A25" s="8" t="s">
        <v>150</v>
      </c>
      <c r="B25" s="8" t="s">
        <v>5</v>
      </c>
      <c r="C25" s="8" t="s">
        <v>39</v>
      </c>
      <c r="D25" s="8" t="s">
        <v>40</v>
      </c>
      <c r="E25" s="8" t="s">
        <v>35</v>
      </c>
      <c r="F25" s="9">
        <v>6692.909912109375</v>
      </c>
      <c r="G25" s="9">
        <v>26562.9599609375</v>
      </c>
    </row>
    <row r="26" spans="1:7" x14ac:dyDescent="0.25">
      <c r="A26" s="8" t="s">
        <v>150</v>
      </c>
      <c r="B26" s="8" t="s">
        <v>5</v>
      </c>
      <c r="C26" s="8" t="s">
        <v>39</v>
      </c>
      <c r="D26" s="8" t="s">
        <v>219</v>
      </c>
      <c r="E26" s="8" t="s">
        <v>35</v>
      </c>
      <c r="F26" s="9">
        <v>1874.280029296875</v>
      </c>
      <c r="G26" s="9">
        <v>7899.10009765625</v>
      </c>
    </row>
    <row r="27" spans="1:7" x14ac:dyDescent="0.25">
      <c r="A27" s="8" t="s">
        <v>150</v>
      </c>
      <c r="B27" s="8" t="s">
        <v>5</v>
      </c>
      <c r="C27" s="8" t="s">
        <v>39</v>
      </c>
      <c r="D27" s="8" t="s">
        <v>98</v>
      </c>
      <c r="E27" s="8" t="s">
        <v>35</v>
      </c>
      <c r="F27" s="9">
        <v>14275.7900390625</v>
      </c>
      <c r="G27" s="9">
        <v>125885.4970703125</v>
      </c>
    </row>
    <row r="28" spans="1:7" x14ac:dyDescent="0.25">
      <c r="A28" s="8" t="s">
        <v>150</v>
      </c>
      <c r="B28" s="8" t="s">
        <v>5</v>
      </c>
      <c r="C28" s="8" t="s">
        <v>39</v>
      </c>
      <c r="D28" s="8" t="s">
        <v>220</v>
      </c>
      <c r="E28" s="8" t="s">
        <v>35</v>
      </c>
      <c r="F28" s="9">
        <v>290407.85107421875</v>
      </c>
      <c r="G28" s="9">
        <v>802936.4296875</v>
      </c>
    </row>
    <row r="29" spans="1:7" x14ac:dyDescent="0.25">
      <c r="A29" s="8" t="s">
        <v>150</v>
      </c>
      <c r="B29" s="8" t="s">
        <v>5</v>
      </c>
      <c r="C29" s="8" t="s">
        <v>39</v>
      </c>
      <c r="D29" s="8" t="s">
        <v>108</v>
      </c>
      <c r="E29" s="8" t="s">
        <v>115</v>
      </c>
      <c r="F29" s="9">
        <v>472179.6318359375</v>
      </c>
      <c r="G29" s="9">
        <v>357135.1396484375</v>
      </c>
    </row>
    <row r="30" spans="1:7" x14ac:dyDescent="0.25">
      <c r="A30" s="8" t="s">
        <v>150</v>
      </c>
      <c r="B30" s="8" t="s">
        <v>5</v>
      </c>
      <c r="C30" s="8" t="s">
        <v>39</v>
      </c>
      <c r="D30" s="8" t="s">
        <v>108</v>
      </c>
      <c r="E30" s="8" t="s">
        <v>35</v>
      </c>
      <c r="F30" s="9">
        <v>1294087.3913574219</v>
      </c>
      <c r="G30" s="9">
        <v>1369497.3403320313</v>
      </c>
    </row>
    <row r="31" spans="1:7" x14ac:dyDescent="0.25">
      <c r="A31" s="8" t="s">
        <v>150</v>
      </c>
      <c r="B31" s="8" t="s">
        <v>5</v>
      </c>
      <c r="C31" s="8" t="s">
        <v>39</v>
      </c>
      <c r="D31" s="8" t="s">
        <v>109</v>
      </c>
      <c r="E31" s="8" t="s">
        <v>35</v>
      </c>
      <c r="F31" s="9">
        <v>97976.8203125</v>
      </c>
      <c r="G31" s="9">
        <v>151196.5390625</v>
      </c>
    </row>
    <row r="32" spans="1:7" x14ac:dyDescent="0.25">
      <c r="A32" s="8" t="s">
        <v>150</v>
      </c>
      <c r="B32" s="8" t="s">
        <v>5</v>
      </c>
      <c r="C32" s="8" t="s">
        <v>39</v>
      </c>
      <c r="D32" s="8" t="s">
        <v>124</v>
      </c>
      <c r="E32" s="8" t="s">
        <v>35</v>
      </c>
      <c r="F32" s="9">
        <v>798.33001708984375</v>
      </c>
      <c r="G32" s="9">
        <v>3266.3701171875</v>
      </c>
    </row>
    <row r="33" spans="1:7" x14ac:dyDescent="0.25">
      <c r="A33" s="8" t="s">
        <v>150</v>
      </c>
      <c r="B33" s="8" t="s">
        <v>5</v>
      </c>
      <c r="C33" s="8" t="s">
        <v>39</v>
      </c>
      <c r="D33" s="8" t="s">
        <v>125</v>
      </c>
      <c r="E33" s="8" t="s">
        <v>115</v>
      </c>
      <c r="F33" s="9">
        <v>644648.3125</v>
      </c>
      <c r="G33" s="9">
        <v>1399085.890625</v>
      </c>
    </row>
    <row r="34" spans="1:7" x14ac:dyDescent="0.25">
      <c r="A34" s="8" t="s">
        <v>150</v>
      </c>
      <c r="B34" s="8" t="s">
        <v>5</v>
      </c>
      <c r="C34" s="8" t="s">
        <v>39</v>
      </c>
      <c r="D34" s="8" t="s">
        <v>125</v>
      </c>
      <c r="E34" s="8" t="s">
        <v>35</v>
      </c>
      <c r="F34" s="9">
        <v>148732.30107116699</v>
      </c>
      <c r="G34" s="9">
        <v>565737.04724121094</v>
      </c>
    </row>
    <row r="35" spans="1:7" x14ac:dyDescent="0.25">
      <c r="A35" s="8" t="s">
        <v>150</v>
      </c>
      <c r="B35" s="8" t="s">
        <v>5</v>
      </c>
      <c r="C35" s="8" t="s">
        <v>39</v>
      </c>
      <c r="D35" s="8" t="s">
        <v>126</v>
      </c>
      <c r="E35" s="8" t="s">
        <v>35</v>
      </c>
      <c r="F35" s="9">
        <v>342102</v>
      </c>
      <c r="G35" s="9">
        <v>23142.599609375</v>
      </c>
    </row>
    <row r="36" spans="1:7" x14ac:dyDescent="0.25">
      <c r="A36" s="8" t="s">
        <v>150</v>
      </c>
      <c r="B36" s="8" t="s">
        <v>5</v>
      </c>
      <c r="C36" s="8" t="s">
        <v>39</v>
      </c>
      <c r="D36" s="8" t="s">
        <v>106</v>
      </c>
      <c r="E36" s="8" t="s">
        <v>35</v>
      </c>
      <c r="F36" s="9">
        <v>368320.66796875</v>
      </c>
      <c r="G36" s="9">
        <v>560280</v>
      </c>
    </row>
    <row r="37" spans="1:7" x14ac:dyDescent="0.25">
      <c r="A37" s="21" t="s">
        <v>150</v>
      </c>
      <c r="B37" s="22"/>
      <c r="C37" s="22"/>
      <c r="D37" s="22"/>
      <c r="E37" s="22"/>
      <c r="F37" s="22">
        <f>SUM(F23:F36)</f>
        <v>4690932.0453948975</v>
      </c>
      <c r="G37" s="23">
        <f>SUM(G23:G36)</f>
        <v>6855788.8670654297</v>
      </c>
    </row>
    <row r="38" spans="1:7" x14ac:dyDescent="0.25">
      <c r="A38" s="8" t="s">
        <v>160</v>
      </c>
      <c r="B38" s="8" t="s">
        <v>5</v>
      </c>
      <c r="C38" s="8" t="s">
        <v>39</v>
      </c>
      <c r="D38" s="8" t="s">
        <v>209</v>
      </c>
      <c r="E38" s="8" t="s">
        <v>115</v>
      </c>
      <c r="F38" s="9">
        <v>26999.900390625</v>
      </c>
      <c r="G38" s="9">
        <v>51190.640625</v>
      </c>
    </row>
    <row r="39" spans="1:7" x14ac:dyDescent="0.25">
      <c r="A39" s="8" t="s">
        <v>160</v>
      </c>
      <c r="B39" s="8" t="s">
        <v>5</v>
      </c>
      <c r="C39" s="8" t="s">
        <v>39</v>
      </c>
      <c r="D39" s="8" t="s">
        <v>123</v>
      </c>
      <c r="E39" s="8" t="s">
        <v>115</v>
      </c>
      <c r="F39" s="9">
        <v>54000</v>
      </c>
      <c r="G39" s="9">
        <v>45360</v>
      </c>
    </row>
    <row r="40" spans="1:7" x14ac:dyDescent="0.25">
      <c r="A40" s="8" t="s">
        <v>160</v>
      </c>
      <c r="B40" s="8" t="s">
        <v>5</v>
      </c>
      <c r="C40" s="8" t="s">
        <v>39</v>
      </c>
      <c r="D40" s="8" t="s">
        <v>123</v>
      </c>
      <c r="E40" s="8" t="s">
        <v>35</v>
      </c>
      <c r="F40" s="9">
        <v>2026999.3515625</v>
      </c>
      <c r="G40" s="9">
        <v>2813858.9501953125</v>
      </c>
    </row>
    <row r="41" spans="1:7" x14ac:dyDescent="0.25">
      <c r="A41" s="8" t="s">
        <v>160</v>
      </c>
      <c r="B41" s="8" t="s">
        <v>5</v>
      </c>
      <c r="C41" s="8" t="s">
        <v>39</v>
      </c>
      <c r="D41" s="8" t="s">
        <v>40</v>
      </c>
      <c r="E41" s="8" t="s">
        <v>115</v>
      </c>
      <c r="F41" s="9">
        <v>26999.990234375</v>
      </c>
      <c r="G41" s="9">
        <v>21964.4296875</v>
      </c>
    </row>
    <row r="42" spans="1:7" x14ac:dyDescent="0.25">
      <c r="A42" s="8" t="s">
        <v>160</v>
      </c>
      <c r="B42" s="8" t="s">
        <v>5</v>
      </c>
      <c r="C42" s="8" t="s">
        <v>39</v>
      </c>
      <c r="D42" s="8" t="s">
        <v>40</v>
      </c>
      <c r="E42" s="8" t="s">
        <v>35</v>
      </c>
      <c r="F42" s="9">
        <v>52617.23828125</v>
      </c>
      <c r="G42" s="9">
        <v>84892</v>
      </c>
    </row>
    <row r="43" spans="1:7" x14ac:dyDescent="0.25">
      <c r="A43" s="8" t="s">
        <v>160</v>
      </c>
      <c r="B43" s="8" t="s">
        <v>5</v>
      </c>
      <c r="C43" s="8" t="s">
        <v>39</v>
      </c>
      <c r="D43" s="8" t="s">
        <v>219</v>
      </c>
      <c r="E43" s="8" t="s">
        <v>35</v>
      </c>
      <c r="F43" s="9">
        <v>937.1500244140625</v>
      </c>
      <c r="G43" s="9">
        <v>4007.469970703125</v>
      </c>
    </row>
    <row r="44" spans="1:7" x14ac:dyDescent="0.25">
      <c r="A44" s="8" t="s">
        <v>160</v>
      </c>
      <c r="B44" s="8" t="s">
        <v>5</v>
      </c>
      <c r="C44" s="8" t="s">
        <v>39</v>
      </c>
      <c r="D44" s="8" t="s">
        <v>244</v>
      </c>
      <c r="E44" s="8" t="s">
        <v>115</v>
      </c>
      <c r="F44" s="9">
        <v>54215.23046875</v>
      </c>
      <c r="G44" s="9">
        <v>90229.90234375</v>
      </c>
    </row>
    <row r="45" spans="1:7" x14ac:dyDescent="0.25">
      <c r="A45" s="8" t="s">
        <v>160</v>
      </c>
      <c r="B45" s="8" t="s">
        <v>5</v>
      </c>
      <c r="C45" s="8" t="s">
        <v>39</v>
      </c>
      <c r="D45" s="8" t="s">
        <v>98</v>
      </c>
      <c r="E45" s="8" t="s">
        <v>35</v>
      </c>
      <c r="F45" s="9">
        <v>25121.320617675781</v>
      </c>
      <c r="G45" s="9">
        <v>68381.751586914063</v>
      </c>
    </row>
    <row r="46" spans="1:7" x14ac:dyDescent="0.25">
      <c r="A46" s="8" t="s">
        <v>160</v>
      </c>
      <c r="B46" s="8" t="s">
        <v>5</v>
      </c>
      <c r="C46" s="8" t="s">
        <v>39</v>
      </c>
      <c r="D46" s="8" t="s">
        <v>99</v>
      </c>
      <c r="E46" s="8" t="s">
        <v>35</v>
      </c>
      <c r="F46" s="9">
        <v>6350.35986328125</v>
      </c>
      <c r="G46" s="9">
        <v>19040</v>
      </c>
    </row>
    <row r="47" spans="1:7" x14ac:dyDescent="0.25">
      <c r="A47" s="8" t="s">
        <v>160</v>
      </c>
      <c r="B47" s="8" t="s">
        <v>5</v>
      </c>
      <c r="C47" s="8" t="s">
        <v>39</v>
      </c>
      <c r="D47" s="8" t="s">
        <v>220</v>
      </c>
      <c r="E47" s="8" t="s">
        <v>35</v>
      </c>
      <c r="F47" s="9">
        <v>104812.1396484375</v>
      </c>
      <c r="G47" s="9">
        <v>243907.0078125</v>
      </c>
    </row>
    <row r="48" spans="1:7" x14ac:dyDescent="0.25">
      <c r="A48" s="8" t="s">
        <v>160</v>
      </c>
      <c r="B48" s="8" t="s">
        <v>5</v>
      </c>
      <c r="C48" s="8" t="s">
        <v>39</v>
      </c>
      <c r="D48" s="8" t="s">
        <v>108</v>
      </c>
      <c r="E48" s="8" t="s">
        <v>115</v>
      </c>
      <c r="F48" s="9">
        <v>402367.091796875</v>
      </c>
      <c r="G48" s="9">
        <v>289489.990234375</v>
      </c>
    </row>
    <row r="49" spans="1:7" x14ac:dyDescent="0.25">
      <c r="A49" s="8" t="s">
        <v>160</v>
      </c>
      <c r="B49" s="8" t="s">
        <v>5</v>
      </c>
      <c r="C49" s="8" t="s">
        <v>39</v>
      </c>
      <c r="D49" s="8" t="s">
        <v>108</v>
      </c>
      <c r="E49" s="8" t="s">
        <v>35</v>
      </c>
      <c r="F49" s="9">
        <v>1268320.482421875</v>
      </c>
      <c r="G49" s="9">
        <v>897326.51171875</v>
      </c>
    </row>
    <row r="50" spans="1:7" x14ac:dyDescent="0.25">
      <c r="A50" s="8" t="s">
        <v>160</v>
      </c>
      <c r="B50" s="8" t="s">
        <v>5</v>
      </c>
      <c r="C50" s="8" t="s">
        <v>39</v>
      </c>
      <c r="D50" s="8" t="s">
        <v>109</v>
      </c>
      <c r="E50" s="8" t="s">
        <v>115</v>
      </c>
      <c r="F50" s="9">
        <v>26503.66015625</v>
      </c>
      <c r="G50" s="9">
        <v>33272</v>
      </c>
    </row>
    <row r="51" spans="1:7" x14ac:dyDescent="0.25">
      <c r="A51" s="8" t="s">
        <v>160</v>
      </c>
      <c r="B51" s="8" t="s">
        <v>5</v>
      </c>
      <c r="C51" s="8" t="s">
        <v>39</v>
      </c>
      <c r="D51" s="8" t="s">
        <v>109</v>
      </c>
      <c r="E51" s="8" t="s">
        <v>35</v>
      </c>
      <c r="F51" s="9">
        <v>74995.130859375</v>
      </c>
      <c r="G51" s="9">
        <v>137233.19921875</v>
      </c>
    </row>
    <row r="52" spans="1:7" x14ac:dyDescent="0.25">
      <c r="A52" s="8" t="s">
        <v>160</v>
      </c>
      <c r="B52" s="8" t="s">
        <v>5</v>
      </c>
      <c r="C52" s="8" t="s">
        <v>39</v>
      </c>
      <c r="D52" s="8" t="s">
        <v>124</v>
      </c>
      <c r="E52" s="8" t="s">
        <v>35</v>
      </c>
      <c r="F52" s="9">
        <v>8500</v>
      </c>
      <c r="G52" s="9">
        <v>35000.8203125</v>
      </c>
    </row>
    <row r="53" spans="1:7" x14ac:dyDescent="0.25">
      <c r="A53" s="8" t="s">
        <v>160</v>
      </c>
      <c r="B53" s="8" t="s">
        <v>5</v>
      </c>
      <c r="C53" s="8" t="s">
        <v>39</v>
      </c>
      <c r="D53" s="8" t="s">
        <v>125</v>
      </c>
      <c r="E53" s="8" t="s">
        <v>115</v>
      </c>
      <c r="F53" s="9">
        <v>1074116.45703125</v>
      </c>
      <c r="G53" s="9">
        <v>2376392.421875</v>
      </c>
    </row>
    <row r="54" spans="1:7" x14ac:dyDescent="0.25">
      <c r="A54" s="8" t="s">
        <v>160</v>
      </c>
      <c r="B54" s="8" t="s">
        <v>5</v>
      </c>
      <c r="C54" s="8" t="s">
        <v>39</v>
      </c>
      <c r="D54" s="8" t="s">
        <v>125</v>
      </c>
      <c r="E54" s="8" t="s">
        <v>35</v>
      </c>
      <c r="F54" s="9">
        <v>732441.75372314453</v>
      </c>
      <c r="G54" s="9">
        <v>1984759.5346679688</v>
      </c>
    </row>
    <row r="55" spans="1:7" x14ac:dyDescent="0.25">
      <c r="A55" s="8" t="s">
        <v>160</v>
      </c>
      <c r="B55" s="8" t="s">
        <v>5</v>
      </c>
      <c r="C55" s="8" t="s">
        <v>39</v>
      </c>
      <c r="D55" s="8" t="s">
        <v>106</v>
      </c>
      <c r="E55" s="8" t="s">
        <v>35</v>
      </c>
      <c r="F55" s="9">
        <v>26308.619140625</v>
      </c>
      <c r="G55" s="9">
        <v>38386</v>
      </c>
    </row>
    <row r="56" spans="1:7" x14ac:dyDescent="0.25">
      <c r="A56" s="8" t="s">
        <v>160</v>
      </c>
      <c r="B56" s="8" t="s">
        <v>5</v>
      </c>
      <c r="C56" s="8" t="s">
        <v>39</v>
      </c>
      <c r="D56" s="8" t="s">
        <v>107</v>
      </c>
      <c r="E56" s="8" t="s">
        <v>35</v>
      </c>
      <c r="F56" s="9">
        <v>49206.189453125</v>
      </c>
      <c r="G56" s="9">
        <v>86382.7890625</v>
      </c>
    </row>
    <row r="57" spans="1:7" x14ac:dyDescent="0.25">
      <c r="A57" s="21" t="s">
        <v>160</v>
      </c>
      <c r="B57" s="22"/>
      <c r="C57" s="22"/>
      <c r="D57" s="22"/>
      <c r="E57" s="22"/>
      <c r="F57" s="22">
        <f>SUM(F38:F56)</f>
        <v>6041812.0656738281</v>
      </c>
      <c r="G57" s="23">
        <f>SUM(G38:G56)</f>
        <v>9321075.4193115234</v>
      </c>
    </row>
    <row r="58" spans="1:7" x14ac:dyDescent="0.25">
      <c r="A58" s="21" t="s">
        <v>0</v>
      </c>
      <c r="B58" s="22"/>
      <c r="C58" s="22"/>
      <c r="D58" s="22"/>
      <c r="E58" s="22"/>
      <c r="F58" s="22">
        <f>SUM(F57,F37,F22)</f>
        <v>11955352.446090698</v>
      </c>
      <c r="G58" s="23">
        <f>SUM(G57,G37,G22)</f>
        <v>18071584.878417969</v>
      </c>
    </row>
    <row r="60" spans="1:7" x14ac:dyDescent="0.25">
      <c r="A60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77"/>
  <sheetViews>
    <sheetView showGridLines="0" workbookViewId="0">
      <selection activeCell="G71" sqref="G71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4"/>
      <c r="B9" s="34"/>
      <c r="C9" s="34"/>
      <c r="D9" s="34"/>
      <c r="E9" s="34"/>
      <c r="F9" s="34"/>
      <c r="G9" s="34"/>
    </row>
    <row r="10" spans="1:7" ht="22.5" x14ac:dyDescent="0.35">
      <c r="A10" s="35" t="s">
        <v>17</v>
      </c>
      <c r="B10" s="35"/>
      <c r="C10" s="35"/>
      <c r="D10" s="35"/>
      <c r="E10" s="35"/>
      <c r="F10" s="35"/>
      <c r="G10" s="35"/>
    </row>
    <row r="11" spans="1:7" ht="18.75" x14ac:dyDescent="0.3">
      <c r="A11" s="38" t="s">
        <v>249</v>
      </c>
      <c r="B11" s="38"/>
      <c r="C11" s="38"/>
      <c r="D11" s="38"/>
      <c r="E11" s="38"/>
      <c r="F11" s="38"/>
      <c r="G11" s="38"/>
    </row>
    <row r="12" spans="1:7" x14ac:dyDescent="0.25">
      <c r="A12" s="37" t="s">
        <v>30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 xml:space="preserve">1er Trimestre Año 2023 </v>
      </c>
      <c r="B13" s="37"/>
      <c r="C13" s="37"/>
      <c r="D13" s="37"/>
      <c r="E13" s="37"/>
      <c r="F13" s="37"/>
      <c r="G13" s="37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34</v>
      </c>
      <c r="B15" s="8" t="s">
        <v>3</v>
      </c>
      <c r="C15" s="8" t="s">
        <v>127</v>
      </c>
      <c r="D15" s="8" t="s">
        <v>128</v>
      </c>
      <c r="E15" s="8" t="s">
        <v>91</v>
      </c>
      <c r="F15" s="9">
        <v>59874.779296875</v>
      </c>
      <c r="G15" s="9">
        <v>60000</v>
      </c>
    </row>
    <row r="16" spans="1:7" x14ac:dyDescent="0.25">
      <c r="A16" s="8" t="s">
        <v>34</v>
      </c>
      <c r="B16" s="8" t="s">
        <v>3</v>
      </c>
      <c r="C16" s="8" t="s">
        <v>127</v>
      </c>
      <c r="D16" s="8" t="s">
        <v>131</v>
      </c>
      <c r="E16" s="8" t="s">
        <v>35</v>
      </c>
      <c r="F16" s="9">
        <v>1338</v>
      </c>
      <c r="G16" s="9">
        <v>6640.2998046875</v>
      </c>
    </row>
    <row r="17" spans="1:7" x14ac:dyDescent="0.25">
      <c r="A17" s="8" t="s">
        <v>34</v>
      </c>
      <c r="B17" s="8" t="s">
        <v>3</v>
      </c>
      <c r="C17" s="8" t="s">
        <v>127</v>
      </c>
      <c r="D17" s="8" t="s">
        <v>132</v>
      </c>
      <c r="E17" s="8" t="s">
        <v>64</v>
      </c>
      <c r="F17" s="9">
        <v>115.76000213623047</v>
      </c>
      <c r="G17" s="9">
        <v>57211.98828125</v>
      </c>
    </row>
    <row r="18" spans="1:7" x14ac:dyDescent="0.25">
      <c r="A18" s="8" t="s">
        <v>34</v>
      </c>
      <c r="B18" s="8" t="s">
        <v>3</v>
      </c>
      <c r="C18" s="8" t="s">
        <v>127</v>
      </c>
      <c r="D18" s="8" t="s">
        <v>133</v>
      </c>
      <c r="E18" s="8" t="s">
        <v>66</v>
      </c>
      <c r="F18" s="9">
        <v>9869.990234375</v>
      </c>
      <c r="G18" s="9">
        <v>31312.19921875</v>
      </c>
    </row>
    <row r="19" spans="1:7" x14ac:dyDescent="0.25">
      <c r="A19" s="8" t="s">
        <v>34</v>
      </c>
      <c r="B19" s="8" t="s">
        <v>3</v>
      </c>
      <c r="C19" s="8" t="s">
        <v>127</v>
      </c>
      <c r="D19" s="8" t="s">
        <v>129</v>
      </c>
      <c r="E19" s="8" t="s">
        <v>134</v>
      </c>
      <c r="F19" s="9">
        <v>13690.7998046875</v>
      </c>
      <c r="G19" s="9">
        <v>26524.5498046875</v>
      </c>
    </row>
    <row r="20" spans="1:7" x14ac:dyDescent="0.25">
      <c r="A20" s="8" t="s">
        <v>34</v>
      </c>
      <c r="B20" s="8" t="s">
        <v>3</v>
      </c>
      <c r="C20" s="8" t="s">
        <v>127</v>
      </c>
      <c r="D20" s="8" t="s">
        <v>129</v>
      </c>
      <c r="E20" s="8" t="s">
        <v>35</v>
      </c>
      <c r="F20" s="9">
        <v>135358.40007781982</v>
      </c>
      <c r="G20" s="9">
        <v>322642.96408081055</v>
      </c>
    </row>
    <row r="21" spans="1:7" x14ac:dyDescent="0.25">
      <c r="A21" s="8" t="s">
        <v>34</v>
      </c>
      <c r="B21" s="8" t="s">
        <v>3</v>
      </c>
      <c r="C21" s="8" t="s">
        <v>127</v>
      </c>
      <c r="D21" s="8" t="s">
        <v>135</v>
      </c>
      <c r="E21" s="8" t="s">
        <v>35</v>
      </c>
      <c r="F21" s="9">
        <v>4180.6898994445801</v>
      </c>
      <c r="G21" s="9">
        <v>28000.520568847656</v>
      </c>
    </row>
    <row r="22" spans="1:7" x14ac:dyDescent="0.25">
      <c r="A22" s="8" t="s">
        <v>34</v>
      </c>
      <c r="B22" s="8" t="s">
        <v>3</v>
      </c>
      <c r="C22" s="8" t="s">
        <v>127</v>
      </c>
      <c r="D22" s="8" t="s">
        <v>136</v>
      </c>
      <c r="E22" s="8" t="s">
        <v>35</v>
      </c>
      <c r="F22" s="9">
        <v>22085.170425415039</v>
      </c>
      <c r="G22" s="9">
        <v>134418.7685546875</v>
      </c>
    </row>
    <row r="23" spans="1:7" x14ac:dyDescent="0.25">
      <c r="A23" s="8" t="s">
        <v>34</v>
      </c>
      <c r="B23" s="8" t="s">
        <v>3</v>
      </c>
      <c r="C23" s="8" t="s">
        <v>127</v>
      </c>
      <c r="D23" s="8" t="s">
        <v>137</v>
      </c>
      <c r="E23" s="8" t="s">
        <v>35</v>
      </c>
      <c r="F23" s="9">
        <v>18125.73046875</v>
      </c>
      <c r="G23" s="9">
        <v>95900</v>
      </c>
    </row>
    <row r="24" spans="1:7" x14ac:dyDescent="0.25">
      <c r="A24" s="8" t="s">
        <v>34</v>
      </c>
      <c r="B24" s="8" t="s">
        <v>3</v>
      </c>
      <c r="C24" s="8" t="s">
        <v>127</v>
      </c>
      <c r="D24" s="8" t="s">
        <v>138</v>
      </c>
      <c r="E24" s="8" t="s">
        <v>35</v>
      </c>
      <c r="F24" s="9">
        <v>177921.19152832031</v>
      </c>
      <c r="G24" s="9">
        <v>1435211.8845214844</v>
      </c>
    </row>
    <row r="25" spans="1:7" x14ac:dyDescent="0.25">
      <c r="A25" s="8" t="s">
        <v>34</v>
      </c>
      <c r="B25" s="8" t="s">
        <v>3</v>
      </c>
      <c r="C25" s="8" t="s">
        <v>127</v>
      </c>
      <c r="D25" s="8" t="s">
        <v>138</v>
      </c>
      <c r="E25" s="8" t="s">
        <v>65</v>
      </c>
      <c r="F25" s="9">
        <v>1463973.75</v>
      </c>
      <c r="G25" s="9">
        <v>17860.48046875</v>
      </c>
    </row>
    <row r="26" spans="1:7" x14ac:dyDescent="0.25">
      <c r="A26" s="8" t="s">
        <v>34</v>
      </c>
      <c r="B26" s="8" t="s">
        <v>3</v>
      </c>
      <c r="C26" s="8" t="s">
        <v>127</v>
      </c>
      <c r="D26" s="8" t="s">
        <v>139</v>
      </c>
      <c r="E26" s="8" t="s">
        <v>35</v>
      </c>
      <c r="F26" s="9">
        <v>1928.8340759277344</v>
      </c>
      <c r="G26" s="9">
        <v>14785.29052734375</v>
      </c>
    </row>
    <row r="27" spans="1:7" x14ac:dyDescent="0.25">
      <c r="A27" s="8" t="s">
        <v>34</v>
      </c>
      <c r="B27" s="8" t="s">
        <v>3</v>
      </c>
      <c r="C27" s="8" t="s">
        <v>127</v>
      </c>
      <c r="D27" s="8" t="s">
        <v>140</v>
      </c>
      <c r="E27" s="8" t="s">
        <v>35</v>
      </c>
      <c r="F27" s="9">
        <v>108</v>
      </c>
      <c r="G27" s="9">
        <v>999</v>
      </c>
    </row>
    <row r="28" spans="1:7" x14ac:dyDescent="0.25">
      <c r="A28" s="8" t="s">
        <v>34</v>
      </c>
      <c r="B28" s="8" t="s">
        <v>3</v>
      </c>
      <c r="C28" s="8" t="s">
        <v>127</v>
      </c>
      <c r="D28" s="8" t="s">
        <v>141</v>
      </c>
      <c r="E28" s="8" t="s">
        <v>35</v>
      </c>
      <c r="F28" s="9">
        <v>291.82000350952148</v>
      </c>
      <c r="G28" s="9">
        <v>1581.6799926757813</v>
      </c>
    </row>
    <row r="29" spans="1:7" x14ac:dyDescent="0.25">
      <c r="A29" s="8" t="s">
        <v>34</v>
      </c>
      <c r="B29" s="8" t="s">
        <v>3</v>
      </c>
      <c r="C29" s="8" t="s">
        <v>127</v>
      </c>
      <c r="D29" s="8" t="s">
        <v>142</v>
      </c>
      <c r="E29" s="8" t="s">
        <v>35</v>
      </c>
      <c r="F29" s="9">
        <v>104.41719818115234</v>
      </c>
      <c r="G29" s="9">
        <v>841.8599853515625</v>
      </c>
    </row>
    <row r="30" spans="1:7" x14ac:dyDescent="0.25">
      <c r="A30" s="21" t="s">
        <v>34</v>
      </c>
      <c r="B30" s="22"/>
      <c r="C30" s="22"/>
      <c r="D30" s="22"/>
      <c r="E30" s="22"/>
      <c r="F30" s="22">
        <f>SUM(F15:F29)</f>
        <v>1908967.3330154419</v>
      </c>
      <c r="G30" s="23">
        <f>SUM(G15:G29)</f>
        <v>2233931.4858093262</v>
      </c>
    </row>
    <row r="31" spans="1:7" x14ac:dyDescent="0.25">
      <c r="A31" s="8" t="s">
        <v>150</v>
      </c>
      <c r="B31" s="8" t="s">
        <v>3</v>
      </c>
      <c r="C31" s="8" t="s">
        <v>221</v>
      </c>
      <c r="D31" s="8" t="s">
        <v>222</v>
      </c>
      <c r="E31" s="8" t="s">
        <v>64</v>
      </c>
      <c r="F31" s="9">
        <v>77616</v>
      </c>
      <c r="G31" s="9">
        <v>368676</v>
      </c>
    </row>
    <row r="32" spans="1:7" x14ac:dyDescent="0.25">
      <c r="A32" s="8" t="s">
        <v>150</v>
      </c>
      <c r="B32" s="8" t="s">
        <v>3</v>
      </c>
      <c r="C32" s="8" t="s">
        <v>127</v>
      </c>
      <c r="D32" s="8" t="s">
        <v>128</v>
      </c>
      <c r="E32" s="8" t="s">
        <v>55</v>
      </c>
      <c r="F32" s="9">
        <v>192000</v>
      </c>
      <c r="G32" s="9">
        <v>790084.796875</v>
      </c>
    </row>
    <row r="33" spans="1:7" x14ac:dyDescent="0.25">
      <c r="A33" s="8" t="s">
        <v>150</v>
      </c>
      <c r="B33" s="8" t="s">
        <v>3</v>
      </c>
      <c r="C33" s="8" t="s">
        <v>127</v>
      </c>
      <c r="D33" s="8" t="s">
        <v>223</v>
      </c>
      <c r="E33" s="8" t="s">
        <v>35</v>
      </c>
      <c r="F33" s="9">
        <v>302.3673095703125</v>
      </c>
      <c r="G33" s="9">
        <v>990.77001953125</v>
      </c>
    </row>
    <row r="34" spans="1:7" x14ac:dyDescent="0.25">
      <c r="A34" s="8" t="s">
        <v>150</v>
      </c>
      <c r="B34" s="8" t="s">
        <v>3</v>
      </c>
      <c r="C34" s="8" t="s">
        <v>127</v>
      </c>
      <c r="D34" s="8" t="s">
        <v>224</v>
      </c>
      <c r="E34" s="8" t="s">
        <v>55</v>
      </c>
      <c r="F34" s="9">
        <v>1020</v>
      </c>
      <c r="G34" s="9">
        <v>2798.3798828125</v>
      </c>
    </row>
    <row r="35" spans="1:7" x14ac:dyDescent="0.25">
      <c r="A35" s="8" t="s">
        <v>150</v>
      </c>
      <c r="B35" s="8" t="s">
        <v>3</v>
      </c>
      <c r="C35" s="8" t="s">
        <v>127</v>
      </c>
      <c r="D35" s="8" t="s">
        <v>218</v>
      </c>
      <c r="E35" s="8" t="s">
        <v>35</v>
      </c>
      <c r="F35" s="9">
        <v>671</v>
      </c>
      <c r="G35" s="9">
        <v>6046.5</v>
      </c>
    </row>
    <row r="36" spans="1:7" x14ac:dyDescent="0.25">
      <c r="A36" s="8" t="s">
        <v>150</v>
      </c>
      <c r="B36" s="8" t="s">
        <v>3</v>
      </c>
      <c r="C36" s="8" t="s">
        <v>127</v>
      </c>
      <c r="D36" s="8" t="s">
        <v>131</v>
      </c>
      <c r="E36" s="8" t="s">
        <v>35</v>
      </c>
      <c r="F36" s="9">
        <v>939.32000732421875</v>
      </c>
      <c r="G36" s="9">
        <v>17284.390045166016</v>
      </c>
    </row>
    <row r="37" spans="1:7" x14ac:dyDescent="0.25">
      <c r="A37" s="8" t="s">
        <v>150</v>
      </c>
      <c r="B37" s="8" t="s">
        <v>3</v>
      </c>
      <c r="C37" s="8" t="s">
        <v>127</v>
      </c>
      <c r="D37" s="8" t="s">
        <v>133</v>
      </c>
      <c r="E37" s="8" t="s">
        <v>66</v>
      </c>
      <c r="F37" s="9">
        <v>32000</v>
      </c>
      <c r="G37" s="9">
        <v>288000</v>
      </c>
    </row>
    <row r="38" spans="1:7" x14ac:dyDescent="0.25">
      <c r="A38" s="8" t="s">
        <v>150</v>
      </c>
      <c r="B38" s="8" t="s">
        <v>3</v>
      </c>
      <c r="C38" s="8" t="s">
        <v>127</v>
      </c>
      <c r="D38" s="8" t="s">
        <v>129</v>
      </c>
      <c r="E38" s="8" t="s">
        <v>66</v>
      </c>
      <c r="F38" s="9">
        <v>39183.6796875</v>
      </c>
      <c r="G38" s="9">
        <v>89832.5</v>
      </c>
    </row>
    <row r="39" spans="1:7" x14ac:dyDescent="0.25">
      <c r="A39" s="8" t="s">
        <v>150</v>
      </c>
      <c r="B39" s="8" t="s">
        <v>3</v>
      </c>
      <c r="C39" s="8" t="s">
        <v>127</v>
      </c>
      <c r="D39" s="8" t="s">
        <v>129</v>
      </c>
      <c r="E39" s="8" t="s">
        <v>67</v>
      </c>
      <c r="F39" s="9">
        <v>4615.56005859375</v>
      </c>
      <c r="G39" s="9">
        <v>10542.2001953125</v>
      </c>
    </row>
    <row r="40" spans="1:7" x14ac:dyDescent="0.25">
      <c r="A40" s="8" t="s">
        <v>150</v>
      </c>
      <c r="B40" s="8" t="s">
        <v>3</v>
      </c>
      <c r="C40" s="8" t="s">
        <v>127</v>
      </c>
      <c r="D40" s="8" t="s">
        <v>129</v>
      </c>
      <c r="E40" s="8" t="s">
        <v>35</v>
      </c>
      <c r="F40" s="9">
        <v>85733.960418701172</v>
      </c>
      <c r="G40" s="9">
        <v>172031.31982421875</v>
      </c>
    </row>
    <row r="41" spans="1:7" x14ac:dyDescent="0.25">
      <c r="A41" s="8" t="s">
        <v>150</v>
      </c>
      <c r="B41" s="8" t="s">
        <v>3</v>
      </c>
      <c r="C41" s="8" t="s">
        <v>127</v>
      </c>
      <c r="D41" s="8" t="s">
        <v>225</v>
      </c>
      <c r="E41" s="8" t="s">
        <v>55</v>
      </c>
      <c r="F41" s="9">
        <v>1390.81005859375</v>
      </c>
      <c r="G41" s="9">
        <v>5529.60009765625</v>
      </c>
    </row>
    <row r="42" spans="1:7" x14ac:dyDescent="0.25">
      <c r="A42" s="8" t="s">
        <v>150</v>
      </c>
      <c r="B42" s="8" t="s">
        <v>3</v>
      </c>
      <c r="C42" s="8" t="s">
        <v>127</v>
      </c>
      <c r="D42" s="8" t="s">
        <v>210</v>
      </c>
      <c r="E42" s="8" t="s">
        <v>55</v>
      </c>
      <c r="F42" s="9">
        <v>52305.6015625</v>
      </c>
      <c r="G42" s="9">
        <v>73266.296875</v>
      </c>
    </row>
    <row r="43" spans="1:7" x14ac:dyDescent="0.25">
      <c r="A43" s="8" t="s">
        <v>150</v>
      </c>
      <c r="B43" s="8" t="s">
        <v>3</v>
      </c>
      <c r="C43" s="8" t="s">
        <v>127</v>
      </c>
      <c r="D43" s="8" t="s">
        <v>226</v>
      </c>
      <c r="E43" s="8" t="s">
        <v>35</v>
      </c>
      <c r="F43" s="9">
        <v>544.32000732421875</v>
      </c>
      <c r="G43" s="9">
        <v>7318.9501953125</v>
      </c>
    </row>
    <row r="44" spans="1:7" x14ac:dyDescent="0.25">
      <c r="A44" s="8" t="s">
        <v>150</v>
      </c>
      <c r="B44" s="8" t="s">
        <v>3</v>
      </c>
      <c r="C44" s="8" t="s">
        <v>127</v>
      </c>
      <c r="D44" s="8" t="s">
        <v>227</v>
      </c>
      <c r="E44" s="8" t="s">
        <v>35</v>
      </c>
      <c r="F44" s="9">
        <v>16046.199951171875</v>
      </c>
      <c r="G44" s="9">
        <v>23762.090026855469</v>
      </c>
    </row>
    <row r="45" spans="1:7" x14ac:dyDescent="0.25">
      <c r="A45" s="8" t="s">
        <v>150</v>
      </c>
      <c r="B45" s="8" t="s">
        <v>3</v>
      </c>
      <c r="C45" s="8" t="s">
        <v>127</v>
      </c>
      <c r="D45" s="8" t="s">
        <v>135</v>
      </c>
      <c r="E45" s="8" t="s">
        <v>35</v>
      </c>
      <c r="F45" s="9">
        <v>1949.5199432373047</v>
      </c>
      <c r="G45" s="9">
        <v>26370.52001953125</v>
      </c>
    </row>
    <row r="46" spans="1:7" x14ac:dyDescent="0.25">
      <c r="A46" s="8" t="s">
        <v>150</v>
      </c>
      <c r="B46" s="8" t="s">
        <v>3</v>
      </c>
      <c r="C46" s="8" t="s">
        <v>127</v>
      </c>
      <c r="D46" s="8" t="s">
        <v>136</v>
      </c>
      <c r="E46" s="8" t="s">
        <v>35</v>
      </c>
      <c r="F46" s="9">
        <v>4116.39013671875</v>
      </c>
      <c r="G46" s="9">
        <v>30052.76953125</v>
      </c>
    </row>
    <row r="47" spans="1:7" x14ac:dyDescent="0.25">
      <c r="A47" s="8" t="s">
        <v>150</v>
      </c>
      <c r="B47" s="8" t="s">
        <v>3</v>
      </c>
      <c r="C47" s="8" t="s">
        <v>127</v>
      </c>
      <c r="D47" s="8" t="s">
        <v>137</v>
      </c>
      <c r="E47" s="8" t="s">
        <v>55</v>
      </c>
      <c r="F47" s="9">
        <v>12250.080078125</v>
      </c>
      <c r="G47" s="9">
        <v>58275.0390625</v>
      </c>
    </row>
    <row r="48" spans="1:7" x14ac:dyDescent="0.25">
      <c r="A48" s="8" t="s">
        <v>150</v>
      </c>
      <c r="B48" s="8" t="s">
        <v>3</v>
      </c>
      <c r="C48" s="8" t="s">
        <v>127</v>
      </c>
      <c r="D48" s="8" t="s">
        <v>228</v>
      </c>
      <c r="E48" s="8" t="s">
        <v>113</v>
      </c>
      <c r="F48" s="9">
        <v>452000</v>
      </c>
      <c r="G48" s="9">
        <v>1240095.40625</v>
      </c>
    </row>
    <row r="49" spans="1:7" x14ac:dyDescent="0.25">
      <c r="A49" s="8" t="s">
        <v>150</v>
      </c>
      <c r="B49" s="8" t="s">
        <v>3</v>
      </c>
      <c r="C49" s="8" t="s">
        <v>127</v>
      </c>
      <c r="D49" s="8" t="s">
        <v>228</v>
      </c>
      <c r="E49" s="8" t="s">
        <v>115</v>
      </c>
      <c r="F49" s="9">
        <v>95576</v>
      </c>
      <c r="G49" s="9">
        <v>269979.203125</v>
      </c>
    </row>
    <row r="50" spans="1:7" x14ac:dyDescent="0.25">
      <c r="A50" s="8" t="s">
        <v>150</v>
      </c>
      <c r="B50" s="8" t="s">
        <v>3</v>
      </c>
      <c r="C50" s="8" t="s">
        <v>127</v>
      </c>
      <c r="D50" s="8" t="s">
        <v>228</v>
      </c>
      <c r="E50" s="8" t="s">
        <v>55</v>
      </c>
      <c r="F50" s="9">
        <v>50000</v>
      </c>
      <c r="G50" s="9">
        <v>167500</v>
      </c>
    </row>
    <row r="51" spans="1:7" x14ac:dyDescent="0.25">
      <c r="A51" s="8" t="s">
        <v>150</v>
      </c>
      <c r="B51" s="8" t="s">
        <v>3</v>
      </c>
      <c r="C51" s="8" t="s">
        <v>127</v>
      </c>
      <c r="D51" s="8" t="s">
        <v>228</v>
      </c>
      <c r="E51" s="8" t="s">
        <v>35</v>
      </c>
      <c r="F51" s="9">
        <v>53000</v>
      </c>
      <c r="G51" s="9">
        <v>174900</v>
      </c>
    </row>
    <row r="52" spans="1:7" x14ac:dyDescent="0.25">
      <c r="A52" s="8" t="s">
        <v>150</v>
      </c>
      <c r="B52" s="8" t="s">
        <v>3</v>
      </c>
      <c r="C52" s="8" t="s">
        <v>127</v>
      </c>
      <c r="D52" s="8" t="s">
        <v>228</v>
      </c>
      <c r="E52" s="8" t="s">
        <v>156</v>
      </c>
      <c r="F52" s="9">
        <v>25000</v>
      </c>
      <c r="G52" s="9">
        <v>58010</v>
      </c>
    </row>
    <row r="53" spans="1:7" x14ac:dyDescent="0.25">
      <c r="A53" s="8" t="s">
        <v>150</v>
      </c>
      <c r="B53" s="8" t="s">
        <v>3</v>
      </c>
      <c r="C53" s="8" t="s">
        <v>127</v>
      </c>
      <c r="D53" s="8" t="s">
        <v>138</v>
      </c>
      <c r="E53" s="8" t="s">
        <v>35</v>
      </c>
      <c r="F53" s="9">
        <v>135583.41165161133</v>
      </c>
      <c r="G53" s="9">
        <v>1068750.7412109375</v>
      </c>
    </row>
    <row r="54" spans="1:7" x14ac:dyDescent="0.25">
      <c r="A54" s="8" t="s">
        <v>150</v>
      </c>
      <c r="B54" s="8" t="s">
        <v>3</v>
      </c>
      <c r="C54" s="8" t="s">
        <v>127</v>
      </c>
      <c r="D54" s="8" t="s">
        <v>229</v>
      </c>
      <c r="E54" s="8" t="s">
        <v>35</v>
      </c>
      <c r="F54" s="9">
        <v>778.3699951171875</v>
      </c>
      <c r="G54" s="9">
        <v>3463.3701171875</v>
      </c>
    </row>
    <row r="55" spans="1:7" x14ac:dyDescent="0.25">
      <c r="A55" s="8" t="s">
        <v>150</v>
      </c>
      <c r="B55" s="8" t="s">
        <v>3</v>
      </c>
      <c r="C55" s="8" t="s">
        <v>127</v>
      </c>
      <c r="D55" s="8" t="s">
        <v>141</v>
      </c>
      <c r="E55" s="8" t="s">
        <v>35</v>
      </c>
      <c r="F55" s="9">
        <v>282.67999267578125</v>
      </c>
      <c r="G55" s="9">
        <v>912.57000732421875</v>
      </c>
    </row>
    <row r="56" spans="1:7" x14ac:dyDescent="0.25">
      <c r="A56" s="8" t="s">
        <v>150</v>
      </c>
      <c r="B56" s="8" t="s">
        <v>3</v>
      </c>
      <c r="C56" s="8" t="s">
        <v>127</v>
      </c>
      <c r="D56" s="8" t="s">
        <v>130</v>
      </c>
      <c r="E56" s="8" t="s">
        <v>41</v>
      </c>
      <c r="F56" s="9">
        <v>18486.720703125</v>
      </c>
      <c r="G56" s="9">
        <v>68872.65625</v>
      </c>
    </row>
    <row r="57" spans="1:7" x14ac:dyDescent="0.25">
      <c r="A57" s="21" t="s">
        <v>150</v>
      </c>
      <c r="B57" s="22"/>
      <c r="C57" s="22"/>
      <c r="D57" s="22"/>
      <c r="E57" s="22"/>
      <c r="F57" s="22">
        <f>SUM(F31:F56)</f>
        <v>1353391.9915618896</v>
      </c>
      <c r="G57" s="23">
        <f>SUM(G31:G56)</f>
        <v>5023346.0696105957</v>
      </c>
    </row>
    <row r="58" spans="1:7" x14ac:dyDescent="0.25">
      <c r="A58" s="8" t="s">
        <v>160</v>
      </c>
      <c r="B58" s="8" t="s">
        <v>3</v>
      </c>
      <c r="C58" s="8" t="s">
        <v>127</v>
      </c>
      <c r="D58" s="8" t="s">
        <v>128</v>
      </c>
      <c r="E58" s="8" t="s">
        <v>55</v>
      </c>
      <c r="F58" s="9">
        <v>24000</v>
      </c>
      <c r="G58" s="9">
        <v>82800</v>
      </c>
    </row>
    <row r="59" spans="1:7" x14ac:dyDescent="0.25">
      <c r="A59" s="8" t="s">
        <v>160</v>
      </c>
      <c r="B59" s="8" t="s">
        <v>3</v>
      </c>
      <c r="C59" s="8" t="s">
        <v>127</v>
      </c>
      <c r="D59" s="8" t="s">
        <v>224</v>
      </c>
      <c r="E59" s="8" t="s">
        <v>55</v>
      </c>
      <c r="F59" s="9">
        <v>810</v>
      </c>
      <c r="G59" s="9">
        <v>2542.800048828125</v>
      </c>
    </row>
    <row r="60" spans="1:7" x14ac:dyDescent="0.25">
      <c r="A60" s="8" t="s">
        <v>160</v>
      </c>
      <c r="B60" s="8" t="s">
        <v>3</v>
      </c>
      <c r="C60" s="8" t="s">
        <v>127</v>
      </c>
      <c r="D60" s="8" t="s">
        <v>218</v>
      </c>
      <c r="E60" s="8" t="s">
        <v>55</v>
      </c>
      <c r="F60" s="9">
        <v>10000</v>
      </c>
      <c r="G60" s="9">
        <v>49000</v>
      </c>
    </row>
    <row r="61" spans="1:7" x14ac:dyDescent="0.25">
      <c r="A61" s="8" t="s">
        <v>160</v>
      </c>
      <c r="B61" s="8" t="s">
        <v>3</v>
      </c>
      <c r="C61" s="8" t="s">
        <v>127</v>
      </c>
      <c r="D61" s="8" t="s">
        <v>131</v>
      </c>
      <c r="E61" s="8" t="s">
        <v>35</v>
      </c>
      <c r="F61" s="9">
        <v>1508.77001953125</v>
      </c>
      <c r="G61" s="9">
        <v>20827.10009765625</v>
      </c>
    </row>
    <row r="62" spans="1:7" x14ac:dyDescent="0.25">
      <c r="A62" s="8" t="s">
        <v>160</v>
      </c>
      <c r="B62" s="8" t="s">
        <v>3</v>
      </c>
      <c r="C62" s="8" t="s">
        <v>127</v>
      </c>
      <c r="D62" s="8" t="s">
        <v>129</v>
      </c>
      <c r="E62" s="8" t="s">
        <v>35</v>
      </c>
      <c r="F62" s="9">
        <v>100299.91014099121</v>
      </c>
      <c r="G62" s="9">
        <v>253137.89111328125</v>
      </c>
    </row>
    <row r="63" spans="1:7" x14ac:dyDescent="0.25">
      <c r="A63" s="8" t="s">
        <v>160</v>
      </c>
      <c r="B63" s="8" t="s">
        <v>3</v>
      </c>
      <c r="C63" s="8" t="s">
        <v>127</v>
      </c>
      <c r="D63" s="8" t="s">
        <v>225</v>
      </c>
      <c r="E63" s="8" t="s">
        <v>55</v>
      </c>
      <c r="F63" s="9">
        <v>1248</v>
      </c>
      <c r="G63" s="9">
        <v>6151.58984375</v>
      </c>
    </row>
    <row r="64" spans="1:7" x14ac:dyDescent="0.25">
      <c r="A64" s="8" t="s">
        <v>160</v>
      </c>
      <c r="B64" s="8" t="s">
        <v>3</v>
      </c>
      <c r="C64" s="8" t="s">
        <v>127</v>
      </c>
      <c r="D64" s="8" t="s">
        <v>227</v>
      </c>
      <c r="E64" s="8" t="s">
        <v>35</v>
      </c>
      <c r="F64" s="9">
        <v>11869.029804706573</v>
      </c>
      <c r="G64" s="9">
        <v>26602.300392150879</v>
      </c>
    </row>
    <row r="65" spans="1:7" x14ac:dyDescent="0.25">
      <c r="A65" s="8" t="s">
        <v>160</v>
      </c>
      <c r="B65" s="8" t="s">
        <v>3</v>
      </c>
      <c r="C65" s="8" t="s">
        <v>127</v>
      </c>
      <c r="D65" s="8" t="s">
        <v>136</v>
      </c>
      <c r="E65" s="8" t="s">
        <v>35</v>
      </c>
      <c r="F65" s="9">
        <v>8121.7401123046875</v>
      </c>
      <c r="G65" s="9">
        <v>47134.20068359375</v>
      </c>
    </row>
    <row r="66" spans="1:7" x14ac:dyDescent="0.25">
      <c r="A66" s="8" t="s">
        <v>160</v>
      </c>
      <c r="B66" s="8" t="s">
        <v>3</v>
      </c>
      <c r="C66" s="8" t="s">
        <v>127</v>
      </c>
      <c r="D66" s="8" t="s">
        <v>228</v>
      </c>
      <c r="E66" s="8" t="s">
        <v>113</v>
      </c>
      <c r="F66" s="9">
        <v>507700</v>
      </c>
      <c r="G66" s="9">
        <v>1430016.984375</v>
      </c>
    </row>
    <row r="67" spans="1:7" x14ac:dyDescent="0.25">
      <c r="A67" s="8" t="s">
        <v>160</v>
      </c>
      <c r="B67" s="8" t="s">
        <v>3</v>
      </c>
      <c r="C67" s="8" t="s">
        <v>127</v>
      </c>
      <c r="D67" s="8" t="s">
        <v>228</v>
      </c>
      <c r="E67" s="8" t="s">
        <v>35</v>
      </c>
      <c r="F67" s="9">
        <v>18054.699829101563</v>
      </c>
      <c r="G67" s="9">
        <v>66551.8994140625</v>
      </c>
    </row>
    <row r="68" spans="1:7" x14ac:dyDescent="0.25">
      <c r="A68" s="8" t="s">
        <v>160</v>
      </c>
      <c r="B68" s="8" t="s">
        <v>3</v>
      </c>
      <c r="C68" s="8" t="s">
        <v>127</v>
      </c>
      <c r="D68" s="8" t="s">
        <v>228</v>
      </c>
      <c r="E68" s="8" t="s">
        <v>172</v>
      </c>
      <c r="F68" s="9">
        <v>107000</v>
      </c>
      <c r="G68" s="9">
        <v>308950.3125</v>
      </c>
    </row>
    <row r="69" spans="1:7" x14ac:dyDescent="0.25">
      <c r="A69" s="8" t="s">
        <v>160</v>
      </c>
      <c r="B69" s="8" t="s">
        <v>3</v>
      </c>
      <c r="C69" s="8" t="s">
        <v>127</v>
      </c>
      <c r="D69" s="8" t="s">
        <v>138</v>
      </c>
      <c r="E69" s="8" t="s">
        <v>35</v>
      </c>
      <c r="F69" s="9">
        <v>538476.99678039551</v>
      </c>
      <c r="G69" s="9">
        <v>2905264.1274414063</v>
      </c>
    </row>
    <row r="70" spans="1:7" x14ac:dyDescent="0.25">
      <c r="A70" s="8" t="s">
        <v>160</v>
      </c>
      <c r="B70" s="8" t="s">
        <v>3</v>
      </c>
      <c r="C70" s="8" t="s">
        <v>127</v>
      </c>
      <c r="D70" s="8" t="s">
        <v>245</v>
      </c>
      <c r="E70" s="8" t="s">
        <v>113</v>
      </c>
      <c r="F70" s="9">
        <v>20546.39990234375</v>
      </c>
      <c r="G70" s="9">
        <v>77080.3203125</v>
      </c>
    </row>
    <row r="71" spans="1:7" x14ac:dyDescent="0.25">
      <c r="A71" s="8" t="s">
        <v>160</v>
      </c>
      <c r="B71" s="8" t="s">
        <v>3</v>
      </c>
      <c r="C71" s="8" t="s">
        <v>127</v>
      </c>
      <c r="D71" s="8" t="s">
        <v>229</v>
      </c>
      <c r="E71" s="8" t="s">
        <v>35</v>
      </c>
      <c r="F71" s="9">
        <v>293.8699951171875</v>
      </c>
      <c r="G71" s="9">
        <v>2016</v>
      </c>
    </row>
    <row r="72" spans="1:7" x14ac:dyDescent="0.25">
      <c r="A72" s="8" t="s">
        <v>160</v>
      </c>
      <c r="B72" s="8" t="s">
        <v>3</v>
      </c>
      <c r="C72" s="8" t="s">
        <v>127</v>
      </c>
      <c r="D72" s="8" t="s">
        <v>130</v>
      </c>
      <c r="E72" s="8" t="s">
        <v>145</v>
      </c>
      <c r="F72" s="9">
        <v>6266.8798828125</v>
      </c>
      <c r="G72" s="9">
        <v>20293.470703125</v>
      </c>
    </row>
    <row r="73" spans="1:7" x14ac:dyDescent="0.25">
      <c r="A73" s="8" t="s">
        <v>160</v>
      </c>
      <c r="B73" s="8" t="s">
        <v>3</v>
      </c>
      <c r="C73" s="8" t="s">
        <v>127</v>
      </c>
      <c r="D73" s="8" t="s">
        <v>246</v>
      </c>
      <c r="E73" s="8" t="s">
        <v>35</v>
      </c>
      <c r="F73" s="9">
        <v>20000</v>
      </c>
      <c r="G73" s="9">
        <v>22500</v>
      </c>
    </row>
    <row r="74" spans="1:7" x14ac:dyDescent="0.25">
      <c r="A74" s="21" t="s">
        <v>160</v>
      </c>
      <c r="B74" s="22"/>
      <c r="C74" s="22"/>
      <c r="D74" s="22"/>
      <c r="E74" s="22"/>
      <c r="F74" s="22">
        <f>SUM(F58:F73)</f>
        <v>1376196.2964673042</v>
      </c>
      <c r="G74" s="23">
        <f>SUM(G58:G73)</f>
        <v>5320868.996925354</v>
      </c>
    </row>
    <row r="75" spans="1:7" x14ac:dyDescent="0.25">
      <c r="A75" s="21" t="s">
        <v>0</v>
      </c>
      <c r="B75" s="22"/>
      <c r="C75" s="22"/>
      <c r="D75" s="22"/>
      <c r="E75" s="22"/>
      <c r="F75" s="22">
        <f>SUM(F74,F57,F30)</f>
        <v>4638555.6210446358</v>
      </c>
      <c r="G75" s="23">
        <f>SUM(G74,G57,G30)</f>
        <v>12578146.552345276</v>
      </c>
    </row>
    <row r="77" spans="1:7" x14ac:dyDescent="0.25">
      <c r="A77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showGridLines="0" workbookViewId="0">
      <selection activeCell="H15" sqref="H15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31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 t="s">
        <v>34</v>
      </c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34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150</v>
      </c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150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4" t="s">
        <v>160</v>
      </c>
      <c r="B18" s="24" t="s">
        <v>214</v>
      </c>
      <c r="C18" s="24" t="s">
        <v>247</v>
      </c>
      <c r="D18" s="24" t="s">
        <v>248</v>
      </c>
      <c r="E18" s="24" t="s">
        <v>113</v>
      </c>
      <c r="F18" s="25">
        <v>18000</v>
      </c>
      <c r="G18" s="26">
        <v>180754.203125</v>
      </c>
    </row>
    <row r="19" spans="1:7" x14ac:dyDescent="0.25">
      <c r="A19" s="21" t="s">
        <v>160</v>
      </c>
      <c r="B19" s="22"/>
      <c r="C19" s="22"/>
      <c r="D19" s="22"/>
      <c r="E19" s="22"/>
      <c r="F19" s="22">
        <f>SUM(F18)</f>
        <v>18000</v>
      </c>
      <c r="G19" s="23">
        <f>SUM(G18)</f>
        <v>180754.203125</v>
      </c>
    </row>
    <row r="20" spans="1:7" x14ac:dyDescent="0.25">
      <c r="A20" s="21" t="s">
        <v>0</v>
      </c>
      <c r="B20" s="22"/>
      <c r="C20" s="22"/>
      <c r="D20" s="22"/>
      <c r="E20" s="22"/>
      <c r="F20" s="22">
        <f>SUM(F19,F17,F15)</f>
        <v>18000</v>
      </c>
      <c r="G20" s="23">
        <f>SUM(G19,G17,G15)</f>
        <v>180754.203125</v>
      </c>
    </row>
    <row r="22" spans="1:7" x14ac:dyDescent="0.25">
      <c r="A22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H15" sqref="H15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22.5" x14ac:dyDescent="0.35">
      <c r="A7" s="35" t="s">
        <v>17</v>
      </c>
      <c r="B7" s="35"/>
      <c r="C7" s="35"/>
      <c r="D7" s="35"/>
      <c r="E7" s="35"/>
      <c r="F7" s="35"/>
      <c r="G7" s="35"/>
    </row>
    <row r="8" spans="1:7" ht="18.75" x14ac:dyDescent="0.3">
      <c r="A8" s="38" t="s">
        <v>249</v>
      </c>
      <c r="B8" s="38"/>
      <c r="C8" s="38"/>
      <c r="D8" s="38"/>
      <c r="E8" s="38"/>
      <c r="F8" s="38"/>
      <c r="G8" s="38"/>
    </row>
    <row r="9" spans="1:7" x14ac:dyDescent="0.25">
      <c r="A9" s="37" t="s">
        <v>32</v>
      </c>
      <c r="B9" s="37"/>
      <c r="C9" s="37"/>
      <c r="D9" s="37"/>
      <c r="E9" s="37"/>
      <c r="F9" s="37"/>
      <c r="G9" s="37"/>
    </row>
    <row r="10" spans="1:7" x14ac:dyDescent="0.25">
      <c r="A10" s="37" t="str">
        <f>Consolidado!B12</f>
        <v xml:space="preserve">1er Trimestre Año 2023 </v>
      </c>
      <c r="B10" s="37"/>
      <c r="C10" s="37"/>
      <c r="D10" s="37"/>
      <c r="E10" s="37"/>
      <c r="F10" s="37"/>
      <c r="G10" s="37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 t="s">
        <v>34</v>
      </c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34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 t="s">
        <v>150</v>
      </c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150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160</v>
      </c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160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0</v>
      </c>
      <c r="G18" s="23">
        <f>SUM(G17,G15,G13)</f>
        <v>0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7"/>
  <sheetViews>
    <sheetView showGridLines="0" zoomScaleNormal="100" workbookViewId="0">
      <selection activeCell="A12" sqref="A12:D1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</row>
    <row r="9" spans="1:7" ht="22.5" x14ac:dyDescent="0.35">
      <c r="A9" s="35" t="s">
        <v>17</v>
      </c>
      <c r="B9" s="35"/>
      <c r="C9" s="35"/>
      <c r="D9" s="35"/>
      <c r="E9" s="11"/>
      <c r="F9" s="11"/>
      <c r="G9" s="11"/>
    </row>
    <row r="10" spans="1:7" ht="19.5" x14ac:dyDescent="0.35">
      <c r="A10" s="36" t="s">
        <v>249</v>
      </c>
      <c r="B10" s="36"/>
      <c r="C10" s="36"/>
      <c r="D10" s="36"/>
      <c r="E10" s="12"/>
      <c r="F10" s="12"/>
      <c r="G10" s="12"/>
    </row>
    <row r="11" spans="1:7" x14ac:dyDescent="0.25">
      <c r="A11" s="41" t="s">
        <v>33</v>
      </c>
      <c r="B11" s="41"/>
      <c r="C11" s="41"/>
      <c r="D11" s="41"/>
    </row>
    <row r="12" spans="1:7" x14ac:dyDescent="0.25">
      <c r="A12" s="41" t="str">
        <f>Consolidado!B12</f>
        <v xml:space="preserve">1er Trimestre Año 2023 </v>
      </c>
      <c r="B12" s="41"/>
      <c r="C12" s="41"/>
      <c r="D12" s="41"/>
    </row>
    <row r="13" spans="1:7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7" x14ac:dyDescent="0.25">
      <c r="A14" s="24" t="s">
        <v>34</v>
      </c>
      <c r="B14" s="24" t="s">
        <v>143</v>
      </c>
      <c r="C14" s="24" t="s">
        <v>113</v>
      </c>
      <c r="D14" s="29">
        <v>41024.900390625</v>
      </c>
    </row>
    <row r="15" spans="1:7" x14ac:dyDescent="0.25">
      <c r="A15" s="24" t="s">
        <v>34</v>
      </c>
      <c r="B15" s="24" t="s">
        <v>143</v>
      </c>
      <c r="C15" s="24" t="s">
        <v>144</v>
      </c>
      <c r="D15" s="29">
        <v>97339.379812240601</v>
      </c>
    </row>
    <row r="16" spans="1:7" x14ac:dyDescent="0.25">
      <c r="A16" s="24" t="s">
        <v>34</v>
      </c>
      <c r="B16" s="24" t="s">
        <v>143</v>
      </c>
      <c r="C16" s="24" t="s">
        <v>114</v>
      </c>
      <c r="D16" s="29">
        <v>533886.5</v>
      </c>
    </row>
    <row r="17" spans="1:4" x14ac:dyDescent="0.25">
      <c r="A17" s="24" t="s">
        <v>34</v>
      </c>
      <c r="B17" s="24" t="s">
        <v>143</v>
      </c>
      <c r="C17" s="24" t="s">
        <v>115</v>
      </c>
      <c r="D17" s="29">
        <v>1165265.6602783203</v>
      </c>
    </row>
    <row r="18" spans="1:4" x14ac:dyDescent="0.25">
      <c r="A18" s="24" t="s">
        <v>34</v>
      </c>
      <c r="B18" s="24" t="s">
        <v>143</v>
      </c>
      <c r="C18" s="24" t="s">
        <v>134</v>
      </c>
      <c r="D18" s="29">
        <v>69424.69921875</v>
      </c>
    </row>
    <row r="19" spans="1:4" x14ac:dyDescent="0.25">
      <c r="A19" s="24" t="s">
        <v>34</v>
      </c>
      <c r="B19" s="24" t="s">
        <v>143</v>
      </c>
      <c r="C19" s="24" t="s">
        <v>116</v>
      </c>
      <c r="D19" s="29">
        <v>756125.154296875</v>
      </c>
    </row>
    <row r="20" spans="1:4" x14ac:dyDescent="0.25">
      <c r="A20" s="24" t="s">
        <v>34</v>
      </c>
      <c r="B20" s="24" t="s">
        <v>143</v>
      </c>
      <c r="C20" s="24" t="s">
        <v>66</v>
      </c>
      <c r="D20" s="29">
        <v>114886.70951122791</v>
      </c>
    </row>
    <row r="21" spans="1:4" x14ac:dyDescent="0.25">
      <c r="A21" s="24" t="s">
        <v>34</v>
      </c>
      <c r="B21" s="24" t="s">
        <v>143</v>
      </c>
      <c r="C21" s="24" t="s">
        <v>145</v>
      </c>
      <c r="D21" s="29">
        <v>33852.1796875</v>
      </c>
    </row>
    <row r="22" spans="1:4" x14ac:dyDescent="0.25">
      <c r="A22" s="24" t="s">
        <v>34</v>
      </c>
      <c r="B22" s="24" t="s">
        <v>143</v>
      </c>
      <c r="C22" s="24" t="s">
        <v>55</v>
      </c>
      <c r="D22" s="29">
        <v>229120.27269554138</v>
      </c>
    </row>
    <row r="23" spans="1:4" x14ac:dyDescent="0.25">
      <c r="A23" s="24" t="s">
        <v>34</v>
      </c>
      <c r="B23" s="24" t="s">
        <v>143</v>
      </c>
      <c r="C23" s="24" t="s">
        <v>35</v>
      </c>
      <c r="D23" s="29">
        <v>956932.8046875</v>
      </c>
    </row>
    <row r="24" spans="1:4" x14ac:dyDescent="0.25">
      <c r="A24" s="24" t="s">
        <v>34</v>
      </c>
      <c r="B24" s="24" t="s">
        <v>143</v>
      </c>
      <c r="C24" s="24" t="s">
        <v>146</v>
      </c>
      <c r="D24" s="29">
        <v>84170.260009765625</v>
      </c>
    </row>
    <row r="25" spans="1:4" x14ac:dyDescent="0.25">
      <c r="A25" s="24" t="s">
        <v>34</v>
      </c>
      <c r="B25" s="24" t="s">
        <v>143</v>
      </c>
      <c r="C25" s="24" t="s">
        <v>41</v>
      </c>
      <c r="D25" s="29">
        <v>3070830.66015625</v>
      </c>
    </row>
    <row r="26" spans="1:4" x14ac:dyDescent="0.25">
      <c r="A26" s="24" t="s">
        <v>34</v>
      </c>
      <c r="B26" s="24" t="s">
        <v>143</v>
      </c>
      <c r="C26" s="24" t="s">
        <v>45</v>
      </c>
      <c r="D26" s="29">
        <v>15211.759765625</v>
      </c>
    </row>
    <row r="27" spans="1:4" x14ac:dyDescent="0.25">
      <c r="A27" s="24" t="s">
        <v>34</v>
      </c>
      <c r="B27" s="24" t="s">
        <v>143</v>
      </c>
      <c r="C27" s="24" t="s">
        <v>147</v>
      </c>
      <c r="D27" s="29">
        <v>13554</v>
      </c>
    </row>
    <row r="28" spans="1:4" x14ac:dyDescent="0.25">
      <c r="A28" s="24" t="s">
        <v>34</v>
      </c>
      <c r="B28" s="24" t="s">
        <v>143</v>
      </c>
      <c r="C28" s="24" t="s">
        <v>65</v>
      </c>
      <c r="D28" s="29">
        <v>57131</v>
      </c>
    </row>
    <row r="29" spans="1:4" x14ac:dyDescent="0.25">
      <c r="A29" s="24" t="s">
        <v>34</v>
      </c>
      <c r="B29" s="24" t="s">
        <v>143</v>
      </c>
      <c r="C29" s="24" t="s">
        <v>60</v>
      </c>
      <c r="D29" s="29">
        <v>118713.37890625</v>
      </c>
    </row>
    <row r="30" spans="1:4" x14ac:dyDescent="0.25">
      <c r="A30" s="24" t="s">
        <v>34</v>
      </c>
      <c r="B30" s="24" t="s">
        <v>143</v>
      </c>
      <c r="C30" s="24" t="s">
        <v>91</v>
      </c>
      <c r="D30" s="29">
        <v>617812.24060058594</v>
      </c>
    </row>
    <row r="31" spans="1:4" x14ac:dyDescent="0.25">
      <c r="A31" s="24" t="s">
        <v>34</v>
      </c>
      <c r="B31" s="24" t="s">
        <v>143</v>
      </c>
      <c r="C31" s="24" t="s">
        <v>148</v>
      </c>
      <c r="D31" s="29">
        <v>104611.79077148438</v>
      </c>
    </row>
    <row r="32" spans="1:4" x14ac:dyDescent="0.25">
      <c r="A32" s="24" t="s">
        <v>34</v>
      </c>
      <c r="B32" s="24" t="s">
        <v>143</v>
      </c>
      <c r="C32" s="24" t="s">
        <v>149</v>
      </c>
      <c r="D32" s="29">
        <v>53728</v>
      </c>
    </row>
    <row r="33" spans="1:4" x14ac:dyDescent="0.25">
      <c r="A33" s="24" t="s">
        <v>34</v>
      </c>
      <c r="B33" s="24" t="s">
        <v>143</v>
      </c>
      <c r="C33" s="24" t="s">
        <v>89</v>
      </c>
      <c r="D33" s="29">
        <v>594822.6875</v>
      </c>
    </row>
    <row r="34" spans="1:4" x14ac:dyDescent="0.25">
      <c r="A34" s="22" t="s">
        <v>34</v>
      </c>
      <c r="B34" s="22"/>
      <c r="C34" s="22"/>
      <c r="D34" s="23">
        <f>SUM(D14:D33)</f>
        <v>8728444.0382885411</v>
      </c>
    </row>
    <row r="35" spans="1:4" x14ac:dyDescent="0.25">
      <c r="A35" s="24" t="s">
        <v>150</v>
      </c>
      <c r="B35" s="24" t="s">
        <v>143</v>
      </c>
      <c r="C35" s="24" t="s">
        <v>113</v>
      </c>
      <c r="D35" s="29">
        <v>1030445.2265625</v>
      </c>
    </row>
    <row r="36" spans="1:4" x14ac:dyDescent="0.25">
      <c r="A36" s="24" t="s">
        <v>150</v>
      </c>
      <c r="B36" s="24" t="s">
        <v>143</v>
      </c>
      <c r="C36" s="24" t="s">
        <v>144</v>
      </c>
      <c r="D36" s="29">
        <v>352566.61996459961</v>
      </c>
    </row>
    <row r="37" spans="1:4" x14ac:dyDescent="0.25">
      <c r="A37" s="24" t="s">
        <v>150</v>
      </c>
      <c r="B37" s="24" t="s">
        <v>143</v>
      </c>
      <c r="C37" s="24" t="s">
        <v>114</v>
      </c>
      <c r="D37" s="29">
        <v>591796.3984375</v>
      </c>
    </row>
    <row r="38" spans="1:4" x14ac:dyDescent="0.25">
      <c r="A38" s="24" t="s">
        <v>150</v>
      </c>
      <c r="B38" s="24" t="s">
        <v>143</v>
      </c>
      <c r="C38" s="24" t="s">
        <v>115</v>
      </c>
      <c r="D38" s="29">
        <v>8490446.0546875</v>
      </c>
    </row>
    <row r="39" spans="1:4" x14ac:dyDescent="0.25">
      <c r="A39" s="24" t="s">
        <v>150</v>
      </c>
      <c r="B39" s="24" t="s">
        <v>143</v>
      </c>
      <c r="C39" s="24" t="s">
        <v>151</v>
      </c>
      <c r="D39" s="29">
        <v>225760</v>
      </c>
    </row>
    <row r="40" spans="1:4" x14ac:dyDescent="0.25">
      <c r="A40" s="24" t="s">
        <v>150</v>
      </c>
      <c r="B40" s="24" t="s">
        <v>143</v>
      </c>
      <c r="C40" s="24" t="s">
        <v>134</v>
      </c>
      <c r="D40" s="29">
        <v>17367.19921875</v>
      </c>
    </row>
    <row r="41" spans="1:4" x14ac:dyDescent="0.25">
      <c r="A41" s="24" t="s">
        <v>150</v>
      </c>
      <c r="B41" s="24" t="s">
        <v>143</v>
      </c>
      <c r="C41" s="24" t="s">
        <v>116</v>
      </c>
      <c r="D41" s="29">
        <v>1123396.41015625</v>
      </c>
    </row>
    <row r="42" spans="1:4" x14ac:dyDescent="0.25">
      <c r="A42" s="24" t="s">
        <v>150</v>
      </c>
      <c r="B42" s="24" t="s">
        <v>143</v>
      </c>
      <c r="C42" s="24" t="s">
        <v>66</v>
      </c>
      <c r="D42" s="29">
        <v>1481595.32421875</v>
      </c>
    </row>
    <row r="43" spans="1:4" x14ac:dyDescent="0.25">
      <c r="A43" s="24" t="s">
        <v>150</v>
      </c>
      <c r="B43" s="24" t="s">
        <v>143</v>
      </c>
      <c r="C43" s="24" t="s">
        <v>67</v>
      </c>
      <c r="D43" s="29">
        <v>49488.921875</v>
      </c>
    </row>
    <row r="44" spans="1:4" x14ac:dyDescent="0.25">
      <c r="A44" s="24" t="s">
        <v>150</v>
      </c>
      <c r="B44" s="24" t="s">
        <v>143</v>
      </c>
      <c r="C44" s="24" t="s">
        <v>152</v>
      </c>
      <c r="D44" s="29">
        <v>1013267.6015625</v>
      </c>
    </row>
    <row r="45" spans="1:4" x14ac:dyDescent="0.25">
      <c r="A45" s="24" t="s">
        <v>150</v>
      </c>
      <c r="B45" s="24" t="s">
        <v>143</v>
      </c>
      <c r="C45" s="24" t="s">
        <v>55</v>
      </c>
      <c r="D45" s="29">
        <v>781417.86420440674</v>
      </c>
    </row>
    <row r="46" spans="1:4" x14ac:dyDescent="0.25">
      <c r="A46" s="24" t="s">
        <v>150</v>
      </c>
      <c r="B46" s="24" t="s">
        <v>143</v>
      </c>
      <c r="C46" s="24" t="s">
        <v>35</v>
      </c>
      <c r="D46" s="29">
        <v>3710245.5361328125</v>
      </c>
    </row>
    <row r="47" spans="1:4" x14ac:dyDescent="0.25">
      <c r="A47" s="24" t="s">
        <v>150</v>
      </c>
      <c r="B47" s="24" t="s">
        <v>143</v>
      </c>
      <c r="C47" s="24" t="s">
        <v>146</v>
      </c>
      <c r="D47" s="29">
        <v>725363.296875</v>
      </c>
    </row>
    <row r="48" spans="1:4" x14ac:dyDescent="0.25">
      <c r="A48" s="24" t="s">
        <v>150</v>
      </c>
      <c r="B48" s="24" t="s">
        <v>143</v>
      </c>
      <c r="C48" s="24" t="s">
        <v>153</v>
      </c>
      <c r="D48" s="29">
        <v>69547.140625</v>
      </c>
    </row>
    <row r="49" spans="1:4" x14ac:dyDescent="0.25">
      <c r="A49" s="24" t="s">
        <v>150</v>
      </c>
      <c r="B49" s="24" t="s">
        <v>143</v>
      </c>
      <c r="C49" s="24" t="s">
        <v>41</v>
      </c>
      <c r="D49" s="29">
        <v>958213.12109375</v>
      </c>
    </row>
    <row r="50" spans="1:4" x14ac:dyDescent="0.25">
      <c r="A50" s="24" t="s">
        <v>150</v>
      </c>
      <c r="B50" s="24" t="s">
        <v>143</v>
      </c>
      <c r="C50" s="24" t="s">
        <v>154</v>
      </c>
      <c r="D50" s="29">
        <v>50000</v>
      </c>
    </row>
    <row r="51" spans="1:4" x14ac:dyDescent="0.25">
      <c r="A51" s="24" t="s">
        <v>150</v>
      </c>
      <c r="B51" s="24" t="s">
        <v>143</v>
      </c>
      <c r="C51" s="24" t="s">
        <v>45</v>
      </c>
      <c r="D51" s="29">
        <v>79418.5</v>
      </c>
    </row>
    <row r="52" spans="1:4" x14ac:dyDescent="0.25">
      <c r="A52" s="24" t="s">
        <v>150</v>
      </c>
      <c r="B52" s="24" t="s">
        <v>143</v>
      </c>
      <c r="C52" s="24" t="s">
        <v>65</v>
      </c>
      <c r="D52" s="29">
        <v>393898.3984375</v>
      </c>
    </row>
    <row r="53" spans="1:4" x14ac:dyDescent="0.25">
      <c r="A53" s="24" t="s">
        <v>150</v>
      </c>
      <c r="B53" s="24" t="s">
        <v>143</v>
      </c>
      <c r="C53" s="24" t="s">
        <v>60</v>
      </c>
      <c r="D53" s="29">
        <v>115000</v>
      </c>
    </row>
    <row r="54" spans="1:4" x14ac:dyDescent="0.25">
      <c r="A54" s="24" t="s">
        <v>150</v>
      </c>
      <c r="B54" s="24" t="s">
        <v>143</v>
      </c>
      <c r="C54" s="24" t="s">
        <v>91</v>
      </c>
      <c r="D54" s="29">
        <v>386840.818359375</v>
      </c>
    </row>
    <row r="55" spans="1:4" x14ac:dyDescent="0.25">
      <c r="A55" s="24" t="s">
        <v>150</v>
      </c>
      <c r="B55" s="24" t="s">
        <v>143</v>
      </c>
      <c r="C55" s="24" t="s">
        <v>148</v>
      </c>
      <c r="D55" s="29">
        <v>1255053.0084472895</v>
      </c>
    </row>
    <row r="56" spans="1:4" x14ac:dyDescent="0.25">
      <c r="A56" s="24" t="s">
        <v>150</v>
      </c>
      <c r="B56" s="24" t="s">
        <v>143</v>
      </c>
      <c r="C56" s="24" t="s">
        <v>155</v>
      </c>
      <c r="D56" s="29">
        <v>643674</v>
      </c>
    </row>
    <row r="57" spans="1:4" x14ac:dyDescent="0.25">
      <c r="A57" s="24" t="s">
        <v>150</v>
      </c>
      <c r="B57" s="24" t="s">
        <v>143</v>
      </c>
      <c r="C57" s="24" t="s">
        <v>156</v>
      </c>
      <c r="D57" s="29">
        <v>85680</v>
      </c>
    </row>
    <row r="58" spans="1:4" x14ac:dyDescent="0.25">
      <c r="A58" s="24" t="s">
        <v>150</v>
      </c>
      <c r="B58" s="24" t="s">
        <v>143</v>
      </c>
      <c r="C58" s="24" t="s">
        <v>157</v>
      </c>
      <c r="D58" s="29">
        <v>76016.421875</v>
      </c>
    </row>
    <row r="59" spans="1:4" x14ac:dyDescent="0.25">
      <c r="A59" s="24" t="s">
        <v>150</v>
      </c>
      <c r="B59" s="24" t="s">
        <v>143</v>
      </c>
      <c r="C59" s="24" t="s">
        <v>158</v>
      </c>
      <c r="D59" s="29">
        <v>622960</v>
      </c>
    </row>
    <row r="60" spans="1:4" x14ac:dyDescent="0.25">
      <c r="A60" s="24" t="s">
        <v>150</v>
      </c>
      <c r="B60" s="24" t="s">
        <v>143</v>
      </c>
      <c r="C60" s="24" t="s">
        <v>159</v>
      </c>
      <c r="D60" s="29">
        <v>248366</v>
      </c>
    </row>
    <row r="61" spans="1:4" x14ac:dyDescent="0.25">
      <c r="A61" s="22" t="s">
        <v>150</v>
      </c>
      <c r="B61" s="22"/>
      <c r="C61" s="22"/>
      <c r="D61" s="23">
        <f>SUM(D35:D60)</f>
        <v>24577823.862733483</v>
      </c>
    </row>
    <row r="62" spans="1:4" x14ac:dyDescent="0.25">
      <c r="A62" s="24" t="s">
        <v>160</v>
      </c>
      <c r="B62" s="24" t="s">
        <v>143</v>
      </c>
      <c r="C62" s="24" t="s">
        <v>113</v>
      </c>
      <c r="D62" s="29">
        <v>2635262.3984375</v>
      </c>
    </row>
    <row r="63" spans="1:4" x14ac:dyDescent="0.25">
      <c r="A63" s="24" t="s">
        <v>160</v>
      </c>
      <c r="B63" s="24" t="s">
        <v>143</v>
      </c>
      <c r="C63" s="24" t="s">
        <v>144</v>
      </c>
      <c r="D63" s="29">
        <v>70251.55078125</v>
      </c>
    </row>
    <row r="64" spans="1:4" x14ac:dyDescent="0.25">
      <c r="A64" s="24" t="s">
        <v>160</v>
      </c>
      <c r="B64" s="24" t="s">
        <v>143</v>
      </c>
      <c r="C64" s="24" t="s">
        <v>161</v>
      </c>
      <c r="D64" s="29">
        <v>855000</v>
      </c>
    </row>
    <row r="65" spans="1:4" x14ac:dyDescent="0.25">
      <c r="A65" s="24" t="s">
        <v>160</v>
      </c>
      <c r="B65" s="24" t="s">
        <v>143</v>
      </c>
      <c r="C65" s="24" t="s">
        <v>114</v>
      </c>
      <c r="D65" s="29">
        <v>280311.5</v>
      </c>
    </row>
    <row r="66" spans="1:4" x14ac:dyDescent="0.25">
      <c r="A66" s="24" t="s">
        <v>160</v>
      </c>
      <c r="B66" s="24" t="s">
        <v>143</v>
      </c>
      <c r="C66" s="24" t="s">
        <v>115</v>
      </c>
      <c r="D66" s="29">
        <v>502932.9580078125</v>
      </c>
    </row>
    <row r="67" spans="1:4" x14ac:dyDescent="0.25">
      <c r="A67" s="24" t="s">
        <v>160</v>
      </c>
      <c r="B67" s="24" t="s">
        <v>143</v>
      </c>
      <c r="C67" s="24" t="s">
        <v>162</v>
      </c>
      <c r="D67" s="29">
        <v>84375</v>
      </c>
    </row>
    <row r="68" spans="1:4" x14ac:dyDescent="0.25">
      <c r="A68" s="24" t="s">
        <v>160</v>
      </c>
      <c r="B68" s="24" t="s">
        <v>143</v>
      </c>
      <c r="C68" s="24" t="s">
        <v>151</v>
      </c>
      <c r="D68" s="29">
        <v>39742.2900390625</v>
      </c>
    </row>
    <row r="69" spans="1:4" x14ac:dyDescent="0.25">
      <c r="A69" s="24" t="s">
        <v>160</v>
      </c>
      <c r="B69" s="24" t="s">
        <v>143</v>
      </c>
      <c r="C69" s="24" t="s">
        <v>134</v>
      </c>
      <c r="D69" s="29">
        <v>118211.0498046875</v>
      </c>
    </row>
    <row r="70" spans="1:4" x14ac:dyDescent="0.25">
      <c r="A70" s="24" t="s">
        <v>160</v>
      </c>
      <c r="B70" s="24" t="s">
        <v>143</v>
      </c>
      <c r="C70" s="24" t="s">
        <v>116</v>
      </c>
      <c r="D70" s="29">
        <v>1183730.046875</v>
      </c>
    </row>
    <row r="71" spans="1:4" x14ac:dyDescent="0.25">
      <c r="A71" s="24" t="s">
        <v>160</v>
      </c>
      <c r="B71" s="24" t="s">
        <v>143</v>
      </c>
      <c r="C71" s="24" t="s">
        <v>66</v>
      </c>
      <c r="D71" s="29">
        <v>284174.0517578125</v>
      </c>
    </row>
    <row r="72" spans="1:4" x14ac:dyDescent="0.25">
      <c r="A72" s="24" t="s">
        <v>160</v>
      </c>
      <c r="B72" s="24" t="s">
        <v>143</v>
      </c>
      <c r="C72" s="24" t="s">
        <v>117</v>
      </c>
      <c r="D72" s="29">
        <v>18156</v>
      </c>
    </row>
    <row r="73" spans="1:4" x14ac:dyDescent="0.25">
      <c r="A73" s="24" t="s">
        <v>160</v>
      </c>
      <c r="B73" s="24" t="s">
        <v>143</v>
      </c>
      <c r="C73" s="24" t="s">
        <v>67</v>
      </c>
      <c r="D73" s="29">
        <v>162844.048828125</v>
      </c>
    </row>
    <row r="74" spans="1:4" x14ac:dyDescent="0.25">
      <c r="A74" s="24" t="s">
        <v>160</v>
      </c>
      <c r="B74" s="24" t="s">
        <v>143</v>
      </c>
      <c r="C74" s="24" t="s">
        <v>152</v>
      </c>
      <c r="D74" s="29">
        <v>208311.400390625</v>
      </c>
    </row>
    <row r="75" spans="1:4" x14ac:dyDescent="0.25">
      <c r="A75" s="24" t="s">
        <v>160</v>
      </c>
      <c r="B75" s="24" t="s">
        <v>143</v>
      </c>
      <c r="C75" s="24" t="s">
        <v>145</v>
      </c>
      <c r="D75" s="29">
        <v>58523</v>
      </c>
    </row>
    <row r="76" spans="1:4" x14ac:dyDescent="0.25">
      <c r="A76" s="24" t="s">
        <v>160</v>
      </c>
      <c r="B76" s="24" t="s">
        <v>143</v>
      </c>
      <c r="C76" s="24" t="s">
        <v>55</v>
      </c>
      <c r="D76" s="29">
        <v>578414.91162109375</v>
      </c>
    </row>
    <row r="77" spans="1:4" x14ac:dyDescent="0.25">
      <c r="A77" s="24" t="s">
        <v>160</v>
      </c>
      <c r="B77" s="24" t="s">
        <v>143</v>
      </c>
      <c r="C77" s="24" t="s">
        <v>35</v>
      </c>
      <c r="D77" s="29">
        <v>4951599.1650390625</v>
      </c>
    </row>
    <row r="78" spans="1:4" x14ac:dyDescent="0.25">
      <c r="A78" s="24" t="s">
        <v>160</v>
      </c>
      <c r="B78" s="24" t="s">
        <v>143</v>
      </c>
      <c r="C78" s="24" t="s">
        <v>146</v>
      </c>
      <c r="D78" s="29">
        <v>350276.2578125</v>
      </c>
    </row>
    <row r="79" spans="1:4" x14ac:dyDescent="0.25">
      <c r="A79" s="24" t="s">
        <v>160</v>
      </c>
      <c r="B79" s="24" t="s">
        <v>143</v>
      </c>
      <c r="C79" s="24" t="s">
        <v>41</v>
      </c>
      <c r="D79" s="29">
        <v>640580.66796875</v>
      </c>
    </row>
    <row r="80" spans="1:4" x14ac:dyDescent="0.25">
      <c r="A80" s="24" t="s">
        <v>160</v>
      </c>
      <c r="B80" s="24" t="s">
        <v>143</v>
      </c>
      <c r="C80" s="24" t="s">
        <v>45</v>
      </c>
      <c r="D80" s="29">
        <v>70070.009765625</v>
      </c>
    </row>
    <row r="81" spans="1:4" x14ac:dyDescent="0.25">
      <c r="A81" s="24" t="s">
        <v>160</v>
      </c>
      <c r="B81" s="24" t="s">
        <v>143</v>
      </c>
      <c r="C81" s="24" t="s">
        <v>147</v>
      </c>
      <c r="D81" s="29">
        <v>104751.4921875</v>
      </c>
    </row>
    <row r="82" spans="1:4" x14ac:dyDescent="0.25">
      <c r="A82" s="24" t="s">
        <v>160</v>
      </c>
      <c r="B82" s="24" t="s">
        <v>143</v>
      </c>
      <c r="C82" s="24" t="s">
        <v>65</v>
      </c>
      <c r="D82" s="29">
        <v>181932.859375</v>
      </c>
    </row>
    <row r="83" spans="1:4" x14ac:dyDescent="0.25">
      <c r="A83" s="24" t="s">
        <v>160</v>
      </c>
      <c r="B83" s="24" t="s">
        <v>143</v>
      </c>
      <c r="C83" s="24" t="s">
        <v>163</v>
      </c>
      <c r="D83" s="29">
        <v>63216</v>
      </c>
    </row>
    <row r="84" spans="1:4" x14ac:dyDescent="0.25">
      <c r="A84" s="24" t="s">
        <v>160</v>
      </c>
      <c r="B84" s="24" t="s">
        <v>143</v>
      </c>
      <c r="C84" s="24" t="s">
        <v>91</v>
      </c>
      <c r="D84" s="29">
        <v>680820.638671875</v>
      </c>
    </row>
    <row r="85" spans="1:4" x14ac:dyDescent="0.25">
      <c r="A85" s="24" t="s">
        <v>160</v>
      </c>
      <c r="B85" s="24" t="s">
        <v>143</v>
      </c>
      <c r="C85" s="24" t="s">
        <v>70</v>
      </c>
      <c r="D85" s="29">
        <v>482147.3046875</v>
      </c>
    </row>
    <row r="86" spans="1:4" x14ac:dyDescent="0.25">
      <c r="A86" s="24" t="s">
        <v>160</v>
      </c>
      <c r="B86" s="24" t="s">
        <v>143</v>
      </c>
      <c r="C86" s="24" t="s">
        <v>148</v>
      </c>
      <c r="D86" s="29">
        <v>392846.453125</v>
      </c>
    </row>
    <row r="87" spans="1:4" x14ac:dyDescent="0.25">
      <c r="A87" s="24" t="s">
        <v>160</v>
      </c>
      <c r="B87" s="24" t="s">
        <v>143</v>
      </c>
      <c r="C87" s="24" t="s">
        <v>155</v>
      </c>
      <c r="D87" s="29">
        <v>123904.953125</v>
      </c>
    </row>
    <row r="88" spans="1:4" x14ac:dyDescent="0.25">
      <c r="A88" s="24" t="s">
        <v>160</v>
      </c>
      <c r="B88" s="24" t="s">
        <v>143</v>
      </c>
      <c r="C88" s="24" t="s">
        <v>164</v>
      </c>
      <c r="D88" s="29">
        <v>15744.7998046875</v>
      </c>
    </row>
    <row r="89" spans="1:4" x14ac:dyDescent="0.25">
      <c r="A89" s="24" t="s">
        <v>160</v>
      </c>
      <c r="B89" s="24" t="s">
        <v>143</v>
      </c>
      <c r="C89" s="24" t="s">
        <v>157</v>
      </c>
      <c r="D89" s="29">
        <v>41047.8203125</v>
      </c>
    </row>
    <row r="90" spans="1:4" x14ac:dyDescent="0.25">
      <c r="A90" s="24" t="s">
        <v>160</v>
      </c>
      <c r="B90" s="24" t="s">
        <v>143</v>
      </c>
      <c r="C90" s="24" t="s">
        <v>158</v>
      </c>
      <c r="D90" s="29">
        <v>256620</v>
      </c>
    </row>
    <row r="91" spans="1:4" x14ac:dyDescent="0.25">
      <c r="A91" s="24" t="s">
        <v>160</v>
      </c>
      <c r="B91" s="24" t="s">
        <v>143</v>
      </c>
      <c r="C91" s="24" t="s">
        <v>159</v>
      </c>
      <c r="D91" s="29">
        <v>255341.96875</v>
      </c>
    </row>
    <row r="92" spans="1:4" x14ac:dyDescent="0.25">
      <c r="A92" s="24" t="s">
        <v>160</v>
      </c>
      <c r="B92" s="24" t="s">
        <v>143</v>
      </c>
      <c r="C92" s="24" t="s">
        <v>165</v>
      </c>
      <c r="D92" s="29">
        <v>31041.75</v>
      </c>
    </row>
    <row r="93" spans="1:4" x14ac:dyDescent="0.25">
      <c r="A93" s="24" t="s">
        <v>160</v>
      </c>
      <c r="B93" s="24" t="s">
        <v>143</v>
      </c>
      <c r="C93" s="24" t="s">
        <v>119</v>
      </c>
      <c r="D93" s="29">
        <v>20610</v>
      </c>
    </row>
    <row r="94" spans="1:4" x14ac:dyDescent="0.25">
      <c r="A94" s="22" t="s">
        <v>160</v>
      </c>
      <c r="B94" s="22"/>
      <c r="C94" s="22"/>
      <c r="D94" s="23">
        <f>SUM(D62:D93)</f>
        <v>15742792.347167969</v>
      </c>
    </row>
    <row r="95" spans="1:4" x14ac:dyDescent="0.25">
      <c r="A95" s="22" t="s">
        <v>0</v>
      </c>
      <c r="B95" s="22"/>
      <c r="C95" s="22"/>
      <c r="D95" s="23">
        <f>SUM(D94,D61,D34)</f>
        <v>49049060.248189993</v>
      </c>
    </row>
    <row r="97" spans="1:1" x14ac:dyDescent="0.25">
      <c r="A97" t="s">
        <v>21</v>
      </c>
    </row>
  </sheetData>
  <sortState xmlns:xlrd2="http://schemas.microsoft.com/office/spreadsheetml/2017/richdata2" ref="A12:D88">
    <sortCondition ref="A12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showGridLines="0" workbookViewId="0">
      <selection activeCell="E23" sqref="E23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39</v>
      </c>
      <c r="D14" s="8" t="s">
        <v>42</v>
      </c>
      <c r="E14" s="8" t="s">
        <v>35</v>
      </c>
      <c r="F14" s="9">
        <v>600.1099853515625</v>
      </c>
      <c r="G14" s="9">
        <v>5093.5498046875</v>
      </c>
    </row>
    <row r="15" spans="1:7" x14ac:dyDescent="0.25">
      <c r="A15" s="8" t="s">
        <v>34</v>
      </c>
      <c r="B15" s="8" t="s">
        <v>38</v>
      </c>
      <c r="C15" s="8" t="s">
        <v>39</v>
      </c>
      <c r="D15" s="8" t="s">
        <v>43</v>
      </c>
      <c r="E15" s="8" t="s">
        <v>35</v>
      </c>
      <c r="F15" s="9">
        <v>15002.820007324219</v>
      </c>
      <c r="G15" s="9">
        <v>51913.300048828125</v>
      </c>
    </row>
    <row r="16" spans="1:7" x14ac:dyDescent="0.25">
      <c r="A16" s="8" t="s">
        <v>34</v>
      </c>
      <c r="B16" s="8" t="s">
        <v>38</v>
      </c>
      <c r="C16" s="8" t="s">
        <v>39</v>
      </c>
      <c r="D16" s="8" t="s">
        <v>44</v>
      </c>
      <c r="E16" s="8" t="s">
        <v>35</v>
      </c>
      <c r="F16" s="9">
        <v>3199.760009765625</v>
      </c>
      <c r="G16" s="9">
        <v>97368.6015625</v>
      </c>
    </row>
    <row r="17" spans="1:7" x14ac:dyDescent="0.25">
      <c r="A17" s="8" t="s">
        <v>34</v>
      </c>
      <c r="B17" s="8" t="s">
        <v>38</v>
      </c>
      <c r="C17" s="8" t="s">
        <v>39</v>
      </c>
      <c r="D17" s="8" t="s">
        <v>40</v>
      </c>
      <c r="E17" s="8" t="s">
        <v>35</v>
      </c>
      <c r="F17" s="9">
        <v>456508.77114105225</v>
      </c>
      <c r="G17" s="9">
        <v>2914521.7856445313</v>
      </c>
    </row>
    <row r="18" spans="1:7" x14ac:dyDescent="0.25">
      <c r="A18" s="8" t="s">
        <v>34</v>
      </c>
      <c r="B18" s="8" t="s">
        <v>38</v>
      </c>
      <c r="C18" s="8" t="s">
        <v>39</v>
      </c>
      <c r="D18" s="8" t="s">
        <v>46</v>
      </c>
      <c r="E18" s="8" t="s">
        <v>35</v>
      </c>
      <c r="F18" s="9">
        <v>278.510009765625</v>
      </c>
      <c r="G18" s="9">
        <v>9186.51953125</v>
      </c>
    </row>
    <row r="19" spans="1:7" x14ac:dyDescent="0.25">
      <c r="A19" s="8" t="s">
        <v>34</v>
      </c>
      <c r="B19" s="8" t="s">
        <v>38</v>
      </c>
      <c r="C19" s="8" t="s">
        <v>39</v>
      </c>
      <c r="D19" s="8" t="s">
        <v>47</v>
      </c>
      <c r="E19" s="8" t="s">
        <v>35</v>
      </c>
      <c r="F19" s="9">
        <v>72770.458984375</v>
      </c>
      <c r="G19" s="9">
        <v>188523.390625</v>
      </c>
    </row>
    <row r="20" spans="1:7" x14ac:dyDescent="0.25">
      <c r="A20" s="8" t="s">
        <v>34</v>
      </c>
      <c r="B20" s="8" t="s">
        <v>38</v>
      </c>
      <c r="C20" s="8" t="s">
        <v>39</v>
      </c>
      <c r="D20" s="8" t="s">
        <v>48</v>
      </c>
      <c r="E20" s="8" t="s">
        <v>35</v>
      </c>
      <c r="F20" s="9">
        <v>4520.218505859375</v>
      </c>
      <c r="G20" s="9">
        <v>47939.8486328125</v>
      </c>
    </row>
    <row r="21" spans="1:7" x14ac:dyDescent="0.25">
      <c r="A21" s="8" t="s">
        <v>34</v>
      </c>
      <c r="B21" s="8" t="s">
        <v>38</v>
      </c>
      <c r="C21" s="8" t="s">
        <v>39</v>
      </c>
      <c r="D21" s="8" t="s">
        <v>49</v>
      </c>
      <c r="E21" s="8" t="s">
        <v>35</v>
      </c>
      <c r="F21" s="9">
        <v>25402.58984375</v>
      </c>
      <c r="G21" s="9">
        <v>25904.439453125</v>
      </c>
    </row>
    <row r="22" spans="1:7" x14ac:dyDescent="0.25">
      <c r="A22" s="8" t="s">
        <v>34</v>
      </c>
      <c r="B22" s="8" t="s">
        <v>38</v>
      </c>
      <c r="C22" s="8" t="s">
        <v>39</v>
      </c>
      <c r="D22" s="8" t="s">
        <v>50</v>
      </c>
      <c r="E22" s="8" t="s">
        <v>35</v>
      </c>
      <c r="F22" s="9">
        <v>7170.5400390625</v>
      </c>
      <c r="G22" s="9">
        <v>15344.9599609375</v>
      </c>
    </row>
    <row r="23" spans="1:7" x14ac:dyDescent="0.25">
      <c r="A23" s="8" t="s">
        <v>34</v>
      </c>
      <c r="B23" s="8" t="s">
        <v>38</v>
      </c>
      <c r="C23" s="8" t="s">
        <v>39</v>
      </c>
      <c r="D23" s="8" t="s">
        <v>51</v>
      </c>
      <c r="E23" s="8" t="s">
        <v>35</v>
      </c>
      <c r="F23" s="9">
        <v>33889.740234375</v>
      </c>
      <c r="G23" s="9">
        <v>93560.5</v>
      </c>
    </row>
    <row r="24" spans="1:7" x14ac:dyDescent="0.25">
      <c r="A24" s="8" t="s">
        <v>34</v>
      </c>
      <c r="B24" s="8" t="s">
        <v>38</v>
      </c>
      <c r="C24" s="8" t="s">
        <v>39</v>
      </c>
      <c r="D24" s="8" t="s">
        <v>53</v>
      </c>
      <c r="E24" s="8" t="s">
        <v>35</v>
      </c>
      <c r="F24" s="9">
        <v>1792.489990234375</v>
      </c>
      <c r="G24" s="9">
        <v>4386.41015625</v>
      </c>
    </row>
    <row r="25" spans="1:7" x14ac:dyDescent="0.25">
      <c r="A25" s="8" t="s">
        <v>34</v>
      </c>
      <c r="B25" s="8" t="s">
        <v>38</v>
      </c>
      <c r="C25" s="8" t="s">
        <v>39</v>
      </c>
      <c r="D25" s="8" t="s">
        <v>54</v>
      </c>
      <c r="E25" s="8" t="s">
        <v>55</v>
      </c>
      <c r="F25" s="9">
        <v>289.3900146484375</v>
      </c>
      <c r="G25" s="9">
        <v>5820</v>
      </c>
    </row>
    <row r="26" spans="1:7" x14ac:dyDescent="0.25">
      <c r="A26" s="21" t="s">
        <v>34</v>
      </c>
      <c r="B26" s="22"/>
      <c r="C26" s="22"/>
      <c r="D26" s="22"/>
      <c r="E26" s="22"/>
      <c r="F26" s="22">
        <f>SUM(F14:F25)</f>
        <v>621425.39876556396</v>
      </c>
      <c r="G26" s="23">
        <f>SUM(G14:G25)</f>
        <v>3459563.3054199219</v>
      </c>
    </row>
    <row r="27" spans="1:7" x14ac:dyDescent="0.25">
      <c r="A27" s="8" t="s">
        <v>150</v>
      </c>
      <c r="B27" s="8" t="s">
        <v>38</v>
      </c>
      <c r="C27" s="8" t="s">
        <v>39</v>
      </c>
      <c r="D27" s="8" t="s">
        <v>42</v>
      </c>
      <c r="E27" s="8" t="s">
        <v>35</v>
      </c>
      <c r="F27" s="9">
        <v>542.96002197265625</v>
      </c>
      <c r="G27" s="9">
        <v>4542.4501953125</v>
      </c>
    </row>
    <row r="28" spans="1:7" x14ac:dyDescent="0.25">
      <c r="A28" s="8" t="s">
        <v>150</v>
      </c>
      <c r="B28" s="8" t="s">
        <v>38</v>
      </c>
      <c r="C28" s="8" t="s">
        <v>39</v>
      </c>
      <c r="D28" s="8" t="s">
        <v>166</v>
      </c>
      <c r="E28" s="8" t="s">
        <v>35</v>
      </c>
      <c r="F28" s="9">
        <v>94175.62109375</v>
      </c>
      <c r="G28" s="9">
        <v>643230.03125</v>
      </c>
    </row>
    <row r="29" spans="1:7" x14ac:dyDescent="0.25">
      <c r="A29" s="8" t="s">
        <v>150</v>
      </c>
      <c r="B29" s="8" t="s">
        <v>38</v>
      </c>
      <c r="C29" s="8" t="s">
        <v>39</v>
      </c>
      <c r="D29" s="8" t="s">
        <v>123</v>
      </c>
      <c r="E29" s="8" t="s">
        <v>35</v>
      </c>
      <c r="F29" s="9">
        <v>31722.049987792969</v>
      </c>
      <c r="G29" s="9">
        <v>276491.115234375</v>
      </c>
    </row>
    <row r="30" spans="1:7" x14ac:dyDescent="0.25">
      <c r="A30" s="8" t="s">
        <v>150</v>
      </c>
      <c r="B30" s="8" t="s">
        <v>38</v>
      </c>
      <c r="C30" s="8" t="s">
        <v>39</v>
      </c>
      <c r="D30" s="8" t="s">
        <v>40</v>
      </c>
      <c r="E30" s="8" t="s">
        <v>35</v>
      </c>
      <c r="F30" s="9">
        <v>280287.69970703125</v>
      </c>
      <c r="G30" s="9">
        <v>2253975.48046875</v>
      </c>
    </row>
    <row r="31" spans="1:7" x14ac:dyDescent="0.25">
      <c r="A31" s="8" t="s">
        <v>150</v>
      </c>
      <c r="B31" s="8" t="s">
        <v>38</v>
      </c>
      <c r="C31" s="8" t="s">
        <v>39</v>
      </c>
      <c r="D31" s="8" t="s">
        <v>47</v>
      </c>
      <c r="E31" s="8" t="s">
        <v>35</v>
      </c>
      <c r="F31" s="9">
        <v>152227.57006835938</v>
      </c>
      <c r="G31" s="9">
        <v>332065.7275390625</v>
      </c>
    </row>
    <row r="32" spans="1:7" x14ac:dyDescent="0.25">
      <c r="A32" s="8" t="s">
        <v>150</v>
      </c>
      <c r="B32" s="8" t="s">
        <v>38</v>
      </c>
      <c r="C32" s="8" t="s">
        <v>39</v>
      </c>
      <c r="D32" s="8" t="s">
        <v>98</v>
      </c>
      <c r="E32" s="8" t="s">
        <v>35</v>
      </c>
      <c r="F32" s="9">
        <v>2471.14990234375</v>
      </c>
      <c r="G32" s="9">
        <v>10459.9697265625</v>
      </c>
    </row>
    <row r="33" spans="1:7" x14ac:dyDescent="0.25">
      <c r="A33" s="8" t="s">
        <v>150</v>
      </c>
      <c r="B33" s="8" t="s">
        <v>38</v>
      </c>
      <c r="C33" s="8" t="s">
        <v>39</v>
      </c>
      <c r="D33" s="8" t="s">
        <v>48</v>
      </c>
      <c r="E33" s="8" t="s">
        <v>35</v>
      </c>
      <c r="F33" s="9">
        <v>46863.129333496094</v>
      </c>
      <c r="G33" s="9">
        <v>232441.44067382813</v>
      </c>
    </row>
    <row r="34" spans="1:7" x14ac:dyDescent="0.25">
      <c r="A34" s="8" t="s">
        <v>150</v>
      </c>
      <c r="B34" s="8" t="s">
        <v>38</v>
      </c>
      <c r="C34" s="8" t="s">
        <v>39</v>
      </c>
      <c r="D34" s="8" t="s">
        <v>49</v>
      </c>
      <c r="E34" s="8" t="s">
        <v>35</v>
      </c>
      <c r="F34" s="9">
        <v>4675.89990234375</v>
      </c>
      <c r="G34" s="9">
        <v>6906.7001953125</v>
      </c>
    </row>
    <row r="35" spans="1:7" x14ac:dyDescent="0.25">
      <c r="A35" s="8" t="s">
        <v>150</v>
      </c>
      <c r="B35" s="8" t="s">
        <v>38</v>
      </c>
      <c r="C35" s="8" t="s">
        <v>39</v>
      </c>
      <c r="D35" s="8" t="s">
        <v>101</v>
      </c>
      <c r="E35" s="8" t="s">
        <v>35</v>
      </c>
      <c r="F35" s="9">
        <v>145756.296875</v>
      </c>
      <c r="G35" s="9">
        <v>454808.3125</v>
      </c>
    </row>
    <row r="36" spans="1:7" x14ac:dyDescent="0.25">
      <c r="A36" s="8" t="s">
        <v>150</v>
      </c>
      <c r="B36" s="8" t="s">
        <v>38</v>
      </c>
      <c r="C36" s="8" t="s">
        <v>39</v>
      </c>
      <c r="D36" s="8" t="s">
        <v>167</v>
      </c>
      <c r="E36" s="8" t="s">
        <v>35</v>
      </c>
      <c r="F36" s="9">
        <v>1360.7900390625</v>
      </c>
      <c r="G36" s="9">
        <v>7080</v>
      </c>
    </row>
    <row r="37" spans="1:7" x14ac:dyDescent="0.25">
      <c r="A37" s="8" t="s">
        <v>150</v>
      </c>
      <c r="B37" s="8" t="s">
        <v>38</v>
      </c>
      <c r="C37" s="8" t="s">
        <v>39</v>
      </c>
      <c r="D37" s="8" t="s">
        <v>51</v>
      </c>
      <c r="E37" s="8" t="s">
        <v>35</v>
      </c>
      <c r="F37" s="9">
        <v>97077.760623931885</v>
      </c>
      <c r="G37" s="9">
        <v>547746</v>
      </c>
    </row>
    <row r="38" spans="1:7" x14ac:dyDescent="0.25">
      <c r="A38" s="8" t="s">
        <v>150</v>
      </c>
      <c r="B38" s="8" t="s">
        <v>38</v>
      </c>
      <c r="C38" s="8" t="s">
        <v>39</v>
      </c>
      <c r="D38" s="8" t="s">
        <v>53</v>
      </c>
      <c r="E38" s="8" t="s">
        <v>35</v>
      </c>
      <c r="F38" s="9">
        <v>307427.0390625</v>
      </c>
      <c r="G38" s="9">
        <v>575222.5390625</v>
      </c>
    </row>
    <row r="39" spans="1:7" x14ac:dyDescent="0.25">
      <c r="A39" s="8" t="s">
        <v>150</v>
      </c>
      <c r="B39" s="8" t="s">
        <v>38</v>
      </c>
      <c r="C39" s="8" t="s">
        <v>39</v>
      </c>
      <c r="D39" s="8" t="s">
        <v>168</v>
      </c>
      <c r="E39" s="8" t="s">
        <v>35</v>
      </c>
      <c r="F39" s="9">
        <v>6803.9501953125</v>
      </c>
      <c r="G39" s="9">
        <v>63438</v>
      </c>
    </row>
    <row r="40" spans="1:7" x14ac:dyDescent="0.25">
      <c r="A40" s="8" t="s">
        <v>150</v>
      </c>
      <c r="B40" s="8" t="s">
        <v>38</v>
      </c>
      <c r="C40" s="8" t="s">
        <v>39</v>
      </c>
      <c r="D40" s="8" t="s">
        <v>169</v>
      </c>
      <c r="E40" s="8" t="s">
        <v>35</v>
      </c>
      <c r="F40" s="9">
        <v>239.5</v>
      </c>
      <c r="G40" s="9">
        <v>870</v>
      </c>
    </row>
    <row r="41" spans="1:7" x14ac:dyDescent="0.25">
      <c r="A41" s="8" t="s">
        <v>150</v>
      </c>
      <c r="B41" s="8" t="s">
        <v>38</v>
      </c>
      <c r="C41" s="8" t="s">
        <v>39</v>
      </c>
      <c r="D41" s="8" t="s">
        <v>170</v>
      </c>
      <c r="E41" s="8" t="s">
        <v>35</v>
      </c>
      <c r="F41" s="9">
        <v>8241.400390625</v>
      </c>
      <c r="G41" s="9">
        <v>131725.25</v>
      </c>
    </row>
    <row r="42" spans="1:7" x14ac:dyDescent="0.25">
      <c r="A42" s="8" t="s">
        <v>150</v>
      </c>
      <c r="B42" s="8" t="s">
        <v>38</v>
      </c>
      <c r="C42" s="8" t="s">
        <v>39</v>
      </c>
      <c r="D42" s="8" t="s">
        <v>54</v>
      </c>
      <c r="E42" s="8" t="s">
        <v>35</v>
      </c>
      <c r="F42" s="9">
        <v>26308.619140625</v>
      </c>
      <c r="G42" s="9">
        <v>239544</v>
      </c>
    </row>
    <row r="43" spans="1:7" x14ac:dyDescent="0.25">
      <c r="A43" s="21" t="s">
        <v>150</v>
      </c>
      <c r="B43" s="22"/>
      <c r="C43" s="22"/>
      <c r="D43" s="22"/>
      <c r="E43" s="22"/>
      <c r="F43" s="22">
        <f>SUM(F27:F42)</f>
        <v>1206181.4363441467</v>
      </c>
      <c r="G43" s="23">
        <f>SUM(G27:G42)</f>
        <v>5780547.0168457031</v>
      </c>
    </row>
    <row r="44" spans="1:7" x14ac:dyDescent="0.25">
      <c r="A44" s="8" t="s">
        <v>160</v>
      </c>
      <c r="B44" s="8" t="s">
        <v>38</v>
      </c>
      <c r="C44" s="8" t="s">
        <v>39</v>
      </c>
      <c r="D44" s="8" t="s">
        <v>42</v>
      </c>
      <c r="E44" s="8" t="s">
        <v>35</v>
      </c>
      <c r="F44" s="9">
        <v>777.61001586914063</v>
      </c>
      <c r="G44" s="9">
        <v>6125.18994140625</v>
      </c>
    </row>
    <row r="45" spans="1:7" x14ac:dyDescent="0.25">
      <c r="A45" s="8" t="s">
        <v>160</v>
      </c>
      <c r="B45" s="8" t="s">
        <v>38</v>
      </c>
      <c r="C45" s="8" t="s">
        <v>39</v>
      </c>
      <c r="D45" s="8" t="s">
        <v>123</v>
      </c>
      <c r="E45" s="8" t="s">
        <v>35</v>
      </c>
      <c r="F45" s="9">
        <v>70265.199951171875</v>
      </c>
      <c r="G45" s="9">
        <v>177617.8203125</v>
      </c>
    </row>
    <row r="46" spans="1:7" x14ac:dyDescent="0.25">
      <c r="A46" s="8" t="s">
        <v>160</v>
      </c>
      <c r="B46" s="8" t="s">
        <v>38</v>
      </c>
      <c r="C46" s="8" t="s">
        <v>39</v>
      </c>
      <c r="D46" s="8" t="s">
        <v>40</v>
      </c>
      <c r="E46" s="8" t="s">
        <v>55</v>
      </c>
      <c r="F46" s="9">
        <v>800</v>
      </c>
      <c r="G46" s="9">
        <v>3766.39990234375</v>
      </c>
    </row>
    <row r="47" spans="1:7" x14ac:dyDescent="0.25">
      <c r="A47" s="8" t="s">
        <v>160</v>
      </c>
      <c r="B47" s="8" t="s">
        <v>38</v>
      </c>
      <c r="C47" s="8" t="s">
        <v>39</v>
      </c>
      <c r="D47" s="8" t="s">
        <v>230</v>
      </c>
      <c r="E47" s="8" t="s">
        <v>35</v>
      </c>
      <c r="F47" s="9">
        <v>550165.10989379883</v>
      </c>
      <c r="G47" s="9">
        <v>3704405.1201171875</v>
      </c>
    </row>
    <row r="48" spans="1:7" x14ac:dyDescent="0.25">
      <c r="A48" s="8" t="s">
        <v>160</v>
      </c>
      <c r="B48" s="8" t="s">
        <v>38</v>
      </c>
      <c r="C48" s="8" t="s">
        <v>39</v>
      </c>
      <c r="D48" s="8" t="s">
        <v>230</v>
      </c>
      <c r="E48" s="8" t="s">
        <v>231</v>
      </c>
      <c r="F48" s="9">
        <v>65330.5</v>
      </c>
      <c r="G48" s="9">
        <v>278354.2890625</v>
      </c>
    </row>
    <row r="49" spans="1:7" x14ac:dyDescent="0.25">
      <c r="A49" s="8" t="s">
        <v>160</v>
      </c>
      <c r="B49" s="8" t="s">
        <v>38</v>
      </c>
      <c r="C49" s="8" t="s">
        <v>39</v>
      </c>
      <c r="D49" s="8" t="s">
        <v>47</v>
      </c>
      <c r="E49" s="8" t="s">
        <v>35</v>
      </c>
      <c r="F49" s="9">
        <v>27645.25</v>
      </c>
      <c r="G49" s="9">
        <v>106012.7890625</v>
      </c>
    </row>
    <row r="50" spans="1:7" x14ac:dyDescent="0.25">
      <c r="A50" s="8" t="s">
        <v>160</v>
      </c>
      <c r="B50" s="8" t="s">
        <v>38</v>
      </c>
      <c r="C50" s="8" t="s">
        <v>39</v>
      </c>
      <c r="D50" s="8" t="s">
        <v>48</v>
      </c>
      <c r="E50" s="8" t="s">
        <v>35</v>
      </c>
      <c r="F50" s="9">
        <v>5333.330078125</v>
      </c>
      <c r="G50" s="9">
        <v>36802.78125</v>
      </c>
    </row>
    <row r="51" spans="1:7" x14ac:dyDescent="0.25">
      <c r="A51" s="8" t="s">
        <v>160</v>
      </c>
      <c r="B51" s="8" t="s">
        <v>38</v>
      </c>
      <c r="C51" s="8" t="s">
        <v>39</v>
      </c>
      <c r="D51" s="8" t="s">
        <v>49</v>
      </c>
      <c r="E51" s="8" t="s">
        <v>35</v>
      </c>
      <c r="F51" s="9">
        <v>50007.19921875</v>
      </c>
      <c r="G51" s="9">
        <v>53367.208984375</v>
      </c>
    </row>
    <row r="52" spans="1:7" x14ac:dyDescent="0.25">
      <c r="A52" s="8" t="s">
        <v>160</v>
      </c>
      <c r="B52" s="8" t="s">
        <v>38</v>
      </c>
      <c r="C52" s="8" t="s">
        <v>39</v>
      </c>
      <c r="D52" s="8" t="s">
        <v>101</v>
      </c>
      <c r="E52" s="8" t="s">
        <v>35</v>
      </c>
      <c r="F52" s="9">
        <v>94108.412109375</v>
      </c>
      <c r="G52" s="9">
        <v>535455.53125</v>
      </c>
    </row>
    <row r="53" spans="1:7" x14ac:dyDescent="0.25">
      <c r="A53" s="8" t="s">
        <v>160</v>
      </c>
      <c r="B53" s="8" t="s">
        <v>38</v>
      </c>
      <c r="C53" s="8" t="s">
        <v>39</v>
      </c>
      <c r="D53" s="8" t="s">
        <v>167</v>
      </c>
      <c r="E53" s="8" t="s">
        <v>148</v>
      </c>
      <c r="F53" s="9">
        <v>23337.720703125</v>
      </c>
      <c r="G53" s="9">
        <v>24504.609375</v>
      </c>
    </row>
    <row r="54" spans="1:7" x14ac:dyDescent="0.25">
      <c r="A54" s="8" t="s">
        <v>160</v>
      </c>
      <c r="B54" s="8" t="s">
        <v>38</v>
      </c>
      <c r="C54" s="8" t="s">
        <v>39</v>
      </c>
      <c r="D54" s="8" t="s">
        <v>51</v>
      </c>
      <c r="E54" s="8" t="s">
        <v>35</v>
      </c>
      <c r="F54" s="9">
        <v>14917.990234375</v>
      </c>
      <c r="G54" s="9">
        <v>37387.629997253418</v>
      </c>
    </row>
    <row r="55" spans="1:7" x14ac:dyDescent="0.25">
      <c r="A55" s="8" t="s">
        <v>160</v>
      </c>
      <c r="B55" s="8" t="s">
        <v>38</v>
      </c>
      <c r="C55" s="8" t="s">
        <v>39</v>
      </c>
      <c r="D55" s="8" t="s">
        <v>232</v>
      </c>
      <c r="E55" s="8" t="s">
        <v>35</v>
      </c>
      <c r="F55" s="9">
        <v>18045.580078125</v>
      </c>
      <c r="G55" s="9">
        <v>77597.796875</v>
      </c>
    </row>
    <row r="56" spans="1:7" x14ac:dyDescent="0.25">
      <c r="A56" s="8" t="s">
        <v>160</v>
      </c>
      <c r="B56" s="8" t="s">
        <v>38</v>
      </c>
      <c r="C56" s="8" t="s">
        <v>39</v>
      </c>
      <c r="D56" s="8" t="s">
        <v>106</v>
      </c>
      <c r="E56" s="8" t="s">
        <v>35</v>
      </c>
      <c r="F56" s="9">
        <v>26308.619140625</v>
      </c>
      <c r="G56" s="9">
        <v>36646</v>
      </c>
    </row>
    <row r="57" spans="1:7" x14ac:dyDescent="0.25">
      <c r="A57" s="8" t="s">
        <v>160</v>
      </c>
      <c r="B57" s="8" t="s">
        <v>38</v>
      </c>
      <c r="C57" s="8" t="s">
        <v>39</v>
      </c>
      <c r="D57" s="8" t="s">
        <v>54</v>
      </c>
      <c r="E57" s="8" t="s">
        <v>35</v>
      </c>
      <c r="F57" s="9">
        <v>13798.990234375</v>
      </c>
      <c r="G57" s="9">
        <v>127337.15625</v>
      </c>
    </row>
    <row r="58" spans="1:7" x14ac:dyDescent="0.25">
      <c r="A58" s="21" t="s">
        <v>160</v>
      </c>
      <c r="B58" s="22"/>
      <c r="C58" s="22"/>
      <c r="D58" s="22"/>
      <c r="E58" s="22"/>
      <c r="F58" s="22">
        <f>SUM(F44:F57)</f>
        <v>960841.51165771484</v>
      </c>
      <c r="G58" s="23">
        <f>SUM(G44:G57)</f>
        <v>5205380.3223800659</v>
      </c>
    </row>
    <row r="59" spans="1:7" x14ac:dyDescent="0.25">
      <c r="A59" s="21" t="s">
        <v>0</v>
      </c>
      <c r="B59" s="22"/>
      <c r="C59" s="22"/>
      <c r="D59" s="22"/>
      <c r="E59" s="22"/>
      <c r="F59" s="22">
        <f>SUM(F58,F43,F26)</f>
        <v>2788448.3467674255</v>
      </c>
      <c r="G59" s="23">
        <f>SUM(G58,G43,G26)</f>
        <v>14445490.644645691</v>
      </c>
    </row>
    <row r="61" spans="1:7" x14ac:dyDescent="0.25">
      <c r="A61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4"/>
  <sheetViews>
    <sheetView showGridLines="0" workbookViewId="0">
      <selection activeCell="D175" sqref="D175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22.5" x14ac:dyDescent="0.35">
      <c r="A10" s="35" t="s">
        <v>249</v>
      </c>
      <c r="B10" s="35"/>
      <c r="C10" s="35"/>
      <c r="D10" s="35"/>
      <c r="E10" s="35"/>
      <c r="F10" s="35"/>
      <c r="G10" s="35"/>
    </row>
    <row r="11" spans="1:7" x14ac:dyDescent="0.25">
      <c r="A11" s="37" t="s">
        <v>26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31" t="s">
        <v>34</v>
      </c>
      <c r="B14" s="31" t="s">
        <v>38</v>
      </c>
      <c r="C14" s="31" t="s">
        <v>56</v>
      </c>
      <c r="D14" s="31" t="s">
        <v>61</v>
      </c>
      <c r="E14" s="31" t="s">
        <v>35</v>
      </c>
      <c r="F14" s="32">
        <v>1039.6399688720703</v>
      </c>
      <c r="G14" s="32">
        <v>14912.31982421875</v>
      </c>
    </row>
    <row r="15" spans="1:7" x14ac:dyDescent="0.25">
      <c r="A15" s="31" t="s">
        <v>34</v>
      </c>
      <c r="B15" s="31" t="s">
        <v>38</v>
      </c>
      <c r="C15" s="31" t="s">
        <v>56</v>
      </c>
      <c r="D15" s="31" t="s">
        <v>62</v>
      </c>
      <c r="E15" s="31" t="s">
        <v>35</v>
      </c>
      <c r="F15" s="32">
        <v>384.94000244140625</v>
      </c>
      <c r="G15" s="32">
        <v>3722.669921875</v>
      </c>
    </row>
    <row r="16" spans="1:7" x14ac:dyDescent="0.25">
      <c r="A16" s="31" t="s">
        <v>34</v>
      </c>
      <c r="B16" s="31" t="s">
        <v>38</v>
      </c>
      <c r="C16" s="31" t="s">
        <v>56</v>
      </c>
      <c r="D16" s="31" t="s">
        <v>63</v>
      </c>
      <c r="E16" s="31" t="s">
        <v>64</v>
      </c>
      <c r="F16" s="32">
        <v>1345.81005859375</v>
      </c>
      <c r="G16" s="32">
        <v>20229.6796875</v>
      </c>
    </row>
    <row r="17" spans="1:7" x14ac:dyDescent="0.25">
      <c r="A17" s="31" t="s">
        <v>34</v>
      </c>
      <c r="B17" s="31" t="s">
        <v>38</v>
      </c>
      <c r="C17" s="31" t="s">
        <v>56</v>
      </c>
      <c r="D17" s="31" t="s">
        <v>63</v>
      </c>
      <c r="E17" s="31" t="s">
        <v>65</v>
      </c>
      <c r="F17" s="32">
        <v>1441</v>
      </c>
      <c r="G17" s="32">
        <v>7546.47998046875</v>
      </c>
    </row>
    <row r="18" spans="1:7" x14ac:dyDescent="0.25">
      <c r="A18" s="31" t="s">
        <v>34</v>
      </c>
      <c r="B18" s="31" t="s">
        <v>38</v>
      </c>
      <c r="C18" s="31" t="s">
        <v>56</v>
      </c>
      <c r="D18" s="31" t="s">
        <v>58</v>
      </c>
      <c r="E18" s="31" t="s">
        <v>66</v>
      </c>
      <c r="F18" s="32">
        <v>17500</v>
      </c>
      <c r="G18" s="32">
        <v>53946</v>
      </c>
    </row>
    <row r="19" spans="1:7" x14ac:dyDescent="0.25">
      <c r="A19" s="31" t="s">
        <v>34</v>
      </c>
      <c r="B19" s="31" t="s">
        <v>38</v>
      </c>
      <c r="C19" s="31" t="s">
        <v>56</v>
      </c>
      <c r="D19" s="31" t="s">
        <v>58</v>
      </c>
      <c r="E19" s="31" t="s">
        <v>67</v>
      </c>
      <c r="F19" s="32">
        <v>9600</v>
      </c>
      <c r="G19" s="32">
        <v>24580.80078125</v>
      </c>
    </row>
    <row r="20" spans="1:7" x14ac:dyDescent="0.25">
      <c r="A20" s="31" t="s">
        <v>34</v>
      </c>
      <c r="B20" s="31" t="s">
        <v>38</v>
      </c>
      <c r="C20" s="31" t="s">
        <v>56</v>
      </c>
      <c r="D20" s="31" t="s">
        <v>58</v>
      </c>
      <c r="E20" s="31" t="s">
        <v>35</v>
      </c>
      <c r="F20" s="32">
        <v>3220.4101257324219</v>
      </c>
      <c r="G20" s="32">
        <v>11048.400207519531</v>
      </c>
    </row>
    <row r="21" spans="1:7" x14ac:dyDescent="0.25">
      <c r="A21" s="31" t="s">
        <v>34</v>
      </c>
      <c r="B21" s="31" t="s">
        <v>38</v>
      </c>
      <c r="C21" s="31" t="s">
        <v>56</v>
      </c>
      <c r="D21" s="31" t="s">
        <v>59</v>
      </c>
      <c r="E21" s="31" t="s">
        <v>35</v>
      </c>
      <c r="F21" s="32">
        <v>42462.270080566406</v>
      </c>
      <c r="G21" s="32">
        <v>83038.1796875</v>
      </c>
    </row>
    <row r="22" spans="1:7" x14ac:dyDescent="0.25">
      <c r="A22" s="31" t="s">
        <v>34</v>
      </c>
      <c r="B22" s="31" t="s">
        <v>38</v>
      </c>
      <c r="C22" s="31" t="s">
        <v>56</v>
      </c>
      <c r="D22" s="31" t="s">
        <v>69</v>
      </c>
      <c r="E22" s="31" t="s">
        <v>35</v>
      </c>
      <c r="F22" s="32">
        <v>1155.3100280761719</v>
      </c>
      <c r="G22" s="32">
        <v>9341.8201904296875</v>
      </c>
    </row>
    <row r="23" spans="1:7" x14ac:dyDescent="0.25">
      <c r="A23" s="31" t="s">
        <v>34</v>
      </c>
      <c r="B23" s="31" t="s">
        <v>38</v>
      </c>
      <c r="C23" s="31" t="s">
        <v>56</v>
      </c>
      <c r="D23" s="31" t="s">
        <v>69</v>
      </c>
      <c r="E23" s="31" t="s">
        <v>65</v>
      </c>
      <c r="F23" s="32">
        <v>698.53997802734375</v>
      </c>
      <c r="G23" s="32">
        <v>5656</v>
      </c>
    </row>
    <row r="24" spans="1:7" x14ac:dyDescent="0.25">
      <c r="A24" s="31" t="s">
        <v>34</v>
      </c>
      <c r="B24" s="31" t="s">
        <v>38</v>
      </c>
      <c r="C24" s="31" t="s">
        <v>56</v>
      </c>
      <c r="D24" s="31" t="s">
        <v>69</v>
      </c>
      <c r="E24" s="31" t="s">
        <v>70</v>
      </c>
      <c r="F24" s="32">
        <v>1.0099999904632568</v>
      </c>
      <c r="G24" s="32">
        <v>7.929999828338623</v>
      </c>
    </row>
    <row r="25" spans="1:7" x14ac:dyDescent="0.25">
      <c r="A25" s="31" t="s">
        <v>34</v>
      </c>
      <c r="B25" s="31" t="s">
        <v>38</v>
      </c>
      <c r="C25" s="31" t="s">
        <v>56</v>
      </c>
      <c r="D25" s="31" t="s">
        <v>71</v>
      </c>
      <c r="E25" s="31" t="s">
        <v>35</v>
      </c>
      <c r="F25" s="32">
        <v>63327.48046875</v>
      </c>
      <c r="G25" s="32">
        <v>18562929.883789063</v>
      </c>
    </row>
    <row r="26" spans="1:7" x14ac:dyDescent="0.25">
      <c r="A26" s="31" t="s">
        <v>34</v>
      </c>
      <c r="B26" s="31" t="s">
        <v>38</v>
      </c>
      <c r="C26" s="31" t="s">
        <v>56</v>
      </c>
      <c r="D26" s="31" t="s">
        <v>72</v>
      </c>
      <c r="E26" s="31" t="s">
        <v>35</v>
      </c>
      <c r="F26" s="32">
        <v>25611.49951171875</v>
      </c>
      <c r="G26" s="32">
        <v>77385.389282226563</v>
      </c>
    </row>
    <row r="27" spans="1:7" x14ac:dyDescent="0.25">
      <c r="A27" s="31" t="s">
        <v>34</v>
      </c>
      <c r="B27" s="31" t="s">
        <v>38</v>
      </c>
      <c r="C27" s="31" t="s">
        <v>56</v>
      </c>
      <c r="D27" s="31" t="s">
        <v>72</v>
      </c>
      <c r="E27" s="31" t="s">
        <v>41</v>
      </c>
      <c r="F27" s="32">
        <v>12150</v>
      </c>
      <c r="G27" s="32">
        <v>77759.9921875</v>
      </c>
    </row>
    <row r="28" spans="1:7" x14ac:dyDescent="0.25">
      <c r="A28" s="31" t="s">
        <v>34</v>
      </c>
      <c r="B28" s="31" t="s">
        <v>38</v>
      </c>
      <c r="C28" s="31" t="s">
        <v>56</v>
      </c>
      <c r="D28" s="31" t="s">
        <v>73</v>
      </c>
      <c r="E28" s="31" t="s">
        <v>35</v>
      </c>
      <c r="F28" s="32">
        <v>19998.630126953125</v>
      </c>
      <c r="G28" s="32">
        <v>89609.299499511719</v>
      </c>
    </row>
    <row r="29" spans="1:7" x14ac:dyDescent="0.25">
      <c r="A29" s="31" t="s">
        <v>34</v>
      </c>
      <c r="B29" s="31" t="s">
        <v>3</v>
      </c>
      <c r="C29" s="31" t="s">
        <v>56</v>
      </c>
      <c r="D29" s="31" t="s">
        <v>74</v>
      </c>
      <c r="E29" s="31" t="s">
        <v>35</v>
      </c>
      <c r="F29" s="32">
        <v>2623.7300109863281</v>
      </c>
      <c r="G29" s="32">
        <v>10828.2001953125</v>
      </c>
    </row>
    <row r="30" spans="1:7" x14ac:dyDescent="0.25">
      <c r="A30" s="31" t="s">
        <v>34</v>
      </c>
      <c r="B30" s="31" t="s">
        <v>38</v>
      </c>
      <c r="C30" s="31" t="s">
        <v>75</v>
      </c>
      <c r="D30" s="31" t="s">
        <v>77</v>
      </c>
      <c r="E30" s="31" t="s">
        <v>35</v>
      </c>
      <c r="F30" s="32">
        <v>3722.6298828125</v>
      </c>
      <c r="G30" s="32">
        <v>18507.5</v>
      </c>
    </row>
    <row r="31" spans="1:7" x14ac:dyDescent="0.25">
      <c r="A31" s="31" t="s">
        <v>34</v>
      </c>
      <c r="B31" s="31" t="s">
        <v>38</v>
      </c>
      <c r="C31" s="31" t="s">
        <v>75</v>
      </c>
      <c r="D31" s="31" t="s">
        <v>78</v>
      </c>
      <c r="E31" s="31" t="s">
        <v>35</v>
      </c>
      <c r="F31" s="32">
        <v>5095.2299194335938</v>
      </c>
      <c r="G31" s="32">
        <v>15082.7001953125</v>
      </c>
    </row>
    <row r="32" spans="1:7" x14ac:dyDescent="0.25">
      <c r="A32" s="31" t="s">
        <v>34</v>
      </c>
      <c r="B32" s="31" t="s">
        <v>38</v>
      </c>
      <c r="C32" s="31" t="s">
        <v>75</v>
      </c>
      <c r="D32" s="31" t="s">
        <v>79</v>
      </c>
      <c r="E32" s="31" t="s">
        <v>35</v>
      </c>
      <c r="F32" s="32">
        <v>20695.310424804688</v>
      </c>
      <c r="G32" s="32">
        <v>126194.45935058594</v>
      </c>
    </row>
    <row r="33" spans="1:7" x14ac:dyDescent="0.25">
      <c r="A33" s="31" t="s">
        <v>34</v>
      </c>
      <c r="B33" s="31" t="s">
        <v>38</v>
      </c>
      <c r="C33" s="31" t="s">
        <v>75</v>
      </c>
      <c r="D33" s="31" t="s">
        <v>80</v>
      </c>
      <c r="E33" s="31" t="s">
        <v>35</v>
      </c>
      <c r="F33" s="32">
        <v>45</v>
      </c>
      <c r="G33" s="32">
        <v>388</v>
      </c>
    </row>
    <row r="34" spans="1:7" x14ac:dyDescent="0.25">
      <c r="A34" s="31" t="s">
        <v>34</v>
      </c>
      <c r="B34" s="31" t="s">
        <v>38</v>
      </c>
      <c r="C34" s="31" t="s">
        <v>75</v>
      </c>
      <c r="D34" s="31" t="s">
        <v>81</v>
      </c>
      <c r="E34" s="31" t="s">
        <v>35</v>
      </c>
      <c r="F34" s="32">
        <v>55</v>
      </c>
      <c r="G34" s="32">
        <v>462</v>
      </c>
    </row>
    <row r="35" spans="1:7" x14ac:dyDescent="0.25">
      <c r="A35" s="31" t="s">
        <v>34</v>
      </c>
      <c r="B35" s="31" t="s">
        <v>38</v>
      </c>
      <c r="C35" s="31" t="s">
        <v>75</v>
      </c>
      <c r="D35" s="31" t="s">
        <v>82</v>
      </c>
      <c r="E35" s="31" t="s">
        <v>35</v>
      </c>
      <c r="F35" s="32">
        <v>14005.06982421875</v>
      </c>
      <c r="G35" s="32">
        <v>68323.880859375</v>
      </c>
    </row>
    <row r="36" spans="1:7" x14ac:dyDescent="0.25">
      <c r="A36" s="31" t="s">
        <v>34</v>
      </c>
      <c r="B36" s="31" t="s">
        <v>38</v>
      </c>
      <c r="C36" s="31" t="s">
        <v>75</v>
      </c>
      <c r="D36" s="31" t="s">
        <v>82</v>
      </c>
      <c r="E36" s="31" t="s">
        <v>65</v>
      </c>
      <c r="F36" s="32">
        <v>6.3899998664855957</v>
      </c>
      <c r="G36" s="32">
        <v>22.430000305175781</v>
      </c>
    </row>
    <row r="37" spans="1:7" x14ac:dyDescent="0.25">
      <c r="A37" s="31" t="s">
        <v>34</v>
      </c>
      <c r="B37" s="31" t="s">
        <v>38</v>
      </c>
      <c r="C37" s="31" t="s">
        <v>75</v>
      </c>
      <c r="D37" s="31" t="s">
        <v>82</v>
      </c>
      <c r="E37" s="31" t="s">
        <v>70</v>
      </c>
      <c r="F37" s="32">
        <v>2</v>
      </c>
      <c r="G37" s="32">
        <v>7.3000001907348633</v>
      </c>
    </row>
    <row r="38" spans="1:7" x14ac:dyDescent="0.25">
      <c r="A38" s="31" t="s">
        <v>34</v>
      </c>
      <c r="B38" s="31" t="s">
        <v>38</v>
      </c>
      <c r="C38" s="31" t="s">
        <v>75</v>
      </c>
      <c r="D38" s="31" t="s">
        <v>83</v>
      </c>
      <c r="E38" s="31" t="s">
        <v>35</v>
      </c>
      <c r="F38" s="32">
        <v>11083.419715881348</v>
      </c>
      <c r="G38" s="32">
        <v>107168.33111572266</v>
      </c>
    </row>
    <row r="39" spans="1:7" x14ac:dyDescent="0.25">
      <c r="A39" s="31" t="s">
        <v>34</v>
      </c>
      <c r="B39" s="31" t="s">
        <v>38</v>
      </c>
      <c r="C39" s="31" t="s">
        <v>75</v>
      </c>
      <c r="D39" s="31" t="s">
        <v>84</v>
      </c>
      <c r="E39" s="31" t="s">
        <v>35</v>
      </c>
      <c r="F39" s="32">
        <v>17446.4296875</v>
      </c>
      <c r="G39" s="32">
        <v>109723.5703125</v>
      </c>
    </row>
    <row r="40" spans="1:7" x14ac:dyDescent="0.25">
      <c r="A40" s="31" t="s">
        <v>34</v>
      </c>
      <c r="B40" s="31" t="s">
        <v>38</v>
      </c>
      <c r="C40" s="31" t="s">
        <v>75</v>
      </c>
      <c r="D40" s="31" t="s">
        <v>85</v>
      </c>
      <c r="E40" s="31" t="s">
        <v>55</v>
      </c>
      <c r="F40" s="32">
        <v>4167.52001953125</v>
      </c>
      <c r="G40" s="32">
        <v>32768.921875</v>
      </c>
    </row>
    <row r="41" spans="1:7" x14ac:dyDescent="0.25">
      <c r="A41" s="31" t="s">
        <v>34</v>
      </c>
      <c r="B41" s="31" t="s">
        <v>38</v>
      </c>
      <c r="C41" s="31" t="s">
        <v>75</v>
      </c>
      <c r="D41" s="31" t="s">
        <v>85</v>
      </c>
      <c r="E41" s="31" t="s">
        <v>35</v>
      </c>
      <c r="F41" s="32">
        <v>360272.77000427246</v>
      </c>
      <c r="G41" s="32">
        <v>2180344.2762451172</v>
      </c>
    </row>
    <row r="42" spans="1:7" x14ac:dyDescent="0.25">
      <c r="A42" s="31" t="s">
        <v>34</v>
      </c>
      <c r="B42" s="31" t="s">
        <v>38</v>
      </c>
      <c r="C42" s="31" t="s">
        <v>75</v>
      </c>
      <c r="D42" s="31" t="s">
        <v>85</v>
      </c>
      <c r="E42" s="31" t="s">
        <v>65</v>
      </c>
      <c r="F42" s="32">
        <v>7253.8699951171875</v>
      </c>
      <c r="G42" s="32">
        <v>110769.697265625</v>
      </c>
    </row>
    <row r="43" spans="1:7" x14ac:dyDescent="0.25">
      <c r="A43" s="31" t="s">
        <v>34</v>
      </c>
      <c r="B43" s="31" t="s">
        <v>38</v>
      </c>
      <c r="C43" s="31" t="s">
        <v>75</v>
      </c>
      <c r="D43" s="31" t="s">
        <v>85</v>
      </c>
      <c r="E43" s="31" t="s">
        <v>70</v>
      </c>
      <c r="F43" s="32">
        <v>12.979999542236328</v>
      </c>
      <c r="G43" s="32">
        <v>40.990001678466797</v>
      </c>
    </row>
    <row r="44" spans="1:7" x14ac:dyDescent="0.25">
      <c r="A44" s="31" t="s">
        <v>34</v>
      </c>
      <c r="B44" s="31" t="s">
        <v>38</v>
      </c>
      <c r="C44" s="31" t="s">
        <v>75</v>
      </c>
      <c r="D44" s="31" t="s">
        <v>86</v>
      </c>
      <c r="E44" s="31" t="s">
        <v>35</v>
      </c>
      <c r="F44" s="32">
        <v>162718.12320709229</v>
      </c>
      <c r="G44" s="32">
        <v>874403.00622558594</v>
      </c>
    </row>
    <row r="45" spans="1:7" x14ac:dyDescent="0.25">
      <c r="A45" s="31" t="s">
        <v>34</v>
      </c>
      <c r="B45" s="31" t="s">
        <v>5</v>
      </c>
      <c r="C45" s="31" t="s">
        <v>75</v>
      </c>
      <c r="D45" s="31" t="s">
        <v>87</v>
      </c>
      <c r="E45" s="31" t="s">
        <v>35</v>
      </c>
      <c r="F45" s="32">
        <v>5443.16015625</v>
      </c>
      <c r="G45" s="32">
        <v>29886</v>
      </c>
    </row>
    <row r="46" spans="1:7" x14ac:dyDescent="0.25">
      <c r="A46" s="21" t="s">
        <v>34</v>
      </c>
      <c r="B46" s="22"/>
      <c r="C46" s="22"/>
      <c r="D46" s="22"/>
      <c r="E46" s="22"/>
      <c r="F46" s="22">
        <f>SUM(F14:F45)</f>
        <v>814585.17319703102</v>
      </c>
      <c r="G46" s="23">
        <f>SUM(G14:G45)</f>
        <v>22726636.108681202</v>
      </c>
    </row>
    <row r="47" spans="1:7" x14ac:dyDescent="0.25">
      <c r="A47" s="31" t="s">
        <v>150</v>
      </c>
      <c r="B47" s="31" t="s">
        <v>38</v>
      </c>
      <c r="C47" s="31" t="s">
        <v>56</v>
      </c>
      <c r="D47" s="31" t="s">
        <v>171</v>
      </c>
      <c r="E47" s="31" t="s">
        <v>35</v>
      </c>
      <c r="F47" s="32">
        <v>427942.66015625</v>
      </c>
      <c r="G47" s="32">
        <v>3678538.5625</v>
      </c>
    </row>
    <row r="48" spans="1:7" x14ac:dyDescent="0.25">
      <c r="A48" s="31" t="s">
        <v>150</v>
      </c>
      <c r="B48" s="31" t="s">
        <v>38</v>
      </c>
      <c r="C48" s="31" t="s">
        <v>56</v>
      </c>
      <c r="D48" s="31" t="s">
        <v>61</v>
      </c>
      <c r="E48" s="31" t="s">
        <v>35</v>
      </c>
      <c r="F48" s="32">
        <v>7623.06005859375</v>
      </c>
      <c r="G48" s="32">
        <v>29593.940124511719</v>
      </c>
    </row>
    <row r="49" spans="1:7" x14ac:dyDescent="0.25">
      <c r="A49" s="31" t="s">
        <v>150</v>
      </c>
      <c r="B49" s="31" t="s">
        <v>38</v>
      </c>
      <c r="C49" s="31" t="s">
        <v>56</v>
      </c>
      <c r="D49" s="31" t="s">
        <v>62</v>
      </c>
      <c r="E49" s="31" t="s">
        <v>35</v>
      </c>
      <c r="F49" s="32">
        <v>2249.8399658203125</v>
      </c>
      <c r="G49" s="32">
        <v>9677.520263671875</v>
      </c>
    </row>
    <row r="50" spans="1:7" x14ac:dyDescent="0.25">
      <c r="A50" s="31" t="s">
        <v>150</v>
      </c>
      <c r="B50" s="31" t="s">
        <v>38</v>
      </c>
      <c r="C50" s="31" t="s">
        <v>56</v>
      </c>
      <c r="D50" s="31" t="s">
        <v>57</v>
      </c>
      <c r="E50" s="31" t="s">
        <v>113</v>
      </c>
      <c r="F50" s="32">
        <v>72102</v>
      </c>
      <c r="G50" s="32">
        <v>160458.1015625</v>
      </c>
    </row>
    <row r="51" spans="1:7" x14ac:dyDescent="0.25">
      <c r="A51" s="31" t="s">
        <v>150</v>
      </c>
      <c r="B51" s="31" t="s">
        <v>38</v>
      </c>
      <c r="C51" s="31" t="s">
        <v>56</v>
      </c>
      <c r="D51" s="31" t="s">
        <v>57</v>
      </c>
      <c r="E51" s="31" t="s">
        <v>115</v>
      </c>
      <c r="F51" s="32">
        <v>63619.19921875</v>
      </c>
      <c r="G51" s="32">
        <v>179282.4453125</v>
      </c>
    </row>
    <row r="52" spans="1:7" x14ac:dyDescent="0.25">
      <c r="A52" s="31" t="s">
        <v>150</v>
      </c>
      <c r="B52" s="31" t="s">
        <v>38</v>
      </c>
      <c r="C52" s="31" t="s">
        <v>56</v>
      </c>
      <c r="D52" s="31" t="s">
        <v>57</v>
      </c>
      <c r="E52" s="31" t="s">
        <v>35</v>
      </c>
      <c r="F52" s="32">
        <v>38.099998474121094</v>
      </c>
      <c r="G52" s="32">
        <v>270.67999267578125</v>
      </c>
    </row>
    <row r="53" spans="1:7" x14ac:dyDescent="0.25">
      <c r="A53" s="31" t="s">
        <v>150</v>
      </c>
      <c r="B53" s="31" t="s">
        <v>38</v>
      </c>
      <c r="C53" s="31" t="s">
        <v>56</v>
      </c>
      <c r="D53" s="31" t="s">
        <v>57</v>
      </c>
      <c r="E53" s="31" t="s">
        <v>172</v>
      </c>
      <c r="F53" s="32">
        <v>296300</v>
      </c>
      <c r="G53" s="32">
        <v>1478537</v>
      </c>
    </row>
    <row r="54" spans="1:7" x14ac:dyDescent="0.25">
      <c r="A54" s="31" t="s">
        <v>150</v>
      </c>
      <c r="B54" s="31" t="s">
        <v>38</v>
      </c>
      <c r="C54" s="31" t="s">
        <v>56</v>
      </c>
      <c r="D54" s="31" t="s">
        <v>173</v>
      </c>
      <c r="E54" s="31" t="s">
        <v>35</v>
      </c>
      <c r="F54" s="32">
        <v>8689.9599609375</v>
      </c>
      <c r="G54" s="32">
        <v>59426.83984375</v>
      </c>
    </row>
    <row r="55" spans="1:7" x14ac:dyDescent="0.25">
      <c r="A55" s="31" t="s">
        <v>150</v>
      </c>
      <c r="B55" s="31" t="s">
        <v>38</v>
      </c>
      <c r="C55" s="31" t="s">
        <v>56</v>
      </c>
      <c r="D55" s="31" t="s">
        <v>58</v>
      </c>
      <c r="E55" s="31" t="s">
        <v>134</v>
      </c>
      <c r="F55" s="32">
        <v>86400</v>
      </c>
      <c r="G55" s="32">
        <v>193392</v>
      </c>
    </row>
    <row r="56" spans="1:7" x14ac:dyDescent="0.25">
      <c r="A56" s="31" t="s">
        <v>150</v>
      </c>
      <c r="B56" s="31" t="s">
        <v>38</v>
      </c>
      <c r="C56" s="31" t="s">
        <v>56</v>
      </c>
      <c r="D56" s="31" t="s">
        <v>58</v>
      </c>
      <c r="E56" s="31" t="s">
        <v>66</v>
      </c>
      <c r="F56" s="32">
        <v>15000</v>
      </c>
      <c r="G56" s="32">
        <v>45896</v>
      </c>
    </row>
    <row r="57" spans="1:7" x14ac:dyDescent="0.25">
      <c r="A57" s="31" t="s">
        <v>150</v>
      </c>
      <c r="B57" s="31" t="s">
        <v>38</v>
      </c>
      <c r="C57" s="31" t="s">
        <v>56</v>
      </c>
      <c r="D57" s="31" t="s">
        <v>58</v>
      </c>
      <c r="E57" s="31" t="s">
        <v>35</v>
      </c>
      <c r="F57" s="32">
        <v>314.98001098632813</v>
      </c>
      <c r="G57" s="32">
        <v>833.280029296875</v>
      </c>
    </row>
    <row r="58" spans="1:7" x14ac:dyDescent="0.25">
      <c r="A58" s="31" t="s">
        <v>150</v>
      </c>
      <c r="B58" s="31" t="s">
        <v>38</v>
      </c>
      <c r="C58" s="31" t="s">
        <v>56</v>
      </c>
      <c r="D58" s="31" t="s">
        <v>58</v>
      </c>
      <c r="E58" s="31" t="s">
        <v>165</v>
      </c>
      <c r="F58" s="32">
        <v>47520</v>
      </c>
      <c r="G58" s="32">
        <v>117174.3984375</v>
      </c>
    </row>
    <row r="59" spans="1:7" x14ac:dyDescent="0.25">
      <c r="A59" s="31" t="s">
        <v>150</v>
      </c>
      <c r="B59" s="31" t="s">
        <v>38</v>
      </c>
      <c r="C59" s="31" t="s">
        <v>56</v>
      </c>
      <c r="D59" s="31" t="s">
        <v>174</v>
      </c>
      <c r="E59" s="31" t="s">
        <v>113</v>
      </c>
      <c r="F59" s="32">
        <v>67200</v>
      </c>
      <c r="G59" s="32">
        <v>424171.78125</v>
      </c>
    </row>
    <row r="60" spans="1:7" x14ac:dyDescent="0.25">
      <c r="A60" s="31" t="s">
        <v>150</v>
      </c>
      <c r="B60" s="31" t="s">
        <v>38</v>
      </c>
      <c r="C60" s="31" t="s">
        <v>56</v>
      </c>
      <c r="D60" s="31" t="s">
        <v>174</v>
      </c>
      <c r="E60" s="31" t="s">
        <v>70</v>
      </c>
      <c r="F60" s="32">
        <v>67200</v>
      </c>
      <c r="G60" s="32">
        <v>394175.03125</v>
      </c>
    </row>
    <row r="61" spans="1:7" x14ac:dyDescent="0.25">
      <c r="A61" s="31" t="s">
        <v>150</v>
      </c>
      <c r="B61" s="31" t="s">
        <v>38</v>
      </c>
      <c r="C61" s="31" t="s">
        <v>56</v>
      </c>
      <c r="D61" s="31" t="s">
        <v>59</v>
      </c>
      <c r="E61" s="31" t="s">
        <v>35</v>
      </c>
      <c r="F61" s="32">
        <v>25559.640380859375</v>
      </c>
      <c r="G61" s="32">
        <v>112384.56042480469</v>
      </c>
    </row>
    <row r="62" spans="1:7" x14ac:dyDescent="0.25">
      <c r="A62" s="31" t="s">
        <v>150</v>
      </c>
      <c r="B62" s="31" t="s">
        <v>38</v>
      </c>
      <c r="C62" s="31" t="s">
        <v>56</v>
      </c>
      <c r="D62" s="31" t="s">
        <v>59</v>
      </c>
      <c r="E62" s="31" t="s">
        <v>41</v>
      </c>
      <c r="F62" s="32">
        <v>35180.1591796875</v>
      </c>
      <c r="G62" s="32">
        <v>134999</v>
      </c>
    </row>
    <row r="63" spans="1:7" x14ac:dyDescent="0.25">
      <c r="A63" s="31" t="s">
        <v>150</v>
      </c>
      <c r="B63" s="31" t="s">
        <v>38</v>
      </c>
      <c r="C63" s="31" t="s">
        <v>56</v>
      </c>
      <c r="D63" s="31" t="s">
        <v>59</v>
      </c>
      <c r="E63" s="31" t="s">
        <v>91</v>
      </c>
      <c r="F63" s="32">
        <v>61680.140625</v>
      </c>
      <c r="G63" s="32">
        <v>93552.34375</v>
      </c>
    </row>
    <row r="64" spans="1:7" x14ac:dyDescent="0.25">
      <c r="A64" s="31" t="s">
        <v>150</v>
      </c>
      <c r="B64" s="31" t="s">
        <v>38</v>
      </c>
      <c r="C64" s="31" t="s">
        <v>56</v>
      </c>
      <c r="D64" s="31" t="s">
        <v>68</v>
      </c>
      <c r="E64" s="31" t="s">
        <v>116</v>
      </c>
      <c r="F64" s="32">
        <v>25</v>
      </c>
      <c r="G64" s="32">
        <v>3175.800048828125</v>
      </c>
    </row>
    <row r="65" spans="1:7" x14ac:dyDescent="0.25">
      <c r="A65" s="31" t="s">
        <v>150</v>
      </c>
      <c r="B65" s="31" t="s">
        <v>38</v>
      </c>
      <c r="C65" s="31" t="s">
        <v>56</v>
      </c>
      <c r="D65" s="31" t="s">
        <v>69</v>
      </c>
      <c r="E65" s="31" t="s">
        <v>113</v>
      </c>
      <c r="F65" s="32">
        <v>41400</v>
      </c>
      <c r="G65" s="32">
        <v>281520</v>
      </c>
    </row>
    <row r="66" spans="1:7" x14ac:dyDescent="0.25">
      <c r="A66" s="31" t="s">
        <v>150</v>
      </c>
      <c r="B66" s="31" t="s">
        <v>38</v>
      </c>
      <c r="C66" s="31" t="s">
        <v>56</v>
      </c>
      <c r="D66" s="31" t="s">
        <v>69</v>
      </c>
      <c r="E66" s="31" t="s">
        <v>55</v>
      </c>
      <c r="F66" s="32">
        <v>2578</v>
      </c>
      <c r="G66" s="32">
        <v>48750</v>
      </c>
    </row>
    <row r="67" spans="1:7" x14ac:dyDescent="0.25">
      <c r="A67" s="31" t="s">
        <v>150</v>
      </c>
      <c r="B67" s="31" t="s">
        <v>38</v>
      </c>
      <c r="C67" s="31" t="s">
        <v>56</v>
      </c>
      <c r="D67" s="31" t="s">
        <v>69</v>
      </c>
      <c r="E67" s="31" t="s">
        <v>35</v>
      </c>
      <c r="F67" s="32">
        <v>627.780029296875</v>
      </c>
      <c r="G67" s="32">
        <v>4708.0400390625</v>
      </c>
    </row>
    <row r="68" spans="1:7" x14ac:dyDescent="0.25">
      <c r="A68" s="31" t="s">
        <v>150</v>
      </c>
      <c r="B68" s="31" t="s">
        <v>38</v>
      </c>
      <c r="C68" s="31" t="s">
        <v>56</v>
      </c>
      <c r="D68" s="31" t="s">
        <v>69</v>
      </c>
      <c r="E68" s="31" t="s">
        <v>65</v>
      </c>
      <c r="F68" s="32">
        <v>420</v>
      </c>
      <c r="G68" s="32">
        <v>3331.639892578125</v>
      </c>
    </row>
    <row r="69" spans="1:7" x14ac:dyDescent="0.25">
      <c r="A69" s="31" t="s">
        <v>150</v>
      </c>
      <c r="B69" s="31" t="s">
        <v>38</v>
      </c>
      <c r="C69" s="31" t="s">
        <v>56</v>
      </c>
      <c r="D69" s="31" t="s">
        <v>175</v>
      </c>
      <c r="E69" s="31" t="s">
        <v>35</v>
      </c>
      <c r="F69" s="32">
        <v>67.5</v>
      </c>
      <c r="G69" s="32">
        <v>230.19000244140625</v>
      </c>
    </row>
    <row r="70" spans="1:7" x14ac:dyDescent="0.25">
      <c r="A70" s="31" t="s">
        <v>150</v>
      </c>
      <c r="B70" s="31" t="s">
        <v>38</v>
      </c>
      <c r="C70" s="31" t="s">
        <v>56</v>
      </c>
      <c r="D70" s="31" t="s">
        <v>71</v>
      </c>
      <c r="E70" s="31" t="s">
        <v>113</v>
      </c>
      <c r="F70" s="32">
        <v>62703.6015625</v>
      </c>
      <c r="G70" s="32">
        <v>256523.8125</v>
      </c>
    </row>
    <row r="71" spans="1:7" x14ac:dyDescent="0.25">
      <c r="A71" s="31" t="s">
        <v>150</v>
      </c>
      <c r="B71" s="31" t="s">
        <v>38</v>
      </c>
      <c r="C71" s="31" t="s">
        <v>56</v>
      </c>
      <c r="D71" s="31" t="s">
        <v>71</v>
      </c>
      <c r="E71" s="31" t="s">
        <v>67</v>
      </c>
      <c r="F71" s="32">
        <v>37107.6015625</v>
      </c>
      <c r="G71" s="32">
        <v>34574.3984375</v>
      </c>
    </row>
    <row r="72" spans="1:7" x14ac:dyDescent="0.25">
      <c r="A72" s="31" t="s">
        <v>150</v>
      </c>
      <c r="B72" s="31" t="s">
        <v>38</v>
      </c>
      <c r="C72" s="31" t="s">
        <v>56</v>
      </c>
      <c r="D72" s="31" t="s">
        <v>71</v>
      </c>
      <c r="E72" s="31" t="s">
        <v>64</v>
      </c>
      <c r="F72" s="32">
        <v>14962.7802734375</v>
      </c>
      <c r="G72" s="32">
        <v>103291.0625</v>
      </c>
    </row>
    <row r="73" spans="1:7" x14ac:dyDescent="0.25">
      <c r="A73" s="31" t="s">
        <v>150</v>
      </c>
      <c r="B73" s="31" t="s">
        <v>38</v>
      </c>
      <c r="C73" s="31" t="s">
        <v>56</v>
      </c>
      <c r="D73" s="31" t="s">
        <v>71</v>
      </c>
      <c r="E73" s="31" t="s">
        <v>55</v>
      </c>
      <c r="F73" s="32">
        <v>465777.35546875</v>
      </c>
      <c r="G73" s="32">
        <v>2434173.78125</v>
      </c>
    </row>
    <row r="74" spans="1:7" x14ac:dyDescent="0.25">
      <c r="A74" s="31" t="s">
        <v>150</v>
      </c>
      <c r="B74" s="31" t="s">
        <v>38</v>
      </c>
      <c r="C74" s="31" t="s">
        <v>56</v>
      </c>
      <c r="D74" s="31" t="s">
        <v>71</v>
      </c>
      <c r="E74" s="31" t="s">
        <v>35</v>
      </c>
      <c r="F74" s="32">
        <v>225295.759765625</v>
      </c>
      <c r="G74" s="32">
        <v>957461.45703125</v>
      </c>
    </row>
    <row r="75" spans="1:7" x14ac:dyDescent="0.25">
      <c r="A75" s="31" t="s">
        <v>150</v>
      </c>
      <c r="B75" s="31" t="s">
        <v>38</v>
      </c>
      <c r="C75" s="31" t="s">
        <v>56</v>
      </c>
      <c r="D75" s="31" t="s">
        <v>71</v>
      </c>
      <c r="E75" s="31" t="s">
        <v>146</v>
      </c>
      <c r="F75" s="32">
        <v>4164</v>
      </c>
      <c r="G75" s="32">
        <v>26900</v>
      </c>
    </row>
    <row r="76" spans="1:7" x14ac:dyDescent="0.25">
      <c r="A76" s="31" t="s">
        <v>150</v>
      </c>
      <c r="B76" s="31" t="s">
        <v>38</v>
      </c>
      <c r="C76" s="31" t="s">
        <v>56</v>
      </c>
      <c r="D76" s="31" t="s">
        <v>71</v>
      </c>
      <c r="E76" s="31" t="s">
        <v>41</v>
      </c>
      <c r="F76" s="32">
        <v>43820.759765625</v>
      </c>
      <c r="G76" s="32">
        <v>224428.0625</v>
      </c>
    </row>
    <row r="77" spans="1:7" x14ac:dyDescent="0.25">
      <c r="A77" s="31" t="s">
        <v>150</v>
      </c>
      <c r="B77" s="31" t="s">
        <v>38</v>
      </c>
      <c r="C77" s="31" t="s">
        <v>56</v>
      </c>
      <c r="D77" s="31" t="s">
        <v>71</v>
      </c>
      <c r="E77" s="31" t="s">
        <v>65</v>
      </c>
      <c r="F77" s="32">
        <v>26003.859375</v>
      </c>
      <c r="G77" s="32">
        <v>176101.015625</v>
      </c>
    </row>
    <row r="78" spans="1:7" x14ac:dyDescent="0.25">
      <c r="A78" s="31" t="s">
        <v>150</v>
      </c>
      <c r="B78" s="31" t="s">
        <v>38</v>
      </c>
      <c r="C78" s="31" t="s">
        <v>56</v>
      </c>
      <c r="D78" s="31" t="s">
        <v>72</v>
      </c>
      <c r="E78" s="31" t="s">
        <v>35</v>
      </c>
      <c r="F78" s="32">
        <v>41247.65990447998</v>
      </c>
      <c r="G78" s="32">
        <v>161686.49303436279</v>
      </c>
    </row>
    <row r="79" spans="1:7" x14ac:dyDescent="0.25">
      <c r="A79" s="31" t="s">
        <v>150</v>
      </c>
      <c r="B79" s="31" t="s">
        <v>38</v>
      </c>
      <c r="C79" s="31" t="s">
        <v>56</v>
      </c>
      <c r="D79" s="31" t="s">
        <v>176</v>
      </c>
      <c r="E79" s="31" t="s">
        <v>35</v>
      </c>
      <c r="F79" s="32">
        <v>40000</v>
      </c>
      <c r="G79" s="32">
        <v>49204</v>
      </c>
    </row>
    <row r="80" spans="1:7" x14ac:dyDescent="0.25">
      <c r="A80" s="31" t="s">
        <v>150</v>
      </c>
      <c r="B80" s="31" t="s">
        <v>38</v>
      </c>
      <c r="C80" s="31" t="s">
        <v>56</v>
      </c>
      <c r="D80" s="31" t="s">
        <v>177</v>
      </c>
      <c r="E80" s="31" t="s">
        <v>35</v>
      </c>
      <c r="F80" s="32">
        <v>17695.720703125</v>
      </c>
      <c r="G80" s="32">
        <v>51007.1015625</v>
      </c>
    </row>
    <row r="81" spans="1:7" x14ac:dyDescent="0.25">
      <c r="A81" s="31" t="s">
        <v>150</v>
      </c>
      <c r="B81" s="31" t="s">
        <v>38</v>
      </c>
      <c r="C81" s="31" t="s">
        <v>56</v>
      </c>
      <c r="D81" s="31" t="s">
        <v>73</v>
      </c>
      <c r="E81" s="31" t="s">
        <v>35</v>
      </c>
      <c r="F81" s="32">
        <v>42660.308715820313</v>
      </c>
      <c r="G81" s="32">
        <v>167570.99913024902</v>
      </c>
    </row>
    <row r="82" spans="1:7" x14ac:dyDescent="0.25">
      <c r="A82" s="31" t="s">
        <v>150</v>
      </c>
      <c r="B82" s="31" t="s">
        <v>3</v>
      </c>
      <c r="C82" s="31" t="s">
        <v>56</v>
      </c>
      <c r="D82" s="31" t="s">
        <v>74</v>
      </c>
      <c r="E82" s="31" t="s">
        <v>35</v>
      </c>
      <c r="F82" s="32">
        <v>11012.580017089844</v>
      </c>
      <c r="G82" s="32">
        <v>44661.75</v>
      </c>
    </row>
    <row r="83" spans="1:7" x14ac:dyDescent="0.25">
      <c r="A83" s="31" t="s">
        <v>150</v>
      </c>
      <c r="B83" s="31" t="s">
        <v>38</v>
      </c>
      <c r="C83" s="31" t="s">
        <v>75</v>
      </c>
      <c r="D83" s="31" t="s">
        <v>77</v>
      </c>
      <c r="E83" s="31" t="s">
        <v>35</v>
      </c>
      <c r="F83" s="32">
        <v>10648.820007324219</v>
      </c>
      <c r="G83" s="32">
        <v>63511.74169921875</v>
      </c>
    </row>
    <row r="84" spans="1:7" x14ac:dyDescent="0.25">
      <c r="A84" s="31" t="s">
        <v>150</v>
      </c>
      <c r="B84" s="31" t="s">
        <v>38</v>
      </c>
      <c r="C84" s="31" t="s">
        <v>75</v>
      </c>
      <c r="D84" s="31" t="s">
        <v>78</v>
      </c>
      <c r="E84" s="31" t="s">
        <v>35</v>
      </c>
      <c r="F84" s="32">
        <v>146053.81302642822</v>
      </c>
      <c r="G84" s="32">
        <v>735758.44116210938</v>
      </c>
    </row>
    <row r="85" spans="1:7" x14ac:dyDescent="0.25">
      <c r="A85" s="31" t="s">
        <v>150</v>
      </c>
      <c r="B85" s="31" t="s">
        <v>38</v>
      </c>
      <c r="C85" s="31" t="s">
        <v>75</v>
      </c>
      <c r="D85" s="31" t="s">
        <v>178</v>
      </c>
      <c r="E85" s="31" t="s">
        <v>35</v>
      </c>
      <c r="F85" s="32">
        <v>72.562400817871094</v>
      </c>
      <c r="G85" s="32">
        <v>373.95001220703125</v>
      </c>
    </row>
    <row r="86" spans="1:7" x14ac:dyDescent="0.25">
      <c r="A86" s="31" t="s">
        <v>150</v>
      </c>
      <c r="B86" s="31" t="s">
        <v>38</v>
      </c>
      <c r="C86" s="31" t="s">
        <v>75</v>
      </c>
      <c r="D86" s="31" t="s">
        <v>79</v>
      </c>
      <c r="E86" s="31" t="s">
        <v>35</v>
      </c>
      <c r="F86" s="32">
        <v>35574.631225585938</v>
      </c>
      <c r="G86" s="32">
        <v>213963.91040039063</v>
      </c>
    </row>
    <row r="87" spans="1:7" x14ac:dyDescent="0.25">
      <c r="A87" s="31" t="s">
        <v>150</v>
      </c>
      <c r="B87" s="31" t="s">
        <v>38</v>
      </c>
      <c r="C87" s="31" t="s">
        <v>75</v>
      </c>
      <c r="D87" s="31" t="s">
        <v>179</v>
      </c>
      <c r="E87" s="31" t="s">
        <v>35</v>
      </c>
      <c r="F87" s="32">
        <v>805.58290100097656</v>
      </c>
      <c r="G87" s="32">
        <v>1233.3900146484375</v>
      </c>
    </row>
    <row r="88" spans="1:7" x14ac:dyDescent="0.25">
      <c r="A88" s="31" t="s">
        <v>150</v>
      </c>
      <c r="B88" s="31" t="s">
        <v>38</v>
      </c>
      <c r="C88" s="31" t="s">
        <v>75</v>
      </c>
      <c r="D88" s="31" t="s">
        <v>180</v>
      </c>
      <c r="E88" s="31" t="s">
        <v>35</v>
      </c>
      <c r="F88" s="32">
        <v>14.285699844360352</v>
      </c>
      <c r="G88" s="32">
        <v>219.27000427246094</v>
      </c>
    </row>
    <row r="89" spans="1:7" x14ac:dyDescent="0.25">
      <c r="A89" s="31" t="s">
        <v>150</v>
      </c>
      <c r="B89" s="31" t="s">
        <v>38</v>
      </c>
      <c r="C89" s="31" t="s">
        <v>75</v>
      </c>
      <c r="D89" s="31" t="s">
        <v>80</v>
      </c>
      <c r="E89" s="31" t="s">
        <v>113</v>
      </c>
      <c r="F89" s="32">
        <v>211828.041015625</v>
      </c>
      <c r="G89" s="32">
        <v>1362424.609375</v>
      </c>
    </row>
    <row r="90" spans="1:7" x14ac:dyDescent="0.25">
      <c r="A90" s="31" t="s">
        <v>150</v>
      </c>
      <c r="B90" s="31" t="s">
        <v>38</v>
      </c>
      <c r="C90" s="31" t="s">
        <v>75</v>
      </c>
      <c r="D90" s="31" t="s">
        <v>80</v>
      </c>
      <c r="E90" s="31" t="s">
        <v>114</v>
      </c>
      <c r="F90" s="32">
        <v>44707.3984375</v>
      </c>
      <c r="G90" s="32">
        <v>202524.515625</v>
      </c>
    </row>
    <row r="91" spans="1:7" x14ac:dyDescent="0.25">
      <c r="A91" s="31" t="s">
        <v>150</v>
      </c>
      <c r="B91" s="31" t="s">
        <v>38</v>
      </c>
      <c r="C91" s="31" t="s">
        <v>75</v>
      </c>
      <c r="D91" s="31" t="s">
        <v>80</v>
      </c>
      <c r="E91" s="31" t="s">
        <v>35</v>
      </c>
      <c r="F91" s="32">
        <v>199.58000183105469</v>
      </c>
      <c r="G91" s="32">
        <v>946</v>
      </c>
    </row>
    <row r="92" spans="1:7" x14ac:dyDescent="0.25">
      <c r="A92" s="31" t="s">
        <v>150</v>
      </c>
      <c r="B92" s="31" t="s">
        <v>38</v>
      </c>
      <c r="C92" s="31" t="s">
        <v>75</v>
      </c>
      <c r="D92" s="31" t="s">
        <v>181</v>
      </c>
      <c r="E92" s="31" t="s">
        <v>35</v>
      </c>
      <c r="F92" s="32">
        <v>239.5</v>
      </c>
      <c r="G92" s="32">
        <v>1404</v>
      </c>
    </row>
    <row r="93" spans="1:7" x14ac:dyDescent="0.25">
      <c r="A93" s="31" t="s">
        <v>150</v>
      </c>
      <c r="B93" s="31" t="s">
        <v>38</v>
      </c>
      <c r="C93" s="31" t="s">
        <v>75</v>
      </c>
      <c r="D93" s="31" t="s">
        <v>81</v>
      </c>
      <c r="E93" s="31" t="s">
        <v>35</v>
      </c>
      <c r="F93" s="32">
        <v>652.97810363769531</v>
      </c>
      <c r="G93" s="32">
        <v>4412.949951171875</v>
      </c>
    </row>
    <row r="94" spans="1:7" x14ac:dyDescent="0.25">
      <c r="A94" s="31" t="s">
        <v>150</v>
      </c>
      <c r="B94" s="31" t="s">
        <v>38</v>
      </c>
      <c r="C94" s="31" t="s">
        <v>75</v>
      </c>
      <c r="D94" s="31" t="s">
        <v>182</v>
      </c>
      <c r="E94" s="31" t="s">
        <v>65</v>
      </c>
      <c r="F94" s="32">
        <v>1064.364013671875</v>
      </c>
      <c r="G94" s="32">
        <v>11142.5</v>
      </c>
    </row>
    <row r="95" spans="1:7" x14ac:dyDescent="0.25">
      <c r="A95" s="31" t="s">
        <v>150</v>
      </c>
      <c r="B95" s="31" t="s">
        <v>38</v>
      </c>
      <c r="C95" s="31" t="s">
        <v>75</v>
      </c>
      <c r="D95" s="31" t="s">
        <v>183</v>
      </c>
      <c r="E95" s="31" t="s">
        <v>35</v>
      </c>
      <c r="F95" s="32">
        <v>179.6300048828125</v>
      </c>
      <c r="G95" s="32">
        <v>1684.8499755859375</v>
      </c>
    </row>
    <row r="96" spans="1:7" x14ac:dyDescent="0.25">
      <c r="A96" s="31" t="s">
        <v>150</v>
      </c>
      <c r="B96" s="31" t="s">
        <v>38</v>
      </c>
      <c r="C96" s="31" t="s">
        <v>75</v>
      </c>
      <c r="D96" s="31" t="s">
        <v>184</v>
      </c>
      <c r="E96" s="31" t="s">
        <v>35</v>
      </c>
      <c r="F96" s="32">
        <v>89.80999755859375</v>
      </c>
      <c r="G96" s="32">
        <v>732.5999755859375</v>
      </c>
    </row>
    <row r="97" spans="1:7" x14ac:dyDescent="0.25">
      <c r="A97" s="31" t="s">
        <v>150</v>
      </c>
      <c r="B97" s="31" t="s">
        <v>38</v>
      </c>
      <c r="C97" s="31" t="s">
        <v>75</v>
      </c>
      <c r="D97" s="31" t="s">
        <v>185</v>
      </c>
      <c r="E97" s="31" t="s">
        <v>65</v>
      </c>
      <c r="F97" s="32">
        <v>4260</v>
      </c>
      <c r="G97" s="32">
        <v>30197.8603515625</v>
      </c>
    </row>
    <row r="98" spans="1:7" x14ac:dyDescent="0.25">
      <c r="A98" s="31" t="s">
        <v>150</v>
      </c>
      <c r="B98" s="31" t="s">
        <v>38</v>
      </c>
      <c r="C98" s="31" t="s">
        <v>75</v>
      </c>
      <c r="D98" s="31" t="s">
        <v>186</v>
      </c>
      <c r="E98" s="31" t="s">
        <v>113</v>
      </c>
      <c r="F98" s="32">
        <v>132195.16015625</v>
      </c>
      <c r="G98" s="32">
        <v>680805.078125</v>
      </c>
    </row>
    <row r="99" spans="1:7" x14ac:dyDescent="0.25">
      <c r="A99" s="31" t="s">
        <v>150</v>
      </c>
      <c r="B99" s="31" t="s">
        <v>38</v>
      </c>
      <c r="C99" s="31" t="s">
        <v>75</v>
      </c>
      <c r="D99" s="31" t="s">
        <v>187</v>
      </c>
      <c r="E99" s="31" t="s">
        <v>35</v>
      </c>
      <c r="F99" s="32">
        <v>341.07659912109375</v>
      </c>
      <c r="G99" s="32">
        <v>1740.6400146484375</v>
      </c>
    </row>
    <row r="100" spans="1:7" x14ac:dyDescent="0.25">
      <c r="A100" s="31" t="s">
        <v>150</v>
      </c>
      <c r="B100" s="31" t="s">
        <v>38</v>
      </c>
      <c r="C100" s="31" t="s">
        <v>75</v>
      </c>
      <c r="D100" s="31" t="s">
        <v>82</v>
      </c>
      <c r="E100" s="31" t="s">
        <v>113</v>
      </c>
      <c r="F100" s="32">
        <v>646055.03125</v>
      </c>
      <c r="G100" s="32">
        <v>2965968.4609375</v>
      </c>
    </row>
    <row r="101" spans="1:7" x14ac:dyDescent="0.25">
      <c r="A101" s="31" t="s">
        <v>150</v>
      </c>
      <c r="B101" s="31" t="s">
        <v>38</v>
      </c>
      <c r="C101" s="31" t="s">
        <v>75</v>
      </c>
      <c r="D101" s="31" t="s">
        <v>82</v>
      </c>
      <c r="E101" s="31" t="s">
        <v>188</v>
      </c>
      <c r="F101" s="32">
        <v>82061.86328125</v>
      </c>
      <c r="G101" s="32">
        <v>364749.21875</v>
      </c>
    </row>
    <row r="102" spans="1:7" x14ac:dyDescent="0.25">
      <c r="A102" s="31" t="s">
        <v>150</v>
      </c>
      <c r="B102" s="31" t="s">
        <v>38</v>
      </c>
      <c r="C102" s="31" t="s">
        <v>75</v>
      </c>
      <c r="D102" s="31" t="s">
        <v>82</v>
      </c>
      <c r="E102" s="31" t="s">
        <v>114</v>
      </c>
      <c r="F102" s="32">
        <v>37824</v>
      </c>
      <c r="G102" s="32">
        <v>190301.796875</v>
      </c>
    </row>
    <row r="103" spans="1:7" x14ac:dyDescent="0.25">
      <c r="A103" s="31" t="s">
        <v>150</v>
      </c>
      <c r="B103" s="31" t="s">
        <v>38</v>
      </c>
      <c r="C103" s="31" t="s">
        <v>75</v>
      </c>
      <c r="D103" s="31" t="s">
        <v>82</v>
      </c>
      <c r="E103" s="31" t="s">
        <v>64</v>
      </c>
      <c r="F103" s="32">
        <v>53360</v>
      </c>
      <c r="G103" s="32">
        <v>363921</v>
      </c>
    </row>
    <row r="104" spans="1:7" x14ac:dyDescent="0.25">
      <c r="A104" s="31" t="s">
        <v>150</v>
      </c>
      <c r="B104" s="31" t="s">
        <v>38</v>
      </c>
      <c r="C104" s="31" t="s">
        <v>75</v>
      </c>
      <c r="D104" s="31" t="s">
        <v>82</v>
      </c>
      <c r="E104" s="31" t="s">
        <v>35</v>
      </c>
      <c r="F104" s="32">
        <v>11460.057792663574</v>
      </c>
      <c r="G104" s="32">
        <v>87212.481300354004</v>
      </c>
    </row>
    <row r="105" spans="1:7" x14ac:dyDescent="0.25">
      <c r="A105" s="31" t="s">
        <v>150</v>
      </c>
      <c r="B105" s="31" t="s">
        <v>38</v>
      </c>
      <c r="C105" s="31" t="s">
        <v>75</v>
      </c>
      <c r="D105" s="31" t="s">
        <v>82</v>
      </c>
      <c r="E105" s="31" t="s">
        <v>146</v>
      </c>
      <c r="F105" s="32">
        <v>34560</v>
      </c>
      <c r="G105" s="32">
        <v>195264</v>
      </c>
    </row>
    <row r="106" spans="1:7" x14ac:dyDescent="0.25">
      <c r="A106" s="31" t="s">
        <v>150</v>
      </c>
      <c r="B106" s="31" t="s">
        <v>38</v>
      </c>
      <c r="C106" s="31" t="s">
        <v>75</v>
      </c>
      <c r="D106" s="31" t="s">
        <v>82</v>
      </c>
      <c r="E106" s="31" t="s">
        <v>189</v>
      </c>
      <c r="F106" s="32">
        <v>95328</v>
      </c>
      <c r="G106" s="32">
        <v>358999.203125</v>
      </c>
    </row>
    <row r="107" spans="1:7" x14ac:dyDescent="0.25">
      <c r="A107" s="31" t="s">
        <v>150</v>
      </c>
      <c r="B107" s="31" t="s">
        <v>38</v>
      </c>
      <c r="C107" s="31" t="s">
        <v>75</v>
      </c>
      <c r="D107" s="31" t="s">
        <v>82</v>
      </c>
      <c r="E107" s="31" t="s">
        <v>156</v>
      </c>
      <c r="F107" s="32">
        <v>282935.99609375</v>
      </c>
      <c r="G107" s="32">
        <v>1272213.625</v>
      </c>
    </row>
    <row r="108" spans="1:7" x14ac:dyDescent="0.25">
      <c r="A108" s="31" t="s">
        <v>150</v>
      </c>
      <c r="B108" s="31" t="s">
        <v>38</v>
      </c>
      <c r="C108" s="31" t="s">
        <v>75</v>
      </c>
      <c r="D108" s="31" t="s">
        <v>190</v>
      </c>
      <c r="E108" s="31" t="s">
        <v>35</v>
      </c>
      <c r="F108" s="32">
        <v>2608.6301193237305</v>
      </c>
      <c r="G108" s="32">
        <v>4671.4199600219727</v>
      </c>
    </row>
    <row r="109" spans="1:7" x14ac:dyDescent="0.25">
      <c r="A109" s="31" t="s">
        <v>150</v>
      </c>
      <c r="B109" s="31" t="s">
        <v>38</v>
      </c>
      <c r="C109" s="31" t="s">
        <v>75</v>
      </c>
      <c r="D109" s="31" t="s">
        <v>191</v>
      </c>
      <c r="E109" s="31" t="s">
        <v>35</v>
      </c>
      <c r="F109" s="32">
        <v>81.632698059082031</v>
      </c>
      <c r="G109" s="32">
        <v>1080.5400390625</v>
      </c>
    </row>
    <row r="110" spans="1:7" x14ac:dyDescent="0.25">
      <c r="A110" s="31" t="s">
        <v>150</v>
      </c>
      <c r="B110" s="31" t="s">
        <v>38</v>
      </c>
      <c r="C110" s="31" t="s">
        <v>75</v>
      </c>
      <c r="D110" s="31" t="s">
        <v>83</v>
      </c>
      <c r="E110" s="31" t="s">
        <v>35</v>
      </c>
      <c r="F110" s="32">
        <v>734.16999816894531</v>
      </c>
      <c r="G110" s="32">
        <v>10136.7001953125</v>
      </c>
    </row>
    <row r="111" spans="1:7" x14ac:dyDescent="0.25">
      <c r="A111" s="31" t="s">
        <v>150</v>
      </c>
      <c r="B111" s="31" t="s">
        <v>38</v>
      </c>
      <c r="C111" s="31" t="s">
        <v>75</v>
      </c>
      <c r="D111" s="31" t="s">
        <v>192</v>
      </c>
      <c r="E111" s="31" t="s">
        <v>65</v>
      </c>
      <c r="F111" s="32">
        <v>272</v>
      </c>
      <c r="G111" s="32">
        <v>5372.06982421875</v>
      </c>
    </row>
    <row r="112" spans="1:7" x14ac:dyDescent="0.25">
      <c r="A112" s="31" t="s">
        <v>150</v>
      </c>
      <c r="B112" s="31" t="s">
        <v>38</v>
      </c>
      <c r="C112" s="31" t="s">
        <v>75</v>
      </c>
      <c r="D112" s="31" t="s">
        <v>193</v>
      </c>
      <c r="E112" s="31" t="s">
        <v>35</v>
      </c>
      <c r="F112" s="32">
        <v>674.05220031738281</v>
      </c>
      <c r="G112" s="32">
        <v>5435.93994140625</v>
      </c>
    </row>
    <row r="113" spans="1:7" x14ac:dyDescent="0.25">
      <c r="A113" s="31" t="s">
        <v>150</v>
      </c>
      <c r="B113" s="31" t="s">
        <v>38</v>
      </c>
      <c r="C113" s="31" t="s">
        <v>75</v>
      </c>
      <c r="D113" s="31" t="s">
        <v>84</v>
      </c>
      <c r="E113" s="31" t="s">
        <v>35</v>
      </c>
      <c r="F113" s="32">
        <v>12791.16015625</v>
      </c>
      <c r="G113" s="32">
        <v>82189.5078125</v>
      </c>
    </row>
    <row r="114" spans="1:7" x14ac:dyDescent="0.25">
      <c r="A114" s="31" t="s">
        <v>150</v>
      </c>
      <c r="B114" s="31" t="s">
        <v>38</v>
      </c>
      <c r="C114" s="31" t="s">
        <v>75</v>
      </c>
      <c r="D114" s="31" t="s">
        <v>194</v>
      </c>
      <c r="E114" s="31" t="s">
        <v>35</v>
      </c>
      <c r="F114" s="32">
        <v>4766.9899978637695</v>
      </c>
      <c r="G114" s="32">
        <v>21791.989471435547</v>
      </c>
    </row>
    <row r="115" spans="1:7" x14ac:dyDescent="0.25">
      <c r="A115" s="31" t="s">
        <v>150</v>
      </c>
      <c r="B115" s="31" t="s">
        <v>38</v>
      </c>
      <c r="C115" s="31" t="s">
        <v>75</v>
      </c>
      <c r="D115" s="31" t="s">
        <v>194</v>
      </c>
      <c r="E115" s="31" t="s">
        <v>65</v>
      </c>
      <c r="F115" s="32">
        <v>1152.3699951171875</v>
      </c>
      <c r="G115" s="32">
        <v>10948.18994140625</v>
      </c>
    </row>
    <row r="116" spans="1:7" x14ac:dyDescent="0.25">
      <c r="A116" s="31" t="s">
        <v>150</v>
      </c>
      <c r="B116" s="31" t="s">
        <v>38</v>
      </c>
      <c r="C116" s="31" t="s">
        <v>75</v>
      </c>
      <c r="D116" s="31" t="s">
        <v>76</v>
      </c>
      <c r="E116" s="31" t="s">
        <v>35</v>
      </c>
      <c r="F116" s="32">
        <v>1</v>
      </c>
      <c r="G116" s="32">
        <v>1</v>
      </c>
    </row>
    <row r="117" spans="1:7" x14ac:dyDescent="0.25">
      <c r="A117" s="31" t="s">
        <v>150</v>
      </c>
      <c r="B117" s="31" t="s">
        <v>38</v>
      </c>
      <c r="C117" s="31" t="s">
        <v>75</v>
      </c>
      <c r="D117" s="31" t="s">
        <v>85</v>
      </c>
      <c r="E117" s="31" t="s">
        <v>113</v>
      </c>
      <c r="F117" s="32">
        <v>93512.0703125</v>
      </c>
      <c r="G117" s="32">
        <v>472235.96875</v>
      </c>
    </row>
    <row r="118" spans="1:7" x14ac:dyDescent="0.25">
      <c r="A118" s="31" t="s">
        <v>150</v>
      </c>
      <c r="B118" s="31" t="s">
        <v>38</v>
      </c>
      <c r="C118" s="31" t="s">
        <v>75</v>
      </c>
      <c r="D118" s="31" t="s">
        <v>85</v>
      </c>
      <c r="E118" s="31" t="s">
        <v>55</v>
      </c>
      <c r="F118" s="32">
        <v>8012.22998046875</v>
      </c>
      <c r="G118" s="32">
        <v>44790.890625</v>
      </c>
    </row>
    <row r="119" spans="1:7" x14ac:dyDescent="0.25">
      <c r="A119" s="31" t="s">
        <v>150</v>
      </c>
      <c r="B119" s="31" t="s">
        <v>38</v>
      </c>
      <c r="C119" s="31" t="s">
        <v>75</v>
      </c>
      <c r="D119" s="31" t="s">
        <v>85</v>
      </c>
      <c r="E119" s="31" t="s">
        <v>35</v>
      </c>
      <c r="F119" s="32">
        <v>161758.37258911133</v>
      </c>
      <c r="G119" s="32">
        <v>1104041.1345367432</v>
      </c>
    </row>
    <row r="120" spans="1:7" x14ac:dyDescent="0.25">
      <c r="A120" s="31" t="s">
        <v>150</v>
      </c>
      <c r="B120" s="31" t="s">
        <v>38</v>
      </c>
      <c r="C120" s="31" t="s">
        <v>75</v>
      </c>
      <c r="D120" s="31" t="s">
        <v>85</v>
      </c>
      <c r="E120" s="31" t="s">
        <v>146</v>
      </c>
      <c r="F120" s="32">
        <v>68351.69921875</v>
      </c>
      <c r="G120" s="32">
        <v>379090.5625</v>
      </c>
    </row>
    <row r="121" spans="1:7" x14ac:dyDescent="0.25">
      <c r="A121" s="31" t="s">
        <v>150</v>
      </c>
      <c r="B121" s="31" t="s">
        <v>38</v>
      </c>
      <c r="C121" s="31" t="s">
        <v>75</v>
      </c>
      <c r="D121" s="31" t="s">
        <v>85</v>
      </c>
      <c r="E121" s="31" t="s">
        <v>65</v>
      </c>
      <c r="F121" s="32">
        <v>5882.139892578125</v>
      </c>
      <c r="G121" s="32">
        <v>74324.28125</v>
      </c>
    </row>
    <row r="122" spans="1:7" x14ac:dyDescent="0.25">
      <c r="A122" s="31" t="s">
        <v>150</v>
      </c>
      <c r="B122" s="31" t="s">
        <v>38</v>
      </c>
      <c r="C122" s="31" t="s">
        <v>75</v>
      </c>
      <c r="D122" s="31" t="s">
        <v>85</v>
      </c>
      <c r="E122" s="31" t="s">
        <v>164</v>
      </c>
      <c r="F122" s="32">
        <v>49901.1015625</v>
      </c>
      <c r="G122" s="32">
        <v>239461.078125</v>
      </c>
    </row>
    <row r="123" spans="1:7" x14ac:dyDescent="0.25">
      <c r="A123" s="31" t="s">
        <v>150</v>
      </c>
      <c r="B123" s="31" t="s">
        <v>38</v>
      </c>
      <c r="C123" s="31" t="s">
        <v>75</v>
      </c>
      <c r="D123" s="31" t="s">
        <v>195</v>
      </c>
      <c r="E123" s="31" t="s">
        <v>113</v>
      </c>
      <c r="F123" s="32">
        <v>456218.359375</v>
      </c>
      <c r="G123" s="32">
        <v>2852300.8125</v>
      </c>
    </row>
    <row r="124" spans="1:7" x14ac:dyDescent="0.25">
      <c r="A124" s="31" t="s">
        <v>150</v>
      </c>
      <c r="B124" s="31" t="s">
        <v>38</v>
      </c>
      <c r="C124" s="31" t="s">
        <v>75</v>
      </c>
      <c r="D124" s="31" t="s">
        <v>195</v>
      </c>
      <c r="E124" s="31" t="s">
        <v>114</v>
      </c>
      <c r="F124" s="32">
        <v>85605.3203125</v>
      </c>
      <c r="G124" s="32">
        <v>401984.859375</v>
      </c>
    </row>
    <row r="125" spans="1:7" x14ac:dyDescent="0.25">
      <c r="A125" s="31" t="s">
        <v>150</v>
      </c>
      <c r="B125" s="31" t="s">
        <v>38</v>
      </c>
      <c r="C125" s="31" t="s">
        <v>75</v>
      </c>
      <c r="D125" s="31" t="s">
        <v>195</v>
      </c>
      <c r="E125" s="31" t="s">
        <v>55</v>
      </c>
      <c r="F125" s="32">
        <v>30011.0390625</v>
      </c>
      <c r="G125" s="32">
        <v>212928.255859375</v>
      </c>
    </row>
    <row r="126" spans="1:7" x14ac:dyDescent="0.25">
      <c r="A126" s="31" t="s">
        <v>150</v>
      </c>
      <c r="B126" s="31" t="s">
        <v>38</v>
      </c>
      <c r="C126" s="31" t="s">
        <v>75</v>
      </c>
      <c r="D126" s="31" t="s">
        <v>195</v>
      </c>
      <c r="E126" s="31" t="s">
        <v>35</v>
      </c>
      <c r="F126" s="32">
        <v>81904.600093841553</v>
      </c>
      <c r="G126" s="32">
        <v>475604.86692810059</v>
      </c>
    </row>
    <row r="127" spans="1:7" x14ac:dyDescent="0.25">
      <c r="A127" s="31" t="s">
        <v>150</v>
      </c>
      <c r="B127" s="31" t="s">
        <v>38</v>
      </c>
      <c r="C127" s="31" t="s">
        <v>75</v>
      </c>
      <c r="D127" s="31" t="s">
        <v>195</v>
      </c>
      <c r="E127" s="31" t="s">
        <v>146</v>
      </c>
      <c r="F127" s="32">
        <v>32358</v>
      </c>
      <c r="G127" s="32">
        <v>193048.3125</v>
      </c>
    </row>
    <row r="128" spans="1:7" x14ac:dyDescent="0.25">
      <c r="A128" s="31" t="s">
        <v>150</v>
      </c>
      <c r="B128" s="31" t="s">
        <v>38</v>
      </c>
      <c r="C128" s="31" t="s">
        <v>75</v>
      </c>
      <c r="D128" s="31" t="s">
        <v>195</v>
      </c>
      <c r="E128" s="31" t="s">
        <v>164</v>
      </c>
      <c r="F128" s="32">
        <v>49408.98046875</v>
      </c>
      <c r="G128" s="32">
        <v>231675.625</v>
      </c>
    </row>
    <row r="129" spans="1:7" x14ac:dyDescent="0.25">
      <c r="A129" s="31" t="s">
        <v>150</v>
      </c>
      <c r="B129" s="31" t="s">
        <v>38</v>
      </c>
      <c r="C129" s="31" t="s">
        <v>75</v>
      </c>
      <c r="D129" s="31" t="s">
        <v>86</v>
      </c>
      <c r="E129" s="31" t="s">
        <v>35</v>
      </c>
      <c r="F129" s="32">
        <v>179683.24304199219</v>
      </c>
      <c r="G129" s="32">
        <v>854232.95068359375</v>
      </c>
    </row>
    <row r="130" spans="1:7" x14ac:dyDescent="0.25">
      <c r="A130" s="31" t="s">
        <v>150</v>
      </c>
      <c r="B130" s="31" t="s">
        <v>38</v>
      </c>
      <c r="C130" s="31" t="s">
        <v>75</v>
      </c>
      <c r="D130" s="31" t="s">
        <v>196</v>
      </c>
      <c r="E130" s="31" t="s">
        <v>35</v>
      </c>
      <c r="F130" s="32">
        <v>62.584999084472656</v>
      </c>
      <c r="G130" s="32">
        <v>482.8599853515625</v>
      </c>
    </row>
    <row r="131" spans="1:7" x14ac:dyDescent="0.25">
      <c r="A131" s="31" t="s">
        <v>150</v>
      </c>
      <c r="B131" s="31" t="s">
        <v>38</v>
      </c>
      <c r="C131" s="31" t="s">
        <v>75</v>
      </c>
      <c r="D131" s="31" t="s">
        <v>197</v>
      </c>
      <c r="E131" s="31" t="s">
        <v>35</v>
      </c>
      <c r="F131" s="32">
        <v>1695.4793395996094</v>
      </c>
      <c r="G131" s="32">
        <v>6891.7099609375</v>
      </c>
    </row>
    <row r="132" spans="1:7" x14ac:dyDescent="0.25">
      <c r="A132" s="21" t="s">
        <v>150</v>
      </c>
      <c r="B132" s="22"/>
      <c r="C132" s="22"/>
      <c r="D132" s="22"/>
      <c r="E132" s="22"/>
      <c r="F132" s="22">
        <f>SUM(F47:F131)</f>
        <v>5522149.4141216278</v>
      </c>
      <c r="G132" s="23">
        <f>SUM(G47:G131)</f>
        <v>28938090.706733704</v>
      </c>
    </row>
    <row r="133" spans="1:7" x14ac:dyDescent="0.25">
      <c r="A133" s="31" t="s">
        <v>160</v>
      </c>
      <c r="B133" s="31" t="s">
        <v>38</v>
      </c>
      <c r="C133" s="31" t="s">
        <v>56</v>
      </c>
      <c r="D133" s="31" t="s">
        <v>171</v>
      </c>
      <c r="E133" s="31" t="s">
        <v>35</v>
      </c>
      <c r="F133" s="32">
        <v>113340</v>
      </c>
      <c r="G133" s="32">
        <v>814924.84375</v>
      </c>
    </row>
    <row r="134" spans="1:7" x14ac:dyDescent="0.25">
      <c r="A134" s="31" t="s">
        <v>160</v>
      </c>
      <c r="B134" s="31" t="s">
        <v>38</v>
      </c>
      <c r="C134" s="31" t="s">
        <v>56</v>
      </c>
      <c r="D134" s="31" t="s">
        <v>61</v>
      </c>
      <c r="E134" s="31" t="s">
        <v>35</v>
      </c>
      <c r="F134" s="32">
        <v>11032.850090026855</v>
      </c>
      <c r="G134" s="32">
        <v>35541.009887695313</v>
      </c>
    </row>
    <row r="135" spans="1:7" x14ac:dyDescent="0.25">
      <c r="A135" s="31" t="s">
        <v>160</v>
      </c>
      <c r="B135" s="31" t="s">
        <v>38</v>
      </c>
      <c r="C135" s="31" t="s">
        <v>56</v>
      </c>
      <c r="D135" s="31" t="s">
        <v>62</v>
      </c>
      <c r="E135" s="31" t="s">
        <v>35</v>
      </c>
      <c r="F135" s="32">
        <v>16983.079986572266</v>
      </c>
      <c r="G135" s="32">
        <v>54913.1015625</v>
      </c>
    </row>
    <row r="136" spans="1:7" x14ac:dyDescent="0.25">
      <c r="A136" s="31" t="s">
        <v>160</v>
      </c>
      <c r="B136" s="31" t="s">
        <v>38</v>
      </c>
      <c r="C136" s="31" t="s">
        <v>56</v>
      </c>
      <c r="D136" s="31" t="s">
        <v>57</v>
      </c>
      <c r="E136" s="31" t="s">
        <v>113</v>
      </c>
      <c r="F136" s="32">
        <v>182116.80078125</v>
      </c>
      <c r="G136" s="32">
        <v>738698.4375</v>
      </c>
    </row>
    <row r="137" spans="1:7" x14ac:dyDescent="0.25">
      <c r="A137" s="31" t="s">
        <v>160</v>
      </c>
      <c r="B137" s="31" t="s">
        <v>38</v>
      </c>
      <c r="C137" s="31" t="s">
        <v>56</v>
      </c>
      <c r="D137" s="31" t="s">
        <v>57</v>
      </c>
      <c r="E137" s="31" t="s">
        <v>115</v>
      </c>
      <c r="F137" s="32">
        <v>66758.400390625</v>
      </c>
      <c r="G137" s="32">
        <v>176446.15625</v>
      </c>
    </row>
    <row r="138" spans="1:7" x14ac:dyDescent="0.25">
      <c r="A138" s="31" t="s">
        <v>160</v>
      </c>
      <c r="B138" s="31" t="s">
        <v>38</v>
      </c>
      <c r="C138" s="31" t="s">
        <v>56</v>
      </c>
      <c r="D138" s="31" t="s">
        <v>173</v>
      </c>
      <c r="E138" s="31" t="s">
        <v>35</v>
      </c>
      <c r="F138" s="32">
        <v>66018.7607421875</v>
      </c>
      <c r="G138" s="32">
        <v>337782</v>
      </c>
    </row>
    <row r="139" spans="1:7" x14ac:dyDescent="0.25">
      <c r="A139" s="31" t="s">
        <v>160</v>
      </c>
      <c r="B139" s="31" t="s">
        <v>38</v>
      </c>
      <c r="C139" s="31" t="s">
        <v>56</v>
      </c>
      <c r="D139" s="31" t="s">
        <v>58</v>
      </c>
      <c r="E139" s="31" t="s">
        <v>144</v>
      </c>
      <c r="F139" s="32">
        <v>5928.60009765625</v>
      </c>
      <c r="G139" s="32">
        <v>19972.580078125</v>
      </c>
    </row>
    <row r="140" spans="1:7" x14ac:dyDescent="0.25">
      <c r="A140" s="31" t="s">
        <v>160</v>
      </c>
      <c r="B140" s="31" t="s">
        <v>38</v>
      </c>
      <c r="C140" s="31" t="s">
        <v>56</v>
      </c>
      <c r="D140" s="31" t="s">
        <v>58</v>
      </c>
      <c r="E140" s="31" t="s">
        <v>66</v>
      </c>
      <c r="F140" s="32">
        <v>4484</v>
      </c>
      <c r="G140" s="32">
        <v>4486.8798828125</v>
      </c>
    </row>
    <row r="141" spans="1:7" x14ac:dyDescent="0.25">
      <c r="A141" s="31" t="s">
        <v>160</v>
      </c>
      <c r="B141" s="31" t="s">
        <v>38</v>
      </c>
      <c r="C141" s="31" t="s">
        <v>56</v>
      </c>
      <c r="D141" s="31" t="s">
        <v>58</v>
      </c>
      <c r="E141" s="31" t="s">
        <v>67</v>
      </c>
      <c r="F141" s="32">
        <v>13350</v>
      </c>
      <c r="G141" s="32">
        <v>34705.80078125</v>
      </c>
    </row>
    <row r="142" spans="1:7" x14ac:dyDescent="0.25">
      <c r="A142" s="31" t="s">
        <v>160</v>
      </c>
      <c r="B142" s="31" t="s">
        <v>38</v>
      </c>
      <c r="C142" s="31" t="s">
        <v>56</v>
      </c>
      <c r="D142" s="31" t="s">
        <v>58</v>
      </c>
      <c r="E142" s="31" t="s">
        <v>35</v>
      </c>
      <c r="F142" s="32">
        <v>631.28997802734375</v>
      </c>
      <c r="G142" s="32">
        <v>1660.199951171875</v>
      </c>
    </row>
    <row r="143" spans="1:7" x14ac:dyDescent="0.25">
      <c r="A143" s="31" t="s">
        <v>160</v>
      </c>
      <c r="B143" s="31" t="s">
        <v>38</v>
      </c>
      <c r="C143" s="31" t="s">
        <v>56</v>
      </c>
      <c r="D143" s="31" t="s">
        <v>174</v>
      </c>
      <c r="E143" s="31" t="s">
        <v>70</v>
      </c>
      <c r="F143" s="32">
        <v>100800</v>
      </c>
      <c r="G143" s="32">
        <v>588832.609375</v>
      </c>
    </row>
    <row r="144" spans="1:7" x14ac:dyDescent="0.25">
      <c r="A144" s="31" t="s">
        <v>160</v>
      </c>
      <c r="B144" s="31" t="s">
        <v>38</v>
      </c>
      <c r="C144" s="31" t="s">
        <v>56</v>
      </c>
      <c r="D144" s="31" t="s">
        <v>59</v>
      </c>
      <c r="E144" s="31" t="s">
        <v>35</v>
      </c>
      <c r="F144" s="32">
        <v>65011.259857177734</v>
      </c>
      <c r="G144" s="32">
        <v>335710.04833984375</v>
      </c>
    </row>
    <row r="145" spans="1:7" x14ac:dyDescent="0.25">
      <c r="A145" s="31" t="s">
        <v>160</v>
      </c>
      <c r="B145" s="31" t="s">
        <v>38</v>
      </c>
      <c r="C145" s="31" t="s">
        <v>56</v>
      </c>
      <c r="D145" s="31" t="s">
        <v>59</v>
      </c>
      <c r="E145" s="31" t="s">
        <v>41</v>
      </c>
      <c r="F145" s="32">
        <v>17303.0302734375</v>
      </c>
      <c r="G145" s="32">
        <v>65427.201171875</v>
      </c>
    </row>
    <row r="146" spans="1:7" x14ac:dyDescent="0.25">
      <c r="A146" s="31" t="s">
        <v>160</v>
      </c>
      <c r="B146" s="31" t="s">
        <v>38</v>
      </c>
      <c r="C146" s="31" t="s">
        <v>56</v>
      </c>
      <c r="D146" s="31" t="s">
        <v>59</v>
      </c>
      <c r="E146" s="31" t="s">
        <v>91</v>
      </c>
      <c r="F146" s="32">
        <v>13092.46044921875</v>
      </c>
      <c r="G146" s="32">
        <v>69907.59765625</v>
      </c>
    </row>
    <row r="147" spans="1:7" x14ac:dyDescent="0.25">
      <c r="A147" s="31" t="s">
        <v>160</v>
      </c>
      <c r="B147" s="31" t="s">
        <v>38</v>
      </c>
      <c r="C147" s="31" t="s">
        <v>56</v>
      </c>
      <c r="D147" s="31" t="s">
        <v>233</v>
      </c>
      <c r="E147" s="31" t="s">
        <v>55</v>
      </c>
      <c r="F147" s="32">
        <v>178740</v>
      </c>
      <c r="G147" s="32">
        <v>129669.1171875</v>
      </c>
    </row>
    <row r="148" spans="1:7" ht="30" x14ac:dyDescent="0.25">
      <c r="A148" s="31" t="s">
        <v>160</v>
      </c>
      <c r="B148" s="31" t="s">
        <v>38</v>
      </c>
      <c r="C148" s="31" t="s">
        <v>56</v>
      </c>
      <c r="D148" s="31" t="s">
        <v>234</v>
      </c>
      <c r="E148" s="31" t="s">
        <v>55</v>
      </c>
      <c r="F148" s="32">
        <v>44900</v>
      </c>
      <c r="G148" s="32">
        <v>31772.16015625</v>
      </c>
    </row>
    <row r="149" spans="1:7" x14ac:dyDescent="0.25">
      <c r="A149" s="31" t="s">
        <v>160</v>
      </c>
      <c r="B149" s="31" t="s">
        <v>38</v>
      </c>
      <c r="C149" s="31" t="s">
        <v>56</v>
      </c>
      <c r="D149" s="31" t="s">
        <v>69</v>
      </c>
      <c r="E149" s="31" t="s">
        <v>35</v>
      </c>
      <c r="F149" s="32">
        <v>791.530029296875</v>
      </c>
      <c r="G149" s="32">
        <v>5349</v>
      </c>
    </row>
    <row r="150" spans="1:7" x14ac:dyDescent="0.25">
      <c r="A150" s="31" t="s">
        <v>160</v>
      </c>
      <c r="B150" s="31" t="s">
        <v>38</v>
      </c>
      <c r="C150" s="31" t="s">
        <v>56</v>
      </c>
      <c r="D150" s="31" t="s">
        <v>71</v>
      </c>
      <c r="E150" s="31" t="s">
        <v>113</v>
      </c>
      <c r="F150" s="32">
        <v>31066</v>
      </c>
      <c r="G150" s="32">
        <v>84870</v>
      </c>
    </row>
    <row r="151" spans="1:7" x14ac:dyDescent="0.25">
      <c r="A151" s="31" t="s">
        <v>160</v>
      </c>
      <c r="B151" s="31" t="s">
        <v>38</v>
      </c>
      <c r="C151" s="31" t="s">
        <v>56</v>
      </c>
      <c r="D151" s="31" t="s">
        <v>71</v>
      </c>
      <c r="E151" s="31" t="s">
        <v>64</v>
      </c>
      <c r="F151" s="32">
        <v>16802.900390625</v>
      </c>
      <c r="G151" s="32">
        <v>147644.078125</v>
      </c>
    </row>
    <row r="152" spans="1:7" x14ac:dyDescent="0.25">
      <c r="A152" s="31" t="s">
        <v>160</v>
      </c>
      <c r="B152" s="31" t="s">
        <v>38</v>
      </c>
      <c r="C152" s="31" t="s">
        <v>56</v>
      </c>
      <c r="D152" s="31" t="s">
        <v>71</v>
      </c>
      <c r="E152" s="31" t="s">
        <v>55</v>
      </c>
      <c r="F152" s="32">
        <v>173088.8505859375</v>
      </c>
      <c r="G152" s="32">
        <v>471156.52392578125</v>
      </c>
    </row>
    <row r="153" spans="1:7" x14ac:dyDescent="0.25">
      <c r="A153" s="31" t="s">
        <v>160</v>
      </c>
      <c r="B153" s="31" t="s">
        <v>38</v>
      </c>
      <c r="C153" s="31" t="s">
        <v>56</v>
      </c>
      <c r="D153" s="31" t="s">
        <v>71</v>
      </c>
      <c r="E153" s="31" t="s">
        <v>35</v>
      </c>
      <c r="F153" s="32">
        <v>87596.309692382813</v>
      </c>
      <c r="G153" s="32">
        <v>637717.95947265625</v>
      </c>
    </row>
    <row r="154" spans="1:7" x14ac:dyDescent="0.25">
      <c r="A154" s="31" t="s">
        <v>160</v>
      </c>
      <c r="B154" s="31" t="s">
        <v>38</v>
      </c>
      <c r="C154" s="31" t="s">
        <v>56</v>
      </c>
      <c r="D154" s="31" t="s">
        <v>71</v>
      </c>
      <c r="E154" s="31" t="s">
        <v>65</v>
      </c>
      <c r="F154" s="32">
        <v>29457.580078125</v>
      </c>
      <c r="G154" s="32">
        <v>181377.6875</v>
      </c>
    </row>
    <row r="155" spans="1:7" x14ac:dyDescent="0.25">
      <c r="A155" s="31" t="s">
        <v>160</v>
      </c>
      <c r="B155" s="31" t="s">
        <v>38</v>
      </c>
      <c r="C155" s="31" t="s">
        <v>56</v>
      </c>
      <c r="D155" s="31" t="s">
        <v>71</v>
      </c>
      <c r="E155" s="31" t="s">
        <v>156</v>
      </c>
      <c r="F155" s="32">
        <v>24000</v>
      </c>
      <c r="G155" s="32">
        <v>163200</v>
      </c>
    </row>
    <row r="156" spans="1:7" x14ac:dyDescent="0.25">
      <c r="A156" s="31" t="s">
        <v>160</v>
      </c>
      <c r="B156" s="31" t="s">
        <v>38</v>
      </c>
      <c r="C156" s="31" t="s">
        <v>56</v>
      </c>
      <c r="D156" s="31" t="s">
        <v>71</v>
      </c>
      <c r="E156" s="31" t="s">
        <v>165</v>
      </c>
      <c r="F156" s="32">
        <v>5948</v>
      </c>
      <c r="G156" s="32">
        <v>33471</v>
      </c>
    </row>
    <row r="157" spans="1:7" x14ac:dyDescent="0.25">
      <c r="A157" s="31" t="s">
        <v>160</v>
      </c>
      <c r="B157" s="31" t="s">
        <v>38</v>
      </c>
      <c r="C157" s="31" t="s">
        <v>56</v>
      </c>
      <c r="D157" s="31" t="s">
        <v>72</v>
      </c>
      <c r="E157" s="31" t="s">
        <v>35</v>
      </c>
      <c r="F157" s="32">
        <v>27977.039642333984</v>
      </c>
      <c r="G157" s="32">
        <v>84033.879150390625</v>
      </c>
    </row>
    <row r="158" spans="1:7" x14ac:dyDescent="0.25">
      <c r="A158" s="31" t="s">
        <v>160</v>
      </c>
      <c r="B158" s="31" t="s">
        <v>38</v>
      </c>
      <c r="C158" s="31" t="s">
        <v>56</v>
      </c>
      <c r="D158" s="31" t="s">
        <v>176</v>
      </c>
      <c r="E158" s="31" t="s">
        <v>113</v>
      </c>
      <c r="F158" s="32">
        <v>48625</v>
      </c>
      <c r="G158" s="32">
        <v>106670</v>
      </c>
    </row>
    <row r="159" spans="1:7" x14ac:dyDescent="0.25">
      <c r="A159" s="31" t="s">
        <v>160</v>
      </c>
      <c r="B159" s="31" t="s">
        <v>38</v>
      </c>
      <c r="C159" s="31" t="s">
        <v>56</v>
      </c>
      <c r="D159" s="31" t="s">
        <v>176</v>
      </c>
      <c r="E159" s="31" t="s">
        <v>151</v>
      </c>
      <c r="F159" s="32">
        <v>25000</v>
      </c>
      <c r="G159" s="32">
        <v>28525</v>
      </c>
    </row>
    <row r="160" spans="1:7" x14ac:dyDescent="0.25">
      <c r="A160" s="31" t="s">
        <v>160</v>
      </c>
      <c r="B160" s="31" t="s">
        <v>38</v>
      </c>
      <c r="C160" s="31" t="s">
        <v>56</v>
      </c>
      <c r="D160" s="31" t="s">
        <v>176</v>
      </c>
      <c r="E160" s="31" t="s">
        <v>55</v>
      </c>
      <c r="F160" s="32">
        <v>24925</v>
      </c>
      <c r="G160" s="32">
        <v>53588.75</v>
      </c>
    </row>
    <row r="161" spans="1:7" x14ac:dyDescent="0.25">
      <c r="A161" s="31" t="s">
        <v>160</v>
      </c>
      <c r="B161" s="31" t="s">
        <v>38</v>
      </c>
      <c r="C161" s="31" t="s">
        <v>56</v>
      </c>
      <c r="D161" s="31" t="s">
        <v>176</v>
      </c>
      <c r="E161" s="31" t="s">
        <v>35</v>
      </c>
      <c r="F161" s="32">
        <v>38950</v>
      </c>
      <c r="G161" s="32">
        <v>41277.5</v>
      </c>
    </row>
    <row r="162" spans="1:7" x14ac:dyDescent="0.25">
      <c r="A162" s="31" t="s">
        <v>160</v>
      </c>
      <c r="B162" s="31" t="s">
        <v>38</v>
      </c>
      <c r="C162" s="31" t="s">
        <v>56</v>
      </c>
      <c r="D162" s="31" t="s">
        <v>176</v>
      </c>
      <c r="E162" s="31" t="s">
        <v>146</v>
      </c>
      <c r="F162" s="32">
        <v>47654.83984375</v>
      </c>
      <c r="G162" s="32">
        <v>103090.62890625</v>
      </c>
    </row>
    <row r="163" spans="1:7" x14ac:dyDescent="0.25">
      <c r="A163" s="31" t="s">
        <v>160</v>
      </c>
      <c r="B163" s="31" t="s">
        <v>38</v>
      </c>
      <c r="C163" s="31" t="s">
        <v>56</v>
      </c>
      <c r="D163" s="31" t="s">
        <v>73</v>
      </c>
      <c r="E163" s="31" t="s">
        <v>35</v>
      </c>
      <c r="F163" s="32">
        <v>26060.289520263672</v>
      </c>
      <c r="G163" s="32">
        <v>129201.68048095703</v>
      </c>
    </row>
    <row r="164" spans="1:7" x14ac:dyDescent="0.25">
      <c r="A164" s="31" t="s">
        <v>160</v>
      </c>
      <c r="B164" s="31" t="s">
        <v>38</v>
      </c>
      <c r="C164" s="31" t="s">
        <v>75</v>
      </c>
      <c r="D164" s="31" t="s">
        <v>78</v>
      </c>
      <c r="E164" s="31" t="s">
        <v>35</v>
      </c>
      <c r="F164" s="32">
        <v>89734.102294921875</v>
      </c>
      <c r="G164" s="32">
        <v>407261.9052734375</v>
      </c>
    </row>
    <row r="165" spans="1:7" x14ac:dyDescent="0.25">
      <c r="A165" s="31" t="s">
        <v>160</v>
      </c>
      <c r="B165" s="31" t="s">
        <v>38</v>
      </c>
      <c r="C165" s="31" t="s">
        <v>75</v>
      </c>
      <c r="D165" s="31" t="s">
        <v>78</v>
      </c>
      <c r="E165" s="31" t="s">
        <v>156</v>
      </c>
      <c r="F165" s="32">
        <v>20943.900390625</v>
      </c>
      <c r="G165" s="32">
        <v>190536.59375</v>
      </c>
    </row>
    <row r="166" spans="1:7" x14ac:dyDescent="0.25">
      <c r="A166" s="31" t="s">
        <v>160</v>
      </c>
      <c r="B166" s="31" t="s">
        <v>38</v>
      </c>
      <c r="C166" s="31" t="s">
        <v>75</v>
      </c>
      <c r="D166" s="31" t="s">
        <v>79</v>
      </c>
      <c r="E166" s="31" t="s">
        <v>35</v>
      </c>
      <c r="F166" s="32">
        <v>5151.41015625</v>
      </c>
      <c r="G166" s="32">
        <v>14490</v>
      </c>
    </row>
    <row r="167" spans="1:7" x14ac:dyDescent="0.25">
      <c r="A167" s="31" t="s">
        <v>160</v>
      </c>
      <c r="B167" s="31" t="s">
        <v>38</v>
      </c>
      <c r="C167" s="31" t="s">
        <v>75</v>
      </c>
      <c r="D167" s="31" t="s">
        <v>235</v>
      </c>
      <c r="E167" s="31" t="s">
        <v>35</v>
      </c>
      <c r="F167" s="32">
        <v>2551.47998046875</v>
      </c>
      <c r="G167" s="32">
        <v>4822.5</v>
      </c>
    </row>
    <row r="168" spans="1:7" x14ac:dyDescent="0.25">
      <c r="A168" s="31" t="s">
        <v>160</v>
      </c>
      <c r="B168" s="31" t="s">
        <v>38</v>
      </c>
      <c r="C168" s="31" t="s">
        <v>75</v>
      </c>
      <c r="D168" s="31" t="s">
        <v>80</v>
      </c>
      <c r="E168" s="31" t="s">
        <v>113</v>
      </c>
      <c r="F168" s="32">
        <v>78429.1103515625</v>
      </c>
      <c r="G168" s="32">
        <v>407565.3828125</v>
      </c>
    </row>
    <row r="169" spans="1:7" x14ac:dyDescent="0.25">
      <c r="A169" s="31" t="s">
        <v>160</v>
      </c>
      <c r="B169" s="31" t="s">
        <v>38</v>
      </c>
      <c r="C169" s="31" t="s">
        <v>75</v>
      </c>
      <c r="D169" s="31" t="s">
        <v>80</v>
      </c>
      <c r="E169" s="31" t="s">
        <v>64</v>
      </c>
      <c r="F169" s="32">
        <v>19169.0703125</v>
      </c>
      <c r="G169" s="32">
        <v>106580.03125</v>
      </c>
    </row>
    <row r="170" spans="1:7" x14ac:dyDescent="0.25">
      <c r="A170" s="31" t="s">
        <v>160</v>
      </c>
      <c r="B170" s="31" t="s">
        <v>38</v>
      </c>
      <c r="C170" s="31" t="s">
        <v>75</v>
      </c>
      <c r="D170" s="31" t="s">
        <v>82</v>
      </c>
      <c r="E170" s="31" t="s">
        <v>113</v>
      </c>
      <c r="F170" s="32">
        <v>694353.109375</v>
      </c>
      <c r="G170" s="32">
        <v>3217397.1640625</v>
      </c>
    </row>
    <row r="171" spans="1:7" x14ac:dyDescent="0.25">
      <c r="A171" s="31" t="s">
        <v>160</v>
      </c>
      <c r="B171" s="31" t="s">
        <v>38</v>
      </c>
      <c r="C171" s="31" t="s">
        <v>75</v>
      </c>
      <c r="D171" s="31" t="s">
        <v>82</v>
      </c>
      <c r="E171" s="31" t="s">
        <v>161</v>
      </c>
      <c r="F171" s="32">
        <v>57130.619140625</v>
      </c>
      <c r="G171" s="32">
        <v>283568.359375</v>
      </c>
    </row>
    <row r="172" spans="1:7" x14ac:dyDescent="0.25">
      <c r="A172" s="31" t="s">
        <v>160</v>
      </c>
      <c r="B172" s="31" t="s">
        <v>38</v>
      </c>
      <c r="C172" s="31" t="s">
        <v>75</v>
      </c>
      <c r="D172" s="31" t="s">
        <v>82</v>
      </c>
      <c r="E172" s="31" t="s">
        <v>35</v>
      </c>
      <c r="F172" s="32">
        <v>55516.020935058594</v>
      </c>
      <c r="G172" s="32">
        <v>341746.4970703125</v>
      </c>
    </row>
    <row r="173" spans="1:7" x14ac:dyDescent="0.25">
      <c r="A173" s="31" t="s">
        <v>160</v>
      </c>
      <c r="B173" s="31" t="s">
        <v>38</v>
      </c>
      <c r="C173" s="31" t="s">
        <v>75</v>
      </c>
      <c r="D173" s="31" t="s">
        <v>82</v>
      </c>
      <c r="E173" s="31" t="s">
        <v>146</v>
      </c>
      <c r="F173" s="32">
        <v>20468.380859375</v>
      </c>
      <c r="G173" s="32">
        <v>76551.7421875</v>
      </c>
    </row>
    <row r="174" spans="1:7" x14ac:dyDescent="0.25">
      <c r="A174" s="31" t="s">
        <v>160</v>
      </c>
      <c r="B174" s="31" t="s">
        <v>38</v>
      </c>
      <c r="C174" s="31" t="s">
        <v>75</v>
      </c>
      <c r="D174" s="31" t="s">
        <v>82</v>
      </c>
      <c r="E174" s="31" t="s">
        <v>189</v>
      </c>
      <c r="F174" s="32">
        <v>24000</v>
      </c>
      <c r="G174" s="32">
        <v>79680</v>
      </c>
    </row>
    <row r="175" spans="1:7" x14ac:dyDescent="0.25">
      <c r="A175" s="31" t="s">
        <v>160</v>
      </c>
      <c r="B175" s="31" t="s">
        <v>38</v>
      </c>
      <c r="C175" s="31" t="s">
        <v>75</v>
      </c>
      <c r="D175" s="31" t="s">
        <v>82</v>
      </c>
      <c r="E175" s="31" t="s">
        <v>70</v>
      </c>
      <c r="F175" s="32">
        <v>54192</v>
      </c>
      <c r="G175" s="32">
        <v>129427.203125</v>
      </c>
    </row>
    <row r="176" spans="1:7" x14ac:dyDescent="0.25">
      <c r="A176" s="31" t="s">
        <v>160</v>
      </c>
      <c r="B176" s="31" t="s">
        <v>38</v>
      </c>
      <c r="C176" s="31" t="s">
        <v>75</v>
      </c>
      <c r="D176" s="31" t="s">
        <v>82</v>
      </c>
      <c r="E176" s="31" t="s">
        <v>156</v>
      </c>
      <c r="F176" s="32">
        <v>21850</v>
      </c>
      <c r="G176" s="32">
        <v>82159</v>
      </c>
    </row>
    <row r="177" spans="1:7" x14ac:dyDescent="0.25">
      <c r="A177" s="31" t="s">
        <v>160</v>
      </c>
      <c r="B177" s="31" t="s">
        <v>38</v>
      </c>
      <c r="C177" s="31" t="s">
        <v>75</v>
      </c>
      <c r="D177" s="31" t="s">
        <v>83</v>
      </c>
      <c r="E177" s="31" t="s">
        <v>35</v>
      </c>
      <c r="F177" s="32">
        <v>7023.7022323608398</v>
      </c>
      <c r="G177" s="32">
        <v>71898.321166992188</v>
      </c>
    </row>
    <row r="178" spans="1:7" x14ac:dyDescent="0.25">
      <c r="A178" s="31" t="s">
        <v>160</v>
      </c>
      <c r="B178" s="31" t="s">
        <v>38</v>
      </c>
      <c r="C178" s="31" t="s">
        <v>75</v>
      </c>
      <c r="D178" s="31" t="s">
        <v>84</v>
      </c>
      <c r="E178" s="31" t="s">
        <v>35</v>
      </c>
      <c r="F178" s="32">
        <v>68081.09814453125</v>
      </c>
      <c r="G178" s="32">
        <v>436609.9609375</v>
      </c>
    </row>
    <row r="179" spans="1:7" x14ac:dyDescent="0.25">
      <c r="A179" s="31" t="s">
        <v>160</v>
      </c>
      <c r="B179" s="31" t="s">
        <v>38</v>
      </c>
      <c r="C179" s="31" t="s">
        <v>75</v>
      </c>
      <c r="D179" s="31" t="s">
        <v>194</v>
      </c>
      <c r="E179" s="31" t="s">
        <v>35</v>
      </c>
      <c r="F179" s="32">
        <v>5103.35009765625</v>
      </c>
      <c r="G179" s="32">
        <v>30011.510498046875</v>
      </c>
    </row>
    <row r="180" spans="1:7" x14ac:dyDescent="0.25">
      <c r="A180" s="31" t="s">
        <v>160</v>
      </c>
      <c r="B180" s="31" t="s">
        <v>38</v>
      </c>
      <c r="C180" s="31" t="s">
        <v>75</v>
      </c>
      <c r="D180" s="31" t="s">
        <v>85</v>
      </c>
      <c r="E180" s="31" t="s">
        <v>113</v>
      </c>
      <c r="F180" s="32">
        <v>83299.791015625</v>
      </c>
      <c r="G180" s="32">
        <v>380524.609375</v>
      </c>
    </row>
    <row r="181" spans="1:7" x14ac:dyDescent="0.25">
      <c r="A181" s="31" t="s">
        <v>160</v>
      </c>
      <c r="B181" s="31" t="s">
        <v>38</v>
      </c>
      <c r="C181" s="31" t="s">
        <v>75</v>
      </c>
      <c r="D181" s="31" t="s">
        <v>85</v>
      </c>
      <c r="E181" s="31" t="s">
        <v>55</v>
      </c>
      <c r="F181" s="32">
        <v>7322.919921875</v>
      </c>
      <c r="G181" s="32">
        <v>48941.62890625</v>
      </c>
    </row>
    <row r="182" spans="1:7" x14ac:dyDescent="0.25">
      <c r="A182" s="31" t="s">
        <v>160</v>
      </c>
      <c r="B182" s="31" t="s">
        <v>38</v>
      </c>
      <c r="C182" s="31" t="s">
        <v>75</v>
      </c>
      <c r="D182" s="31" t="s">
        <v>85</v>
      </c>
      <c r="E182" s="31" t="s">
        <v>35</v>
      </c>
      <c r="F182" s="32">
        <v>427794.72982788086</v>
      </c>
      <c r="G182" s="32">
        <v>2471433.4689941406</v>
      </c>
    </row>
    <row r="183" spans="1:7" x14ac:dyDescent="0.25">
      <c r="A183" s="31" t="s">
        <v>160</v>
      </c>
      <c r="B183" s="31" t="s">
        <v>38</v>
      </c>
      <c r="C183" s="31" t="s">
        <v>75</v>
      </c>
      <c r="D183" s="31" t="s">
        <v>85</v>
      </c>
      <c r="E183" s="31" t="s">
        <v>146</v>
      </c>
      <c r="F183" s="32">
        <v>20313.599609375</v>
      </c>
      <c r="G183" s="32">
        <v>75972.859375</v>
      </c>
    </row>
    <row r="184" spans="1:7" x14ac:dyDescent="0.25">
      <c r="A184" s="31" t="s">
        <v>160</v>
      </c>
      <c r="B184" s="31" t="s">
        <v>38</v>
      </c>
      <c r="C184" s="31" t="s">
        <v>75</v>
      </c>
      <c r="D184" s="31" t="s">
        <v>85</v>
      </c>
      <c r="E184" s="31" t="s">
        <v>65</v>
      </c>
      <c r="F184" s="32">
        <v>13819.5</v>
      </c>
      <c r="G184" s="32">
        <v>139696.75</v>
      </c>
    </row>
    <row r="185" spans="1:7" x14ac:dyDescent="0.25">
      <c r="A185" s="31" t="s">
        <v>160</v>
      </c>
      <c r="B185" s="31" t="s">
        <v>38</v>
      </c>
      <c r="C185" s="31" t="s">
        <v>75</v>
      </c>
      <c r="D185" s="31" t="s">
        <v>85</v>
      </c>
      <c r="E185" s="31" t="s">
        <v>156</v>
      </c>
      <c r="F185" s="32">
        <v>21000</v>
      </c>
      <c r="G185" s="32">
        <v>85680</v>
      </c>
    </row>
    <row r="186" spans="1:7" x14ac:dyDescent="0.25">
      <c r="A186" s="31" t="s">
        <v>160</v>
      </c>
      <c r="B186" s="31" t="s">
        <v>38</v>
      </c>
      <c r="C186" s="31" t="s">
        <v>75</v>
      </c>
      <c r="D186" s="31" t="s">
        <v>85</v>
      </c>
      <c r="E186" s="31" t="s">
        <v>164</v>
      </c>
      <c r="F186" s="32">
        <v>24598.01953125</v>
      </c>
      <c r="G186" s="32">
        <v>107678.7421875</v>
      </c>
    </row>
    <row r="187" spans="1:7" x14ac:dyDescent="0.25">
      <c r="A187" s="31" t="s">
        <v>160</v>
      </c>
      <c r="B187" s="31" t="s">
        <v>38</v>
      </c>
      <c r="C187" s="31" t="s">
        <v>75</v>
      </c>
      <c r="D187" s="31" t="s">
        <v>195</v>
      </c>
      <c r="E187" s="31" t="s">
        <v>113</v>
      </c>
      <c r="F187" s="32">
        <v>352355.302734375</v>
      </c>
      <c r="G187" s="32">
        <v>2274348.75</v>
      </c>
    </row>
    <row r="188" spans="1:7" x14ac:dyDescent="0.25">
      <c r="A188" s="31" t="s">
        <v>160</v>
      </c>
      <c r="B188" s="31" t="s">
        <v>38</v>
      </c>
      <c r="C188" s="31" t="s">
        <v>75</v>
      </c>
      <c r="D188" s="31" t="s">
        <v>195</v>
      </c>
      <c r="E188" s="31" t="s">
        <v>66</v>
      </c>
      <c r="F188" s="32">
        <v>15915.7802734375</v>
      </c>
      <c r="G188" s="32">
        <v>113091.53125</v>
      </c>
    </row>
    <row r="189" spans="1:7" x14ac:dyDescent="0.25">
      <c r="A189" s="31" t="s">
        <v>160</v>
      </c>
      <c r="B189" s="31" t="s">
        <v>38</v>
      </c>
      <c r="C189" s="31" t="s">
        <v>75</v>
      </c>
      <c r="D189" s="31" t="s">
        <v>195</v>
      </c>
      <c r="E189" s="31" t="s">
        <v>64</v>
      </c>
      <c r="F189" s="32">
        <v>80040</v>
      </c>
      <c r="G189" s="32">
        <v>545881.5</v>
      </c>
    </row>
    <row r="190" spans="1:7" x14ac:dyDescent="0.25">
      <c r="A190" s="31" t="s">
        <v>160</v>
      </c>
      <c r="B190" s="31" t="s">
        <v>38</v>
      </c>
      <c r="C190" s="31" t="s">
        <v>75</v>
      </c>
      <c r="D190" s="31" t="s">
        <v>195</v>
      </c>
      <c r="E190" s="31" t="s">
        <v>146</v>
      </c>
      <c r="F190" s="32">
        <v>121649.3515625</v>
      </c>
      <c r="G190" s="32">
        <v>656752.328125</v>
      </c>
    </row>
    <row r="191" spans="1:7" x14ac:dyDescent="0.25">
      <c r="A191" s="31" t="s">
        <v>160</v>
      </c>
      <c r="B191" s="31" t="s">
        <v>38</v>
      </c>
      <c r="C191" s="31" t="s">
        <v>75</v>
      </c>
      <c r="D191" s="31" t="s">
        <v>195</v>
      </c>
      <c r="E191" s="31" t="s">
        <v>156</v>
      </c>
      <c r="F191" s="32">
        <v>22232.009765625</v>
      </c>
      <c r="G191" s="32">
        <v>91595.890625</v>
      </c>
    </row>
    <row r="192" spans="1:7" x14ac:dyDescent="0.25">
      <c r="A192" s="31" t="s">
        <v>160</v>
      </c>
      <c r="B192" s="31" t="s">
        <v>38</v>
      </c>
      <c r="C192" s="31" t="s">
        <v>75</v>
      </c>
      <c r="D192" s="31" t="s">
        <v>195</v>
      </c>
      <c r="E192" s="31" t="s">
        <v>164</v>
      </c>
      <c r="F192" s="32">
        <v>24957</v>
      </c>
      <c r="G192" s="32">
        <v>103181.4375</v>
      </c>
    </row>
    <row r="193" spans="1:7" x14ac:dyDescent="0.25">
      <c r="A193" s="31" t="s">
        <v>160</v>
      </c>
      <c r="B193" s="31" t="s">
        <v>38</v>
      </c>
      <c r="C193" s="31" t="s">
        <v>75</v>
      </c>
      <c r="D193" s="31" t="s">
        <v>236</v>
      </c>
      <c r="E193" s="31" t="s">
        <v>113</v>
      </c>
      <c r="F193" s="32">
        <v>37385.900390625</v>
      </c>
      <c r="G193" s="32">
        <v>236261.4140625</v>
      </c>
    </row>
    <row r="194" spans="1:7" x14ac:dyDescent="0.25">
      <c r="A194" s="31" t="s">
        <v>160</v>
      </c>
      <c r="B194" s="31" t="s">
        <v>38</v>
      </c>
      <c r="C194" s="31" t="s">
        <v>75</v>
      </c>
      <c r="D194" s="31" t="s">
        <v>236</v>
      </c>
      <c r="E194" s="31" t="s">
        <v>55</v>
      </c>
      <c r="F194" s="32">
        <v>6071.909912109375</v>
      </c>
      <c r="G194" s="32">
        <v>57856.638671875</v>
      </c>
    </row>
    <row r="195" spans="1:7" x14ac:dyDescent="0.25">
      <c r="A195" s="31" t="s">
        <v>160</v>
      </c>
      <c r="B195" s="31" t="s">
        <v>38</v>
      </c>
      <c r="C195" s="31" t="s">
        <v>75</v>
      </c>
      <c r="D195" s="31" t="s">
        <v>236</v>
      </c>
      <c r="E195" s="31" t="s">
        <v>35</v>
      </c>
      <c r="F195" s="32">
        <v>19552.44921875</v>
      </c>
      <c r="G195" s="32">
        <v>30745.6796875</v>
      </c>
    </row>
    <row r="196" spans="1:7" x14ac:dyDescent="0.25">
      <c r="A196" s="31" t="s">
        <v>160</v>
      </c>
      <c r="B196" s="31" t="s">
        <v>38</v>
      </c>
      <c r="C196" s="31" t="s">
        <v>75</v>
      </c>
      <c r="D196" s="31" t="s">
        <v>237</v>
      </c>
      <c r="E196" s="31" t="s">
        <v>35</v>
      </c>
      <c r="F196" s="32">
        <v>369.8599853515625</v>
      </c>
      <c r="G196" s="32">
        <v>4296.60009765625</v>
      </c>
    </row>
    <row r="197" spans="1:7" x14ac:dyDescent="0.25">
      <c r="A197" s="31" t="s">
        <v>160</v>
      </c>
      <c r="B197" s="31" t="s">
        <v>38</v>
      </c>
      <c r="C197" s="31" t="s">
        <v>75</v>
      </c>
      <c r="D197" s="31" t="s">
        <v>86</v>
      </c>
      <c r="E197" s="31" t="s">
        <v>35</v>
      </c>
      <c r="F197" s="32">
        <v>106083.35293579102</v>
      </c>
      <c r="G197" s="32">
        <v>559965.859375</v>
      </c>
    </row>
    <row r="198" spans="1:7" x14ac:dyDescent="0.25">
      <c r="A198" s="31" t="s">
        <v>160</v>
      </c>
      <c r="B198" s="31" t="s">
        <v>38</v>
      </c>
      <c r="C198" s="31" t="s">
        <v>75</v>
      </c>
      <c r="D198" s="31" t="s">
        <v>86</v>
      </c>
      <c r="E198" s="31" t="s">
        <v>146</v>
      </c>
      <c r="F198" s="32">
        <v>51840</v>
      </c>
      <c r="G198" s="32">
        <v>292896</v>
      </c>
    </row>
    <row r="199" spans="1:7" x14ac:dyDescent="0.25">
      <c r="A199" s="31" t="s">
        <v>160</v>
      </c>
      <c r="B199" s="31" t="s">
        <v>238</v>
      </c>
      <c r="C199" s="31" t="s">
        <v>75</v>
      </c>
      <c r="D199" s="31" t="s">
        <v>239</v>
      </c>
      <c r="E199" s="31" t="s">
        <v>35</v>
      </c>
      <c r="F199" s="32">
        <v>489.3599853515625</v>
      </c>
      <c r="G199" s="32">
        <v>3971.6298828125</v>
      </c>
    </row>
    <row r="200" spans="1:7" x14ac:dyDescent="0.25">
      <c r="A200" s="31" t="s">
        <v>160</v>
      </c>
      <c r="B200" s="31" t="s">
        <v>3</v>
      </c>
      <c r="C200" s="31" t="s">
        <v>75</v>
      </c>
      <c r="D200" s="31" t="s">
        <v>240</v>
      </c>
      <c r="E200" s="31" t="s">
        <v>146</v>
      </c>
      <c r="F200" s="32">
        <v>13335.349609375</v>
      </c>
      <c r="G200" s="32">
        <v>113731.5390625</v>
      </c>
    </row>
    <row r="201" spans="1:7" x14ac:dyDescent="0.25">
      <c r="A201" s="21" t="s">
        <v>160</v>
      </c>
      <c r="B201" s="22"/>
      <c r="C201" s="22"/>
      <c r="D201" s="22"/>
      <c r="E201" s="22"/>
      <c r="F201" s="22">
        <f>SUM(F133:F200)</f>
        <v>4182557.412979126</v>
      </c>
      <c r="G201" s="23">
        <f>SUM(G133:G200)</f>
        <v>19986434.459777832</v>
      </c>
    </row>
    <row r="202" spans="1:7" x14ac:dyDescent="0.25">
      <c r="A202" s="21" t="s">
        <v>0</v>
      </c>
      <c r="B202" s="22"/>
      <c r="C202" s="22"/>
      <c r="D202" s="22"/>
      <c r="E202" s="22"/>
      <c r="F202" s="22">
        <f>SUM(F201,F132,F46)</f>
        <v>10519292.000297785</v>
      </c>
      <c r="G202" s="23">
        <f>SUM(G201,G132,G46)</f>
        <v>71651161.275192738</v>
      </c>
    </row>
    <row r="204" spans="1:7" x14ac:dyDescent="0.25">
      <c r="A204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showGridLines="0" workbookViewId="0">
      <selection activeCell="A14" sqref="A14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31" t="s">
        <v>34</v>
      </c>
      <c r="B14" s="31" t="s">
        <v>38</v>
      </c>
      <c r="C14" s="31" t="s">
        <v>1</v>
      </c>
      <c r="D14" s="31" t="s">
        <v>88</v>
      </c>
      <c r="E14" s="31" t="s">
        <v>35</v>
      </c>
      <c r="F14" s="32">
        <v>23803.25</v>
      </c>
      <c r="G14" s="32">
        <v>295772.4375</v>
      </c>
    </row>
    <row r="15" spans="1:7" x14ac:dyDescent="0.25">
      <c r="A15" s="31" t="s">
        <v>34</v>
      </c>
      <c r="B15" s="31" t="s">
        <v>38</v>
      </c>
      <c r="C15" s="31" t="s">
        <v>1</v>
      </c>
      <c r="D15" s="31" t="s">
        <v>88</v>
      </c>
      <c r="E15" s="31" t="s">
        <v>91</v>
      </c>
      <c r="F15" s="32">
        <v>59695.80078125</v>
      </c>
      <c r="G15" s="32">
        <v>461199.875</v>
      </c>
    </row>
    <row r="16" spans="1:7" x14ac:dyDescent="0.25">
      <c r="A16" s="31" t="s">
        <v>34</v>
      </c>
      <c r="B16" s="31" t="s">
        <v>38</v>
      </c>
      <c r="C16" s="31" t="s">
        <v>1</v>
      </c>
      <c r="D16" s="31" t="s">
        <v>93</v>
      </c>
      <c r="E16" s="31" t="s">
        <v>55</v>
      </c>
      <c r="F16" s="32">
        <v>5074.590087890625</v>
      </c>
      <c r="G16" s="32">
        <v>6398.699951171875</v>
      </c>
    </row>
    <row r="17" spans="1:7" x14ac:dyDescent="0.25">
      <c r="A17" s="31" t="s">
        <v>34</v>
      </c>
      <c r="B17" s="31" t="s">
        <v>38</v>
      </c>
      <c r="C17" s="31" t="s">
        <v>1</v>
      </c>
      <c r="D17" s="31" t="s">
        <v>93</v>
      </c>
      <c r="E17" s="31" t="s">
        <v>35</v>
      </c>
      <c r="F17" s="32">
        <v>41391.359985351563</v>
      </c>
      <c r="G17" s="32">
        <v>59445.028930664063</v>
      </c>
    </row>
    <row r="18" spans="1:7" x14ac:dyDescent="0.25">
      <c r="A18" s="31" t="s">
        <v>34</v>
      </c>
      <c r="B18" s="31" t="s">
        <v>38</v>
      </c>
      <c r="C18" s="31" t="s">
        <v>1</v>
      </c>
      <c r="D18" s="31" t="s">
        <v>94</v>
      </c>
      <c r="E18" s="31" t="s">
        <v>55</v>
      </c>
      <c r="F18" s="32">
        <v>720</v>
      </c>
      <c r="G18" s="32">
        <v>828</v>
      </c>
    </row>
    <row r="19" spans="1:7" x14ac:dyDescent="0.25">
      <c r="A19" s="31" t="s">
        <v>34</v>
      </c>
      <c r="B19" s="31" t="s">
        <v>38</v>
      </c>
      <c r="C19" s="31" t="s">
        <v>1</v>
      </c>
      <c r="D19" s="31" t="s">
        <v>95</v>
      </c>
      <c r="E19" s="31" t="s">
        <v>67</v>
      </c>
      <c r="F19" s="32">
        <v>28315.0693359375</v>
      </c>
      <c r="G19" s="32">
        <v>30328.2001953125</v>
      </c>
    </row>
    <row r="20" spans="1:7" x14ac:dyDescent="0.25">
      <c r="A20" s="31" t="s">
        <v>34</v>
      </c>
      <c r="B20" s="31" t="s">
        <v>38</v>
      </c>
      <c r="C20" s="31" t="s">
        <v>1</v>
      </c>
      <c r="D20" s="31" t="s">
        <v>95</v>
      </c>
      <c r="E20" s="31" t="s">
        <v>55</v>
      </c>
      <c r="F20" s="32">
        <v>326.58999633789063</v>
      </c>
      <c r="G20" s="32">
        <v>871.20001220703125</v>
      </c>
    </row>
    <row r="21" spans="1:7" x14ac:dyDescent="0.25">
      <c r="A21" s="31" t="s">
        <v>34</v>
      </c>
      <c r="B21" s="31" t="s">
        <v>38</v>
      </c>
      <c r="C21" s="31" t="s">
        <v>1</v>
      </c>
      <c r="D21" s="31" t="s">
        <v>95</v>
      </c>
      <c r="E21" s="31" t="s">
        <v>89</v>
      </c>
      <c r="F21" s="32">
        <v>35849.8984375</v>
      </c>
      <c r="G21" s="32">
        <v>28511.779296875</v>
      </c>
    </row>
    <row r="22" spans="1:7" x14ac:dyDescent="0.25">
      <c r="A22" s="21" t="s">
        <v>34</v>
      </c>
      <c r="B22" s="22"/>
      <c r="C22" s="22"/>
      <c r="D22" s="22"/>
      <c r="E22" s="22"/>
      <c r="F22" s="22">
        <f>SUM(F14:F21)</f>
        <v>195176.55862426758</v>
      </c>
      <c r="G22" s="23">
        <f>SUM(G14:G21)</f>
        <v>883355.22088623047</v>
      </c>
    </row>
    <row r="23" spans="1:7" x14ac:dyDescent="0.25">
      <c r="A23" s="31" t="s">
        <v>150</v>
      </c>
      <c r="B23" s="31" t="s">
        <v>38</v>
      </c>
      <c r="C23" s="31" t="s">
        <v>1</v>
      </c>
      <c r="D23" s="31" t="s">
        <v>88</v>
      </c>
      <c r="E23" s="31" t="s">
        <v>113</v>
      </c>
      <c r="F23" s="32">
        <v>85017.599609375</v>
      </c>
      <c r="G23" s="32">
        <v>403994.21875</v>
      </c>
    </row>
    <row r="24" spans="1:7" x14ac:dyDescent="0.25">
      <c r="A24" s="31" t="s">
        <v>150</v>
      </c>
      <c r="B24" s="31" t="s">
        <v>38</v>
      </c>
      <c r="C24" s="31" t="s">
        <v>1</v>
      </c>
      <c r="D24" s="31" t="s">
        <v>88</v>
      </c>
      <c r="E24" s="31" t="s">
        <v>64</v>
      </c>
      <c r="F24" s="32">
        <v>931563.8359375</v>
      </c>
      <c r="G24" s="32">
        <v>7954547.03125</v>
      </c>
    </row>
    <row r="25" spans="1:7" x14ac:dyDescent="0.25">
      <c r="A25" s="31" t="s">
        <v>150</v>
      </c>
      <c r="B25" s="31" t="s">
        <v>38</v>
      </c>
      <c r="C25" s="31" t="s">
        <v>1</v>
      </c>
      <c r="D25" s="31" t="s">
        <v>88</v>
      </c>
      <c r="E25" s="31" t="s">
        <v>55</v>
      </c>
      <c r="F25" s="32">
        <v>70141.55859375</v>
      </c>
      <c r="G25" s="32">
        <v>603398.125</v>
      </c>
    </row>
    <row r="26" spans="1:7" x14ac:dyDescent="0.25">
      <c r="A26" s="31" t="s">
        <v>150</v>
      </c>
      <c r="B26" s="31" t="s">
        <v>38</v>
      </c>
      <c r="C26" s="31" t="s">
        <v>1</v>
      </c>
      <c r="D26" s="31" t="s">
        <v>88</v>
      </c>
      <c r="E26" s="31" t="s">
        <v>35</v>
      </c>
      <c r="F26" s="32">
        <v>76450</v>
      </c>
      <c r="G26" s="32">
        <v>279577.65625</v>
      </c>
    </row>
    <row r="27" spans="1:7" x14ac:dyDescent="0.25">
      <c r="A27" s="31" t="s">
        <v>150</v>
      </c>
      <c r="B27" s="31" t="s">
        <v>38</v>
      </c>
      <c r="C27" s="31" t="s">
        <v>1</v>
      </c>
      <c r="D27" s="31" t="s">
        <v>88</v>
      </c>
      <c r="E27" s="31" t="s">
        <v>172</v>
      </c>
      <c r="F27" s="32">
        <v>53532</v>
      </c>
      <c r="G27" s="32">
        <v>514859</v>
      </c>
    </row>
    <row r="28" spans="1:7" x14ac:dyDescent="0.25">
      <c r="A28" s="31" t="s">
        <v>150</v>
      </c>
      <c r="B28" s="31" t="s">
        <v>38</v>
      </c>
      <c r="C28" s="31" t="s">
        <v>1</v>
      </c>
      <c r="D28" s="31" t="s">
        <v>88</v>
      </c>
      <c r="E28" s="31" t="s">
        <v>65</v>
      </c>
      <c r="F28" s="32">
        <v>60991.19921875</v>
      </c>
      <c r="G28" s="32">
        <v>237327.3125</v>
      </c>
    </row>
    <row r="29" spans="1:7" x14ac:dyDescent="0.25">
      <c r="A29" s="31" t="s">
        <v>150</v>
      </c>
      <c r="B29" s="31" t="s">
        <v>38</v>
      </c>
      <c r="C29" s="31" t="s">
        <v>1</v>
      </c>
      <c r="D29" s="31" t="s">
        <v>88</v>
      </c>
      <c r="E29" s="31" t="s">
        <v>91</v>
      </c>
      <c r="F29" s="32">
        <v>1908068.4931640625</v>
      </c>
      <c r="G29" s="32">
        <v>8430042.74609375</v>
      </c>
    </row>
    <row r="30" spans="1:7" x14ac:dyDescent="0.25">
      <c r="A30" s="31" t="s">
        <v>150</v>
      </c>
      <c r="B30" s="31" t="s">
        <v>38</v>
      </c>
      <c r="C30" s="31" t="s">
        <v>1</v>
      </c>
      <c r="D30" s="31" t="s">
        <v>200</v>
      </c>
      <c r="E30" s="31" t="s">
        <v>155</v>
      </c>
      <c r="F30" s="32">
        <v>47120.8203125</v>
      </c>
      <c r="G30" s="32">
        <v>123770</v>
      </c>
    </row>
    <row r="31" spans="1:7" x14ac:dyDescent="0.25">
      <c r="A31" s="31" t="s">
        <v>150</v>
      </c>
      <c r="B31" s="31" t="s">
        <v>38</v>
      </c>
      <c r="C31" s="31" t="s">
        <v>1</v>
      </c>
      <c r="D31" s="31" t="s">
        <v>201</v>
      </c>
      <c r="E31" s="31" t="s">
        <v>113</v>
      </c>
      <c r="F31" s="32">
        <v>528000</v>
      </c>
      <c r="G31" s="32">
        <v>2214960</v>
      </c>
    </row>
    <row r="32" spans="1:7" x14ac:dyDescent="0.25">
      <c r="A32" s="31" t="s">
        <v>150</v>
      </c>
      <c r="B32" s="31" t="s">
        <v>38</v>
      </c>
      <c r="C32" s="31" t="s">
        <v>1</v>
      </c>
      <c r="D32" s="31" t="s">
        <v>201</v>
      </c>
      <c r="E32" s="31" t="s">
        <v>114</v>
      </c>
      <c r="F32" s="32">
        <v>954950</v>
      </c>
      <c r="G32" s="32">
        <v>3456918.25</v>
      </c>
    </row>
    <row r="33" spans="1:7" x14ac:dyDescent="0.25">
      <c r="A33" s="31" t="s">
        <v>150</v>
      </c>
      <c r="B33" s="31" t="s">
        <v>38</v>
      </c>
      <c r="C33" s="31" t="s">
        <v>1</v>
      </c>
      <c r="D33" s="31" t="s">
        <v>201</v>
      </c>
      <c r="E33" s="31" t="s">
        <v>35</v>
      </c>
      <c r="F33" s="32">
        <v>38250</v>
      </c>
      <c r="G33" s="32">
        <v>132907.28125</v>
      </c>
    </row>
    <row r="34" spans="1:7" x14ac:dyDescent="0.25">
      <c r="A34" s="31" t="s">
        <v>150</v>
      </c>
      <c r="B34" s="31" t="s">
        <v>38</v>
      </c>
      <c r="C34" s="31" t="s">
        <v>1</v>
      </c>
      <c r="D34" s="31" t="s">
        <v>201</v>
      </c>
      <c r="E34" s="31" t="s">
        <v>146</v>
      </c>
      <c r="F34" s="32">
        <v>200000</v>
      </c>
      <c r="G34" s="32">
        <v>629000</v>
      </c>
    </row>
    <row r="35" spans="1:7" x14ac:dyDescent="0.25">
      <c r="A35" s="31" t="s">
        <v>150</v>
      </c>
      <c r="B35" s="31" t="s">
        <v>38</v>
      </c>
      <c r="C35" s="31" t="s">
        <v>1</v>
      </c>
      <c r="D35" s="31" t="s">
        <v>201</v>
      </c>
      <c r="E35" s="31" t="s">
        <v>172</v>
      </c>
      <c r="F35" s="32">
        <v>192000</v>
      </c>
      <c r="G35" s="32">
        <v>853440</v>
      </c>
    </row>
    <row r="36" spans="1:7" x14ac:dyDescent="0.25">
      <c r="A36" s="31" t="s">
        <v>150</v>
      </c>
      <c r="B36" s="31" t="s">
        <v>38</v>
      </c>
      <c r="C36" s="31" t="s">
        <v>1</v>
      </c>
      <c r="D36" s="31" t="s">
        <v>201</v>
      </c>
      <c r="E36" s="31" t="s">
        <v>156</v>
      </c>
      <c r="F36" s="32">
        <v>400000</v>
      </c>
      <c r="G36" s="32">
        <v>1273780</v>
      </c>
    </row>
    <row r="37" spans="1:7" x14ac:dyDescent="0.25">
      <c r="A37" s="31" t="s">
        <v>150</v>
      </c>
      <c r="B37" s="31" t="s">
        <v>38</v>
      </c>
      <c r="C37" s="31" t="s">
        <v>1</v>
      </c>
      <c r="D37" s="31" t="s">
        <v>92</v>
      </c>
      <c r="E37" s="31" t="s">
        <v>113</v>
      </c>
      <c r="F37" s="32">
        <v>504000</v>
      </c>
      <c r="G37" s="32">
        <v>2462487</v>
      </c>
    </row>
    <row r="38" spans="1:7" x14ac:dyDescent="0.25">
      <c r="A38" s="31" t="s">
        <v>150</v>
      </c>
      <c r="B38" s="31" t="s">
        <v>38</v>
      </c>
      <c r="C38" s="31" t="s">
        <v>1</v>
      </c>
      <c r="D38" s="31" t="s">
        <v>92</v>
      </c>
      <c r="E38" s="31" t="s">
        <v>114</v>
      </c>
      <c r="F38" s="32">
        <v>1049900</v>
      </c>
      <c r="G38" s="32">
        <v>4650617.5</v>
      </c>
    </row>
    <row r="39" spans="1:7" x14ac:dyDescent="0.25">
      <c r="A39" s="31" t="s">
        <v>150</v>
      </c>
      <c r="B39" s="31" t="s">
        <v>38</v>
      </c>
      <c r="C39" s="31" t="s">
        <v>1</v>
      </c>
      <c r="D39" s="31" t="s">
        <v>92</v>
      </c>
      <c r="E39" s="31" t="s">
        <v>64</v>
      </c>
      <c r="F39" s="32">
        <v>462366.279296875</v>
      </c>
      <c r="G39" s="32">
        <v>4072358.390625</v>
      </c>
    </row>
    <row r="40" spans="1:7" x14ac:dyDescent="0.25">
      <c r="A40" s="31" t="s">
        <v>150</v>
      </c>
      <c r="B40" s="31" t="s">
        <v>38</v>
      </c>
      <c r="C40" s="31" t="s">
        <v>1</v>
      </c>
      <c r="D40" s="31" t="s">
        <v>92</v>
      </c>
      <c r="E40" s="31" t="s">
        <v>55</v>
      </c>
      <c r="F40" s="32">
        <v>341231.6328125</v>
      </c>
      <c r="G40" s="32">
        <v>333488.375</v>
      </c>
    </row>
    <row r="41" spans="1:7" x14ac:dyDescent="0.25">
      <c r="A41" s="31" t="s">
        <v>150</v>
      </c>
      <c r="B41" s="31" t="s">
        <v>38</v>
      </c>
      <c r="C41" s="31" t="s">
        <v>1</v>
      </c>
      <c r="D41" s="31" t="s">
        <v>92</v>
      </c>
      <c r="E41" s="31" t="s">
        <v>35</v>
      </c>
      <c r="F41" s="32">
        <v>788913.4375</v>
      </c>
      <c r="G41" s="32">
        <v>3024323.5399780273</v>
      </c>
    </row>
    <row r="42" spans="1:7" x14ac:dyDescent="0.25">
      <c r="A42" s="31" t="s">
        <v>150</v>
      </c>
      <c r="B42" s="31" t="s">
        <v>38</v>
      </c>
      <c r="C42" s="31" t="s">
        <v>1</v>
      </c>
      <c r="D42" s="31" t="s">
        <v>92</v>
      </c>
      <c r="E42" s="31" t="s">
        <v>146</v>
      </c>
      <c r="F42" s="32">
        <v>200000</v>
      </c>
      <c r="G42" s="32">
        <v>654000</v>
      </c>
    </row>
    <row r="43" spans="1:7" x14ac:dyDescent="0.25">
      <c r="A43" s="31" t="s">
        <v>150</v>
      </c>
      <c r="B43" s="31" t="s">
        <v>38</v>
      </c>
      <c r="C43" s="31" t="s">
        <v>1</v>
      </c>
      <c r="D43" s="31" t="s">
        <v>92</v>
      </c>
      <c r="E43" s="31" t="s">
        <v>172</v>
      </c>
      <c r="F43" s="32">
        <v>749300</v>
      </c>
      <c r="G43" s="32">
        <v>3090426</v>
      </c>
    </row>
    <row r="44" spans="1:7" x14ac:dyDescent="0.25">
      <c r="A44" s="31" t="s">
        <v>150</v>
      </c>
      <c r="B44" s="31" t="s">
        <v>38</v>
      </c>
      <c r="C44" s="31" t="s">
        <v>1</v>
      </c>
      <c r="D44" s="31" t="s">
        <v>92</v>
      </c>
      <c r="E44" s="31" t="s">
        <v>70</v>
      </c>
      <c r="F44" s="32">
        <v>18547.19921875</v>
      </c>
      <c r="G44" s="32">
        <v>122981.7578125</v>
      </c>
    </row>
    <row r="45" spans="1:7" x14ac:dyDescent="0.25">
      <c r="A45" s="31" t="s">
        <v>150</v>
      </c>
      <c r="B45" s="31" t="s">
        <v>38</v>
      </c>
      <c r="C45" s="31" t="s">
        <v>1</v>
      </c>
      <c r="D45" s="31" t="s">
        <v>93</v>
      </c>
      <c r="E45" s="31" t="s">
        <v>114</v>
      </c>
      <c r="F45" s="32">
        <v>668736</v>
      </c>
      <c r="G45" s="32">
        <v>496536.46875</v>
      </c>
    </row>
    <row r="46" spans="1:7" x14ac:dyDescent="0.25">
      <c r="A46" s="31" t="s">
        <v>150</v>
      </c>
      <c r="B46" s="31" t="s">
        <v>38</v>
      </c>
      <c r="C46" s="31" t="s">
        <v>1</v>
      </c>
      <c r="D46" s="31" t="s">
        <v>93</v>
      </c>
      <c r="E46" s="31" t="s">
        <v>55</v>
      </c>
      <c r="F46" s="32">
        <v>542922</v>
      </c>
      <c r="G46" s="32">
        <v>453463.828125</v>
      </c>
    </row>
    <row r="47" spans="1:7" x14ac:dyDescent="0.25">
      <c r="A47" s="31" t="s">
        <v>150</v>
      </c>
      <c r="B47" s="31" t="s">
        <v>38</v>
      </c>
      <c r="C47" s="31" t="s">
        <v>1</v>
      </c>
      <c r="D47" s="31" t="s">
        <v>93</v>
      </c>
      <c r="E47" s="31" t="s">
        <v>35</v>
      </c>
      <c r="F47" s="32">
        <v>30880.869750976563</v>
      </c>
      <c r="G47" s="32">
        <v>123482.33679199219</v>
      </c>
    </row>
    <row r="48" spans="1:7" x14ac:dyDescent="0.25">
      <c r="A48" s="31" t="s">
        <v>150</v>
      </c>
      <c r="B48" s="31" t="s">
        <v>38</v>
      </c>
      <c r="C48" s="31" t="s">
        <v>1</v>
      </c>
      <c r="D48" s="31" t="s">
        <v>93</v>
      </c>
      <c r="E48" s="31" t="s">
        <v>156</v>
      </c>
      <c r="F48" s="32">
        <v>3654000</v>
      </c>
      <c r="G48" s="32">
        <v>3232773.59375</v>
      </c>
    </row>
    <row r="49" spans="1:7" x14ac:dyDescent="0.25">
      <c r="A49" s="31" t="s">
        <v>150</v>
      </c>
      <c r="B49" s="31" t="s">
        <v>38</v>
      </c>
      <c r="C49" s="31" t="s">
        <v>1</v>
      </c>
      <c r="D49" s="31" t="s">
        <v>93</v>
      </c>
      <c r="E49" s="31" t="s">
        <v>89</v>
      </c>
      <c r="F49" s="32">
        <v>140168.25</v>
      </c>
      <c r="G49" s="32">
        <v>151666.587890625</v>
      </c>
    </row>
    <row r="50" spans="1:7" x14ac:dyDescent="0.25">
      <c r="A50" s="31" t="s">
        <v>150</v>
      </c>
      <c r="B50" s="31" t="s">
        <v>38</v>
      </c>
      <c r="C50" s="31" t="s">
        <v>1</v>
      </c>
      <c r="D50" s="31" t="s">
        <v>198</v>
      </c>
      <c r="E50" s="31" t="s">
        <v>113</v>
      </c>
      <c r="F50" s="32">
        <v>259231.6875</v>
      </c>
      <c r="G50" s="32">
        <v>516186.90625</v>
      </c>
    </row>
    <row r="51" spans="1:7" x14ac:dyDescent="0.25">
      <c r="A51" s="31" t="s">
        <v>150</v>
      </c>
      <c r="B51" s="31" t="s">
        <v>38</v>
      </c>
      <c r="C51" s="31" t="s">
        <v>1</v>
      </c>
      <c r="D51" s="31" t="s">
        <v>198</v>
      </c>
      <c r="E51" s="31" t="s">
        <v>155</v>
      </c>
      <c r="F51" s="32">
        <v>889904.6484375</v>
      </c>
      <c r="G51" s="32">
        <v>1552066.82421875</v>
      </c>
    </row>
    <row r="52" spans="1:7" x14ac:dyDescent="0.25">
      <c r="A52" s="31" t="s">
        <v>150</v>
      </c>
      <c r="B52" s="31" t="s">
        <v>38</v>
      </c>
      <c r="C52" s="31" t="s">
        <v>1</v>
      </c>
      <c r="D52" s="31" t="s">
        <v>202</v>
      </c>
      <c r="E52" s="31" t="s">
        <v>35</v>
      </c>
      <c r="F52" s="32">
        <v>25760.5390625</v>
      </c>
      <c r="G52" s="32">
        <v>277093.90625</v>
      </c>
    </row>
    <row r="53" spans="1:7" x14ac:dyDescent="0.25">
      <c r="A53" s="31" t="s">
        <v>150</v>
      </c>
      <c r="B53" s="31" t="s">
        <v>38</v>
      </c>
      <c r="C53" s="31" t="s">
        <v>1</v>
      </c>
      <c r="D53" s="31" t="s">
        <v>90</v>
      </c>
      <c r="E53" s="31" t="s">
        <v>113</v>
      </c>
      <c r="F53" s="32">
        <v>6840.9599609375</v>
      </c>
      <c r="G53" s="32">
        <v>75965.203125</v>
      </c>
    </row>
    <row r="54" spans="1:7" x14ac:dyDescent="0.25">
      <c r="A54" s="31" t="s">
        <v>150</v>
      </c>
      <c r="B54" s="31" t="s">
        <v>38</v>
      </c>
      <c r="C54" s="31" t="s">
        <v>1</v>
      </c>
      <c r="D54" s="31" t="s">
        <v>90</v>
      </c>
      <c r="E54" s="31" t="s">
        <v>64</v>
      </c>
      <c r="F54" s="32">
        <v>60278.400390625</v>
      </c>
      <c r="G54" s="32">
        <v>588460.1875</v>
      </c>
    </row>
    <row r="55" spans="1:7" x14ac:dyDescent="0.25">
      <c r="A55" s="31" t="s">
        <v>150</v>
      </c>
      <c r="B55" s="31" t="s">
        <v>38</v>
      </c>
      <c r="C55" s="31" t="s">
        <v>1</v>
      </c>
      <c r="D55" s="31" t="s">
        <v>90</v>
      </c>
      <c r="E55" s="31" t="s">
        <v>35</v>
      </c>
      <c r="F55" s="32">
        <v>9960.580078125</v>
      </c>
      <c r="G55" s="32">
        <v>165486.6875</v>
      </c>
    </row>
    <row r="56" spans="1:7" x14ac:dyDescent="0.25">
      <c r="A56" s="31" t="s">
        <v>150</v>
      </c>
      <c r="B56" s="31" t="s">
        <v>38</v>
      </c>
      <c r="C56" s="31" t="s">
        <v>1</v>
      </c>
      <c r="D56" s="31" t="s">
        <v>90</v>
      </c>
      <c r="E56" s="31" t="s">
        <v>146</v>
      </c>
      <c r="F56" s="32">
        <v>21646</v>
      </c>
      <c r="G56" s="32">
        <v>169646</v>
      </c>
    </row>
    <row r="57" spans="1:7" x14ac:dyDescent="0.25">
      <c r="A57" s="31" t="s">
        <v>150</v>
      </c>
      <c r="B57" s="31" t="s">
        <v>38</v>
      </c>
      <c r="C57" s="31" t="s">
        <v>1</v>
      </c>
      <c r="D57" s="31" t="s">
        <v>203</v>
      </c>
      <c r="E57" s="31" t="s">
        <v>113</v>
      </c>
      <c r="F57" s="32">
        <v>240000</v>
      </c>
      <c r="G57" s="32">
        <v>853440</v>
      </c>
    </row>
    <row r="58" spans="1:7" x14ac:dyDescent="0.25">
      <c r="A58" s="31" t="s">
        <v>150</v>
      </c>
      <c r="B58" s="31" t="s">
        <v>38</v>
      </c>
      <c r="C58" s="31" t="s">
        <v>1</v>
      </c>
      <c r="D58" s="31" t="s">
        <v>204</v>
      </c>
      <c r="E58" s="31" t="s">
        <v>64</v>
      </c>
      <c r="F58" s="32">
        <v>59904</v>
      </c>
      <c r="G58" s="32">
        <v>297805.390625</v>
      </c>
    </row>
    <row r="59" spans="1:7" x14ac:dyDescent="0.25">
      <c r="A59" s="31" t="s">
        <v>150</v>
      </c>
      <c r="B59" s="31" t="s">
        <v>38</v>
      </c>
      <c r="C59" s="31" t="s">
        <v>1</v>
      </c>
      <c r="D59" s="31" t="s">
        <v>205</v>
      </c>
      <c r="E59" s="31" t="s">
        <v>55</v>
      </c>
      <c r="F59" s="32">
        <v>42716.16015625</v>
      </c>
      <c r="G59" s="32">
        <v>40973.33984375</v>
      </c>
    </row>
    <row r="60" spans="1:7" x14ac:dyDescent="0.25">
      <c r="A60" s="31" t="s">
        <v>150</v>
      </c>
      <c r="B60" s="31" t="s">
        <v>38</v>
      </c>
      <c r="C60" s="31" t="s">
        <v>1</v>
      </c>
      <c r="D60" s="31" t="s">
        <v>95</v>
      </c>
      <c r="E60" s="31" t="s">
        <v>89</v>
      </c>
      <c r="F60" s="32">
        <v>35937</v>
      </c>
      <c r="G60" s="32">
        <v>28512</v>
      </c>
    </row>
    <row r="61" spans="1:7" x14ac:dyDescent="0.25">
      <c r="A61" s="21" t="s">
        <v>150</v>
      </c>
      <c r="B61" s="22"/>
      <c r="C61" s="22"/>
      <c r="D61" s="22"/>
      <c r="E61" s="22"/>
      <c r="F61" s="22">
        <f>SUM(F23:F60)</f>
        <v>16349231.151000977</v>
      </c>
      <c r="G61" s="23">
        <f>SUM(G23:G60)</f>
        <v>54542763.445129395</v>
      </c>
    </row>
    <row r="62" spans="1:7" x14ac:dyDescent="0.25">
      <c r="A62" s="31" t="s">
        <v>160</v>
      </c>
      <c r="B62" s="31" t="s">
        <v>38</v>
      </c>
      <c r="C62" s="31" t="s">
        <v>1</v>
      </c>
      <c r="D62" s="31" t="s">
        <v>88</v>
      </c>
      <c r="E62" s="31" t="s">
        <v>113</v>
      </c>
      <c r="F62" s="32">
        <v>19520</v>
      </c>
      <c r="G62" s="32">
        <v>275266.51098632813</v>
      </c>
    </row>
    <row r="63" spans="1:7" x14ac:dyDescent="0.25">
      <c r="A63" s="31" t="s">
        <v>160</v>
      </c>
      <c r="B63" s="31" t="s">
        <v>38</v>
      </c>
      <c r="C63" s="31" t="s">
        <v>1</v>
      </c>
      <c r="D63" s="31" t="s">
        <v>88</v>
      </c>
      <c r="E63" s="31" t="s">
        <v>64</v>
      </c>
      <c r="F63" s="32">
        <v>558145.5966796875</v>
      </c>
      <c r="G63" s="32">
        <v>4304474.4296875</v>
      </c>
    </row>
    <row r="64" spans="1:7" x14ac:dyDescent="0.25">
      <c r="A64" s="31" t="s">
        <v>160</v>
      </c>
      <c r="B64" s="31" t="s">
        <v>38</v>
      </c>
      <c r="C64" s="31" t="s">
        <v>1</v>
      </c>
      <c r="D64" s="31" t="s">
        <v>88</v>
      </c>
      <c r="E64" s="31" t="s">
        <v>35</v>
      </c>
      <c r="F64" s="32">
        <v>49445.110168457031</v>
      </c>
      <c r="G64" s="32">
        <v>441273.2197265625</v>
      </c>
    </row>
    <row r="65" spans="1:7" x14ac:dyDescent="0.25">
      <c r="A65" s="31" t="s">
        <v>160</v>
      </c>
      <c r="B65" s="31" t="s">
        <v>38</v>
      </c>
      <c r="C65" s="31" t="s">
        <v>1</v>
      </c>
      <c r="D65" s="31" t="s">
        <v>88</v>
      </c>
      <c r="E65" s="31" t="s">
        <v>146</v>
      </c>
      <c r="F65" s="32">
        <v>5369.2001953125</v>
      </c>
      <c r="G65" s="32">
        <v>55201.05859375</v>
      </c>
    </row>
    <row r="66" spans="1:7" x14ac:dyDescent="0.25">
      <c r="A66" s="31" t="s">
        <v>160</v>
      </c>
      <c r="B66" s="31" t="s">
        <v>38</v>
      </c>
      <c r="C66" s="31" t="s">
        <v>1</v>
      </c>
      <c r="D66" s="31" t="s">
        <v>88</v>
      </c>
      <c r="E66" s="31" t="s">
        <v>172</v>
      </c>
      <c r="F66" s="32">
        <v>14068.7998046875</v>
      </c>
      <c r="G66" s="32">
        <v>173575.078125</v>
      </c>
    </row>
    <row r="67" spans="1:7" x14ac:dyDescent="0.25">
      <c r="A67" s="31" t="s">
        <v>160</v>
      </c>
      <c r="B67" s="31" t="s">
        <v>38</v>
      </c>
      <c r="C67" s="31" t="s">
        <v>1</v>
      </c>
      <c r="D67" s="31" t="s">
        <v>88</v>
      </c>
      <c r="E67" s="31" t="s">
        <v>91</v>
      </c>
      <c r="F67" s="32">
        <v>710113.01025390625</v>
      </c>
      <c r="G67" s="32">
        <v>3488939.6650390625</v>
      </c>
    </row>
    <row r="68" spans="1:7" x14ac:dyDescent="0.25">
      <c r="A68" s="31" t="s">
        <v>160</v>
      </c>
      <c r="B68" s="31" t="s">
        <v>38</v>
      </c>
      <c r="C68" s="31" t="s">
        <v>1</v>
      </c>
      <c r="D68" s="31" t="s">
        <v>200</v>
      </c>
      <c r="E68" s="31" t="s">
        <v>113</v>
      </c>
      <c r="F68" s="32">
        <v>18446.2109375</v>
      </c>
      <c r="G68" s="32">
        <v>41478.80078125</v>
      </c>
    </row>
    <row r="69" spans="1:7" x14ac:dyDescent="0.25">
      <c r="A69" s="31" t="s">
        <v>160</v>
      </c>
      <c r="B69" s="31" t="s">
        <v>38</v>
      </c>
      <c r="C69" s="31" t="s">
        <v>1</v>
      </c>
      <c r="D69" s="31" t="s">
        <v>200</v>
      </c>
      <c r="E69" s="31" t="s">
        <v>115</v>
      </c>
      <c r="F69" s="32">
        <v>22752</v>
      </c>
      <c r="G69" s="32">
        <v>47999.890625</v>
      </c>
    </row>
    <row r="70" spans="1:7" x14ac:dyDescent="0.25">
      <c r="A70" s="31" t="s">
        <v>160</v>
      </c>
      <c r="B70" s="31" t="s">
        <v>38</v>
      </c>
      <c r="C70" s="31" t="s">
        <v>1</v>
      </c>
      <c r="D70" s="31" t="s">
        <v>201</v>
      </c>
      <c r="E70" s="31" t="s">
        <v>113</v>
      </c>
      <c r="F70" s="32">
        <v>324950</v>
      </c>
      <c r="G70" s="32">
        <v>1021218</v>
      </c>
    </row>
    <row r="71" spans="1:7" x14ac:dyDescent="0.25">
      <c r="A71" s="31" t="s">
        <v>160</v>
      </c>
      <c r="B71" s="31" t="s">
        <v>38</v>
      </c>
      <c r="C71" s="31" t="s">
        <v>1</v>
      </c>
      <c r="D71" s="31" t="s">
        <v>201</v>
      </c>
      <c r="E71" s="31" t="s">
        <v>114</v>
      </c>
      <c r="F71" s="32">
        <v>559300</v>
      </c>
      <c r="G71" s="32">
        <v>2012359</v>
      </c>
    </row>
    <row r="72" spans="1:7" x14ac:dyDescent="0.25">
      <c r="A72" s="31" t="s">
        <v>160</v>
      </c>
      <c r="B72" s="31" t="s">
        <v>38</v>
      </c>
      <c r="C72" s="31" t="s">
        <v>1</v>
      </c>
      <c r="D72" s="31" t="s">
        <v>201</v>
      </c>
      <c r="E72" s="31" t="s">
        <v>55</v>
      </c>
      <c r="F72" s="32">
        <v>42799.1015625</v>
      </c>
      <c r="G72" s="32">
        <v>42716.16015625</v>
      </c>
    </row>
    <row r="73" spans="1:7" x14ac:dyDescent="0.25">
      <c r="A73" s="31" t="s">
        <v>160</v>
      </c>
      <c r="B73" s="31" t="s">
        <v>38</v>
      </c>
      <c r="C73" s="31" t="s">
        <v>1</v>
      </c>
      <c r="D73" s="31" t="s">
        <v>201</v>
      </c>
      <c r="E73" s="31" t="s">
        <v>35</v>
      </c>
      <c r="F73" s="32">
        <v>726050</v>
      </c>
      <c r="G73" s="32">
        <v>2643912.84375</v>
      </c>
    </row>
    <row r="74" spans="1:7" x14ac:dyDescent="0.25">
      <c r="A74" s="31" t="s">
        <v>160</v>
      </c>
      <c r="B74" s="31" t="s">
        <v>38</v>
      </c>
      <c r="C74" s="31" t="s">
        <v>1</v>
      </c>
      <c r="D74" s="31" t="s">
        <v>201</v>
      </c>
      <c r="E74" s="31" t="s">
        <v>146</v>
      </c>
      <c r="F74" s="32">
        <v>100000</v>
      </c>
      <c r="G74" s="32">
        <v>326050</v>
      </c>
    </row>
    <row r="75" spans="1:7" x14ac:dyDescent="0.25">
      <c r="A75" s="31" t="s">
        <v>160</v>
      </c>
      <c r="B75" s="31" t="s">
        <v>38</v>
      </c>
      <c r="C75" s="31" t="s">
        <v>1</v>
      </c>
      <c r="D75" s="31" t="s">
        <v>92</v>
      </c>
      <c r="E75" s="31" t="s">
        <v>113</v>
      </c>
      <c r="F75" s="32">
        <v>487942.4111328125</v>
      </c>
      <c r="G75" s="32">
        <v>1302014.875</v>
      </c>
    </row>
    <row r="76" spans="1:7" x14ac:dyDescent="0.25">
      <c r="A76" s="31" t="s">
        <v>160</v>
      </c>
      <c r="B76" s="31" t="s">
        <v>38</v>
      </c>
      <c r="C76" s="31" t="s">
        <v>1</v>
      </c>
      <c r="D76" s="31" t="s">
        <v>92</v>
      </c>
      <c r="E76" s="31" t="s">
        <v>114</v>
      </c>
      <c r="F76" s="32">
        <v>96000</v>
      </c>
      <c r="G76" s="32">
        <v>393120</v>
      </c>
    </row>
    <row r="77" spans="1:7" x14ac:dyDescent="0.25">
      <c r="A77" s="31" t="s">
        <v>160</v>
      </c>
      <c r="B77" s="31" t="s">
        <v>38</v>
      </c>
      <c r="C77" s="31" t="s">
        <v>1</v>
      </c>
      <c r="D77" s="31" t="s">
        <v>92</v>
      </c>
      <c r="E77" s="31" t="s">
        <v>64</v>
      </c>
      <c r="F77" s="32">
        <v>31449.599609375</v>
      </c>
      <c r="G77" s="32">
        <v>273366.21875</v>
      </c>
    </row>
    <row r="78" spans="1:7" x14ac:dyDescent="0.25">
      <c r="A78" s="31" t="s">
        <v>160</v>
      </c>
      <c r="B78" s="31" t="s">
        <v>38</v>
      </c>
      <c r="C78" s="31" t="s">
        <v>1</v>
      </c>
      <c r="D78" s="31" t="s">
        <v>92</v>
      </c>
      <c r="E78" s="31" t="s">
        <v>55</v>
      </c>
      <c r="F78" s="32">
        <v>106583.046875</v>
      </c>
      <c r="G78" s="32">
        <v>100102.796875</v>
      </c>
    </row>
    <row r="79" spans="1:7" x14ac:dyDescent="0.25">
      <c r="A79" s="31" t="s">
        <v>160</v>
      </c>
      <c r="B79" s="31" t="s">
        <v>38</v>
      </c>
      <c r="C79" s="31" t="s">
        <v>1</v>
      </c>
      <c r="D79" s="31" t="s">
        <v>92</v>
      </c>
      <c r="E79" s="31" t="s">
        <v>35</v>
      </c>
      <c r="F79" s="32">
        <v>19400</v>
      </c>
      <c r="G79" s="32">
        <v>83032</v>
      </c>
    </row>
    <row r="80" spans="1:7" x14ac:dyDescent="0.25">
      <c r="A80" s="31" t="s">
        <v>160</v>
      </c>
      <c r="B80" s="31" t="s">
        <v>38</v>
      </c>
      <c r="C80" s="31" t="s">
        <v>1</v>
      </c>
      <c r="D80" s="31" t="s">
        <v>92</v>
      </c>
      <c r="E80" s="31" t="s">
        <v>146</v>
      </c>
      <c r="F80" s="32">
        <v>400000</v>
      </c>
      <c r="G80" s="32">
        <v>1278000</v>
      </c>
    </row>
    <row r="81" spans="1:7" x14ac:dyDescent="0.25">
      <c r="A81" s="31" t="s">
        <v>160</v>
      </c>
      <c r="B81" s="31" t="s">
        <v>38</v>
      </c>
      <c r="C81" s="31" t="s">
        <v>1</v>
      </c>
      <c r="D81" s="31" t="s">
        <v>92</v>
      </c>
      <c r="E81" s="31" t="s">
        <v>172</v>
      </c>
      <c r="F81" s="32">
        <v>316025</v>
      </c>
      <c r="G81" s="32">
        <v>1344276.125</v>
      </c>
    </row>
    <row r="82" spans="1:7" x14ac:dyDescent="0.25">
      <c r="A82" s="31" t="s">
        <v>160</v>
      </c>
      <c r="B82" s="31" t="s">
        <v>38</v>
      </c>
      <c r="C82" s="31" t="s">
        <v>1</v>
      </c>
      <c r="D82" s="31" t="s">
        <v>92</v>
      </c>
      <c r="E82" s="31" t="s">
        <v>70</v>
      </c>
      <c r="F82" s="32">
        <v>49600</v>
      </c>
      <c r="G82" s="32">
        <v>184938.5625</v>
      </c>
    </row>
    <row r="83" spans="1:7" x14ac:dyDescent="0.25">
      <c r="A83" s="31" t="s">
        <v>160</v>
      </c>
      <c r="B83" s="31" t="s">
        <v>38</v>
      </c>
      <c r="C83" s="31" t="s">
        <v>1</v>
      </c>
      <c r="D83" s="31" t="s">
        <v>92</v>
      </c>
      <c r="E83" s="31" t="s">
        <v>156</v>
      </c>
      <c r="F83" s="32">
        <v>50000</v>
      </c>
      <c r="G83" s="32">
        <v>188120</v>
      </c>
    </row>
    <row r="84" spans="1:7" x14ac:dyDescent="0.25">
      <c r="A84" s="31" t="s">
        <v>160</v>
      </c>
      <c r="B84" s="31" t="s">
        <v>38</v>
      </c>
      <c r="C84" s="31" t="s">
        <v>1</v>
      </c>
      <c r="D84" s="31" t="s">
        <v>93</v>
      </c>
      <c r="E84" s="31" t="s">
        <v>114</v>
      </c>
      <c r="F84" s="32">
        <v>645374.77734375</v>
      </c>
      <c r="G84" s="32">
        <v>660336.875</v>
      </c>
    </row>
    <row r="85" spans="1:7" x14ac:dyDescent="0.25">
      <c r="A85" s="31" t="s">
        <v>160</v>
      </c>
      <c r="B85" s="31" t="s">
        <v>38</v>
      </c>
      <c r="C85" s="31" t="s">
        <v>1</v>
      </c>
      <c r="D85" s="31" t="s">
        <v>93</v>
      </c>
      <c r="E85" s="31" t="s">
        <v>64</v>
      </c>
      <c r="F85" s="32">
        <v>24401.919921875</v>
      </c>
      <c r="G85" s="32">
        <v>25629.33984375</v>
      </c>
    </row>
    <row r="86" spans="1:7" x14ac:dyDescent="0.25">
      <c r="A86" s="31" t="s">
        <v>160</v>
      </c>
      <c r="B86" s="31" t="s">
        <v>38</v>
      </c>
      <c r="C86" s="31" t="s">
        <v>1</v>
      </c>
      <c r="D86" s="31" t="s">
        <v>93</v>
      </c>
      <c r="E86" s="31" t="s">
        <v>55</v>
      </c>
      <c r="F86" s="32">
        <v>108858.96875</v>
      </c>
      <c r="G86" s="32">
        <v>109557.8984375</v>
      </c>
    </row>
    <row r="87" spans="1:7" x14ac:dyDescent="0.25">
      <c r="A87" s="31" t="s">
        <v>160</v>
      </c>
      <c r="B87" s="31" t="s">
        <v>38</v>
      </c>
      <c r="C87" s="31" t="s">
        <v>1</v>
      </c>
      <c r="D87" s="31" t="s">
        <v>93</v>
      </c>
      <c r="E87" s="31" t="s">
        <v>35</v>
      </c>
      <c r="F87" s="32">
        <v>436.80999755859375</v>
      </c>
      <c r="G87" s="32">
        <v>1291</v>
      </c>
    </row>
    <row r="88" spans="1:7" x14ac:dyDescent="0.25">
      <c r="A88" s="31" t="s">
        <v>160</v>
      </c>
      <c r="B88" s="31" t="s">
        <v>38</v>
      </c>
      <c r="C88" s="31" t="s">
        <v>1</v>
      </c>
      <c r="D88" s="31" t="s">
        <v>93</v>
      </c>
      <c r="E88" s="31" t="s">
        <v>65</v>
      </c>
      <c r="F88" s="32">
        <v>4462.56005859375</v>
      </c>
      <c r="G88" s="32">
        <v>5004.60009765625</v>
      </c>
    </row>
    <row r="89" spans="1:7" x14ac:dyDescent="0.25">
      <c r="A89" s="31" t="s">
        <v>160</v>
      </c>
      <c r="B89" s="31" t="s">
        <v>38</v>
      </c>
      <c r="C89" s="31" t="s">
        <v>1</v>
      </c>
      <c r="D89" s="31" t="s">
        <v>93</v>
      </c>
      <c r="E89" s="31" t="s">
        <v>156</v>
      </c>
      <c r="F89" s="32">
        <v>1379884.8125</v>
      </c>
      <c r="G89" s="32">
        <v>1174833.875</v>
      </c>
    </row>
    <row r="90" spans="1:7" x14ac:dyDescent="0.25">
      <c r="A90" s="31" t="s">
        <v>160</v>
      </c>
      <c r="B90" s="31" t="s">
        <v>38</v>
      </c>
      <c r="C90" s="31" t="s">
        <v>1</v>
      </c>
      <c r="D90" s="31" t="s">
        <v>198</v>
      </c>
      <c r="E90" s="31" t="s">
        <v>113</v>
      </c>
      <c r="F90" s="32">
        <v>168698.080078125</v>
      </c>
      <c r="G90" s="32">
        <v>336865.28125</v>
      </c>
    </row>
    <row r="91" spans="1:7" x14ac:dyDescent="0.25">
      <c r="A91" s="31" t="s">
        <v>160</v>
      </c>
      <c r="B91" s="31" t="s">
        <v>38</v>
      </c>
      <c r="C91" s="31" t="s">
        <v>1</v>
      </c>
      <c r="D91" s="31" t="s">
        <v>198</v>
      </c>
      <c r="E91" s="31" t="s">
        <v>114</v>
      </c>
      <c r="F91" s="32">
        <v>161882.880859375</v>
      </c>
      <c r="G91" s="32">
        <v>339874.8828125</v>
      </c>
    </row>
    <row r="92" spans="1:7" x14ac:dyDescent="0.25">
      <c r="A92" s="31" t="s">
        <v>160</v>
      </c>
      <c r="B92" s="31" t="s">
        <v>38</v>
      </c>
      <c r="C92" s="31" t="s">
        <v>1</v>
      </c>
      <c r="D92" s="31" t="s">
        <v>198</v>
      </c>
      <c r="E92" s="31" t="s">
        <v>55</v>
      </c>
      <c r="F92" s="32">
        <v>86485</v>
      </c>
      <c r="G92" s="32">
        <v>123876</v>
      </c>
    </row>
    <row r="93" spans="1:7" x14ac:dyDescent="0.25">
      <c r="A93" s="31" t="s">
        <v>160</v>
      </c>
      <c r="B93" s="31" t="s">
        <v>38</v>
      </c>
      <c r="C93" s="31" t="s">
        <v>1</v>
      </c>
      <c r="D93" s="31" t="s">
        <v>198</v>
      </c>
      <c r="E93" s="31" t="s">
        <v>35</v>
      </c>
      <c r="F93" s="32">
        <v>10918.329956054688</v>
      </c>
      <c r="G93" s="32">
        <v>68418.2314453125</v>
      </c>
    </row>
    <row r="94" spans="1:7" x14ac:dyDescent="0.25">
      <c r="A94" s="31" t="s">
        <v>160</v>
      </c>
      <c r="B94" s="31" t="s">
        <v>38</v>
      </c>
      <c r="C94" s="31" t="s">
        <v>1</v>
      </c>
      <c r="D94" s="31" t="s">
        <v>198</v>
      </c>
      <c r="E94" s="31" t="s">
        <v>155</v>
      </c>
      <c r="F94" s="32">
        <v>392831.763671875</v>
      </c>
      <c r="G94" s="32">
        <v>684673.37890625</v>
      </c>
    </row>
    <row r="95" spans="1:7" x14ac:dyDescent="0.25">
      <c r="A95" s="31" t="s">
        <v>160</v>
      </c>
      <c r="B95" s="31" t="s">
        <v>38</v>
      </c>
      <c r="C95" s="31" t="s">
        <v>1</v>
      </c>
      <c r="D95" s="31" t="s">
        <v>90</v>
      </c>
      <c r="E95" s="31" t="s">
        <v>70</v>
      </c>
      <c r="F95" s="32">
        <v>50677.23828125</v>
      </c>
      <c r="G95" s="32">
        <v>393873.5625</v>
      </c>
    </row>
    <row r="96" spans="1:7" x14ac:dyDescent="0.25">
      <c r="A96" s="31" t="s">
        <v>160</v>
      </c>
      <c r="B96" s="31" t="s">
        <v>38</v>
      </c>
      <c r="C96" s="31" t="s">
        <v>1</v>
      </c>
      <c r="D96" s="31" t="s">
        <v>94</v>
      </c>
      <c r="E96" s="31" t="s">
        <v>55</v>
      </c>
      <c r="F96" s="32">
        <v>249773.080078125</v>
      </c>
      <c r="G96" s="32">
        <v>192631.501953125</v>
      </c>
    </row>
    <row r="97" spans="1:7" x14ac:dyDescent="0.25">
      <c r="A97" s="31" t="s">
        <v>160</v>
      </c>
      <c r="B97" s="31" t="s">
        <v>38</v>
      </c>
      <c r="C97" s="31" t="s">
        <v>1</v>
      </c>
      <c r="D97" s="31" t="s">
        <v>199</v>
      </c>
      <c r="E97" s="31" t="s">
        <v>55</v>
      </c>
      <c r="F97" s="32">
        <v>207427</v>
      </c>
      <c r="G97" s="32">
        <v>164949.125</v>
      </c>
    </row>
    <row r="98" spans="1:7" x14ac:dyDescent="0.25">
      <c r="A98" s="31" t="s">
        <v>160</v>
      </c>
      <c r="B98" s="31" t="s">
        <v>38</v>
      </c>
      <c r="C98" s="31" t="s">
        <v>1</v>
      </c>
      <c r="D98" s="31" t="s">
        <v>95</v>
      </c>
      <c r="E98" s="31" t="s">
        <v>113</v>
      </c>
      <c r="F98" s="32">
        <v>111456</v>
      </c>
      <c r="G98" s="32">
        <v>92880</v>
      </c>
    </row>
    <row r="99" spans="1:7" x14ac:dyDescent="0.25">
      <c r="A99" s="31" t="s">
        <v>160</v>
      </c>
      <c r="B99" s="31" t="s">
        <v>38</v>
      </c>
      <c r="C99" s="31" t="s">
        <v>1</v>
      </c>
      <c r="D99" s="31" t="s">
        <v>95</v>
      </c>
      <c r="E99" s="31" t="s">
        <v>67</v>
      </c>
      <c r="F99" s="32">
        <v>19723.880859375</v>
      </c>
      <c r="G99" s="32">
        <v>17901</v>
      </c>
    </row>
    <row r="100" spans="1:7" x14ac:dyDescent="0.25">
      <c r="A100" s="21" t="s">
        <v>160</v>
      </c>
      <c r="B100" s="22"/>
      <c r="C100" s="22"/>
      <c r="D100" s="22"/>
      <c r="E100" s="22"/>
      <c r="F100" s="22">
        <f>SUM(F62:F99)</f>
        <v>8331252.1895751953</v>
      </c>
      <c r="G100" s="23">
        <f>SUM(G62:G99)</f>
        <v>24414031.787841797</v>
      </c>
    </row>
    <row r="101" spans="1:7" x14ac:dyDescent="0.25">
      <c r="A101" s="21" t="s">
        <v>0</v>
      </c>
      <c r="B101" s="22"/>
      <c r="C101" s="22"/>
      <c r="D101" s="22"/>
      <c r="E101" s="22"/>
      <c r="F101" s="22">
        <f>SUM(F100,F61,F22)</f>
        <v>24875659.899200439</v>
      </c>
      <c r="G101" s="23">
        <f>SUM(G100,G61,G22)</f>
        <v>79840150.453857422</v>
      </c>
    </row>
    <row r="103" spans="1:7" x14ac:dyDescent="0.25">
      <c r="A103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"/>
  <sheetViews>
    <sheetView showGridLines="0" workbookViewId="0">
      <selection activeCell="E67" sqref="E67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96</v>
      </c>
      <c r="C14" s="8" t="s">
        <v>39</v>
      </c>
      <c r="D14" s="8" t="s">
        <v>97</v>
      </c>
      <c r="E14" s="8" t="s">
        <v>35</v>
      </c>
      <c r="F14" s="9">
        <v>1256021.2260742188</v>
      </c>
      <c r="G14" s="9">
        <v>3770425.650390625</v>
      </c>
    </row>
    <row r="15" spans="1:7" x14ac:dyDescent="0.25">
      <c r="A15" s="8" t="s">
        <v>34</v>
      </c>
      <c r="B15" s="8" t="s">
        <v>96</v>
      </c>
      <c r="C15" s="8" t="s">
        <v>39</v>
      </c>
      <c r="D15" s="8" t="s">
        <v>40</v>
      </c>
      <c r="E15" s="8" t="s">
        <v>35</v>
      </c>
      <c r="F15" s="9">
        <v>600164.17694091797</v>
      </c>
      <c r="G15" s="9">
        <v>1886609.1611328125</v>
      </c>
    </row>
    <row r="16" spans="1:7" x14ac:dyDescent="0.25">
      <c r="A16" s="8" t="s">
        <v>34</v>
      </c>
      <c r="B16" s="8" t="s">
        <v>96</v>
      </c>
      <c r="C16" s="8" t="s">
        <v>39</v>
      </c>
      <c r="D16" s="8" t="s">
        <v>47</v>
      </c>
      <c r="E16" s="8" t="s">
        <v>35</v>
      </c>
      <c r="F16" s="9">
        <v>55210.985961914063</v>
      </c>
      <c r="G16" s="9">
        <v>134955.1298828125</v>
      </c>
    </row>
    <row r="17" spans="1:7" x14ac:dyDescent="0.25">
      <c r="A17" s="8" t="s">
        <v>34</v>
      </c>
      <c r="B17" s="8" t="s">
        <v>96</v>
      </c>
      <c r="C17" s="8" t="s">
        <v>39</v>
      </c>
      <c r="D17" s="8" t="s">
        <v>98</v>
      </c>
      <c r="E17" s="8" t="s">
        <v>35</v>
      </c>
      <c r="F17" s="9">
        <v>4649.199951171875</v>
      </c>
      <c r="G17" s="9">
        <v>11281.6201171875</v>
      </c>
    </row>
    <row r="18" spans="1:7" x14ac:dyDescent="0.25">
      <c r="A18" s="8" t="s">
        <v>34</v>
      </c>
      <c r="B18" s="8" t="s">
        <v>96</v>
      </c>
      <c r="C18" s="8" t="s">
        <v>39</v>
      </c>
      <c r="D18" s="8" t="s">
        <v>99</v>
      </c>
      <c r="E18" s="8" t="s">
        <v>35</v>
      </c>
      <c r="F18" s="9">
        <v>105376.599609375</v>
      </c>
      <c r="G18" s="9">
        <v>143114.48828125</v>
      </c>
    </row>
    <row r="19" spans="1:7" ht="30" x14ac:dyDescent="0.25">
      <c r="A19" s="8" t="s">
        <v>34</v>
      </c>
      <c r="B19" s="8" t="s">
        <v>96</v>
      </c>
      <c r="C19" s="8" t="s">
        <v>39</v>
      </c>
      <c r="D19" s="8" t="s">
        <v>100</v>
      </c>
      <c r="E19" s="8" t="s">
        <v>35</v>
      </c>
      <c r="F19" s="9">
        <v>921.9954833984375</v>
      </c>
      <c r="G19" s="9">
        <v>3014.739990234375</v>
      </c>
    </row>
    <row r="20" spans="1:7" x14ac:dyDescent="0.25">
      <c r="A20" s="8" t="s">
        <v>34</v>
      </c>
      <c r="B20" s="8" t="s">
        <v>96</v>
      </c>
      <c r="C20" s="8" t="s">
        <v>39</v>
      </c>
      <c r="D20" s="8" t="s">
        <v>101</v>
      </c>
      <c r="E20" s="8" t="s">
        <v>35</v>
      </c>
      <c r="F20" s="9">
        <v>283938.470703125</v>
      </c>
      <c r="G20" s="9">
        <v>855165.390625</v>
      </c>
    </row>
    <row r="21" spans="1:7" x14ac:dyDescent="0.25">
      <c r="A21" s="8" t="s">
        <v>34</v>
      </c>
      <c r="B21" s="8" t="s">
        <v>96</v>
      </c>
      <c r="C21" s="8" t="s">
        <v>39</v>
      </c>
      <c r="D21" s="8" t="s">
        <v>102</v>
      </c>
      <c r="E21" s="8" t="s">
        <v>35</v>
      </c>
      <c r="F21" s="9">
        <v>25184.560546875</v>
      </c>
      <c r="G21" s="9">
        <v>84393.2890625</v>
      </c>
    </row>
    <row r="22" spans="1:7" x14ac:dyDescent="0.25">
      <c r="A22" s="8" t="s">
        <v>34</v>
      </c>
      <c r="B22" s="8" t="s">
        <v>96</v>
      </c>
      <c r="C22" s="8" t="s">
        <v>39</v>
      </c>
      <c r="D22" s="8" t="s">
        <v>50</v>
      </c>
      <c r="E22" s="8" t="s">
        <v>35</v>
      </c>
      <c r="F22" s="9">
        <v>86507.900390625</v>
      </c>
      <c r="G22" s="9">
        <v>315585.0703125</v>
      </c>
    </row>
    <row r="23" spans="1:7" x14ac:dyDescent="0.25">
      <c r="A23" s="8" t="s">
        <v>34</v>
      </c>
      <c r="B23" s="8" t="s">
        <v>96</v>
      </c>
      <c r="C23" s="8" t="s">
        <v>39</v>
      </c>
      <c r="D23" s="8" t="s">
        <v>103</v>
      </c>
      <c r="E23" s="8" t="s">
        <v>35</v>
      </c>
      <c r="F23" s="9">
        <v>2286.1298828125</v>
      </c>
      <c r="G23" s="9">
        <v>17116.890625</v>
      </c>
    </row>
    <row r="24" spans="1:7" x14ac:dyDescent="0.25">
      <c r="A24" s="8" t="s">
        <v>34</v>
      </c>
      <c r="B24" s="8" t="s">
        <v>96</v>
      </c>
      <c r="C24" s="8" t="s">
        <v>39</v>
      </c>
      <c r="D24" s="8" t="s">
        <v>104</v>
      </c>
      <c r="E24" s="8" t="s">
        <v>35</v>
      </c>
      <c r="F24" s="9">
        <v>1020593.33984375</v>
      </c>
      <c r="G24" s="9">
        <v>3126412.4921875</v>
      </c>
    </row>
    <row r="25" spans="1:7" x14ac:dyDescent="0.25">
      <c r="A25" s="8" t="s">
        <v>34</v>
      </c>
      <c r="B25" s="8" t="s">
        <v>96</v>
      </c>
      <c r="C25" s="8" t="s">
        <v>39</v>
      </c>
      <c r="D25" s="8" t="s">
        <v>105</v>
      </c>
      <c r="E25" s="8" t="s">
        <v>35</v>
      </c>
      <c r="F25" s="9">
        <v>557.07000732421875</v>
      </c>
      <c r="G25" s="9">
        <v>8528.8399047851563</v>
      </c>
    </row>
    <row r="26" spans="1:7" x14ac:dyDescent="0.25">
      <c r="A26" s="8" t="s">
        <v>34</v>
      </c>
      <c r="B26" s="8" t="s">
        <v>96</v>
      </c>
      <c r="C26" s="8" t="s">
        <v>39</v>
      </c>
      <c r="D26" s="8" t="s">
        <v>106</v>
      </c>
      <c r="E26" s="8" t="s">
        <v>35</v>
      </c>
      <c r="F26" s="9">
        <v>25392.349609375</v>
      </c>
      <c r="G26" s="9">
        <v>72774</v>
      </c>
    </row>
    <row r="27" spans="1:7" x14ac:dyDescent="0.25">
      <c r="A27" s="8" t="s">
        <v>34</v>
      </c>
      <c r="B27" s="8" t="s">
        <v>96</v>
      </c>
      <c r="C27" s="8" t="s">
        <v>39</v>
      </c>
      <c r="D27" s="8" t="s">
        <v>107</v>
      </c>
      <c r="E27" s="8" t="s">
        <v>35</v>
      </c>
      <c r="F27" s="9">
        <v>646.27001953125</v>
      </c>
      <c r="G27" s="9">
        <v>3456.830078125</v>
      </c>
    </row>
    <row r="28" spans="1:7" x14ac:dyDescent="0.25">
      <c r="A28" s="21" t="s">
        <v>34</v>
      </c>
      <c r="B28" s="22"/>
      <c r="C28" s="22"/>
      <c r="D28" s="22"/>
      <c r="E28" s="22"/>
      <c r="F28" s="22">
        <f>SUM(F14:F27)</f>
        <v>3467450.2750244141</v>
      </c>
      <c r="G28" s="23">
        <f>SUM(G14:G27)</f>
        <v>10432833.592590332</v>
      </c>
    </row>
    <row r="29" spans="1:7" x14ac:dyDescent="0.25">
      <c r="A29" s="8" t="s">
        <v>150</v>
      </c>
      <c r="B29" s="8" t="s">
        <v>96</v>
      </c>
      <c r="C29" s="8" t="s">
        <v>39</v>
      </c>
      <c r="D29" s="8" t="s">
        <v>206</v>
      </c>
      <c r="E29" s="8" t="s">
        <v>35</v>
      </c>
      <c r="F29" s="9">
        <v>68814.98046875</v>
      </c>
      <c r="G29" s="9">
        <v>149744.8984375</v>
      </c>
    </row>
    <row r="30" spans="1:7" x14ac:dyDescent="0.25">
      <c r="A30" s="8" t="s">
        <v>150</v>
      </c>
      <c r="B30" s="8" t="s">
        <v>96</v>
      </c>
      <c r="C30" s="8" t="s">
        <v>39</v>
      </c>
      <c r="D30" s="8" t="s">
        <v>207</v>
      </c>
      <c r="E30" s="8" t="s">
        <v>35</v>
      </c>
      <c r="F30" s="9">
        <v>100677.8203125</v>
      </c>
      <c r="G30" s="9">
        <v>285352.0625</v>
      </c>
    </row>
    <row r="31" spans="1:7" x14ac:dyDescent="0.25">
      <c r="A31" s="8" t="s">
        <v>150</v>
      </c>
      <c r="B31" s="8" t="s">
        <v>96</v>
      </c>
      <c r="C31" s="8" t="s">
        <v>39</v>
      </c>
      <c r="D31" s="8" t="s">
        <v>123</v>
      </c>
      <c r="E31" s="8" t="s">
        <v>35</v>
      </c>
      <c r="F31" s="9">
        <v>26308.619140625</v>
      </c>
      <c r="G31" s="9">
        <v>36646</v>
      </c>
    </row>
    <row r="32" spans="1:7" x14ac:dyDescent="0.25">
      <c r="A32" s="8" t="s">
        <v>150</v>
      </c>
      <c r="B32" s="8" t="s">
        <v>96</v>
      </c>
      <c r="C32" s="8" t="s">
        <v>39</v>
      </c>
      <c r="D32" s="8" t="s">
        <v>97</v>
      </c>
      <c r="E32" s="8" t="s">
        <v>35</v>
      </c>
      <c r="F32" s="9">
        <v>5157829.3717041016</v>
      </c>
      <c r="G32" s="9">
        <v>15202301.703125</v>
      </c>
    </row>
    <row r="33" spans="1:7" x14ac:dyDescent="0.25">
      <c r="A33" s="8" t="s">
        <v>150</v>
      </c>
      <c r="B33" s="8" t="s">
        <v>96</v>
      </c>
      <c r="C33" s="8" t="s">
        <v>39</v>
      </c>
      <c r="D33" s="8" t="s">
        <v>40</v>
      </c>
      <c r="E33" s="8" t="s">
        <v>35</v>
      </c>
      <c r="F33" s="9">
        <v>581137.86544799805</v>
      </c>
      <c r="G33" s="9">
        <v>1286153.37890625</v>
      </c>
    </row>
    <row r="34" spans="1:7" x14ac:dyDescent="0.25">
      <c r="A34" s="8" t="s">
        <v>150</v>
      </c>
      <c r="B34" s="8" t="s">
        <v>96</v>
      </c>
      <c r="C34" s="8" t="s">
        <v>39</v>
      </c>
      <c r="D34" s="8" t="s">
        <v>47</v>
      </c>
      <c r="E34" s="8" t="s">
        <v>35</v>
      </c>
      <c r="F34" s="9">
        <v>451258.48693847656</v>
      </c>
      <c r="G34" s="9">
        <v>1039977.0649414063</v>
      </c>
    </row>
    <row r="35" spans="1:7" x14ac:dyDescent="0.25">
      <c r="A35" s="8" t="s">
        <v>150</v>
      </c>
      <c r="B35" s="8" t="s">
        <v>96</v>
      </c>
      <c r="C35" s="8" t="s">
        <v>39</v>
      </c>
      <c r="D35" s="8" t="s">
        <v>98</v>
      </c>
      <c r="E35" s="8" t="s">
        <v>35</v>
      </c>
      <c r="F35" s="9">
        <v>35672.9599609375</v>
      </c>
      <c r="G35" s="9">
        <v>123198.623046875</v>
      </c>
    </row>
    <row r="36" spans="1:7" x14ac:dyDescent="0.25">
      <c r="A36" s="8" t="s">
        <v>150</v>
      </c>
      <c r="B36" s="8" t="s">
        <v>96</v>
      </c>
      <c r="C36" s="8" t="s">
        <v>39</v>
      </c>
      <c r="D36" s="8" t="s">
        <v>99</v>
      </c>
      <c r="E36" s="8" t="s">
        <v>35</v>
      </c>
      <c r="F36" s="9">
        <v>227733.30859375</v>
      </c>
      <c r="G36" s="9">
        <v>484339.71484375</v>
      </c>
    </row>
    <row r="37" spans="1:7" x14ac:dyDescent="0.25">
      <c r="A37" s="8" t="s">
        <v>150</v>
      </c>
      <c r="B37" s="8" t="s">
        <v>96</v>
      </c>
      <c r="C37" s="8" t="s">
        <v>39</v>
      </c>
      <c r="D37" s="8" t="s">
        <v>121</v>
      </c>
      <c r="E37" s="8" t="s">
        <v>35</v>
      </c>
      <c r="F37" s="9">
        <v>5328.1199896335602</v>
      </c>
      <c r="G37" s="9">
        <v>32023.649887084961</v>
      </c>
    </row>
    <row r="38" spans="1:7" x14ac:dyDescent="0.25">
      <c r="A38" s="8" t="s">
        <v>150</v>
      </c>
      <c r="B38" s="8" t="s">
        <v>96</v>
      </c>
      <c r="C38" s="8" t="s">
        <v>39</v>
      </c>
      <c r="D38" s="8" t="s">
        <v>101</v>
      </c>
      <c r="E38" s="8" t="s">
        <v>35</v>
      </c>
      <c r="F38" s="9">
        <v>1456566.4916992188</v>
      </c>
      <c r="G38" s="9">
        <v>4442642.8515625</v>
      </c>
    </row>
    <row r="39" spans="1:7" x14ac:dyDescent="0.25">
      <c r="A39" s="8" t="s">
        <v>150</v>
      </c>
      <c r="B39" s="8" t="s">
        <v>96</v>
      </c>
      <c r="C39" s="8" t="s">
        <v>39</v>
      </c>
      <c r="D39" s="8" t="s">
        <v>50</v>
      </c>
      <c r="E39" s="8" t="s">
        <v>35</v>
      </c>
      <c r="F39" s="9">
        <v>356611.10632324219</v>
      </c>
      <c r="G39" s="9">
        <v>610740.59497070313</v>
      </c>
    </row>
    <row r="40" spans="1:7" x14ac:dyDescent="0.25">
      <c r="A40" s="8" t="s">
        <v>150</v>
      </c>
      <c r="B40" s="8" t="s">
        <v>96</v>
      </c>
      <c r="C40" s="8" t="s">
        <v>39</v>
      </c>
      <c r="D40" s="8" t="s">
        <v>51</v>
      </c>
      <c r="E40" s="8" t="s">
        <v>35</v>
      </c>
      <c r="F40" s="9">
        <v>50904</v>
      </c>
      <c r="G40" s="9">
        <v>202001.40625</v>
      </c>
    </row>
    <row r="41" spans="1:7" x14ac:dyDescent="0.25">
      <c r="A41" s="8" t="s">
        <v>150</v>
      </c>
      <c r="B41" s="8" t="s">
        <v>96</v>
      </c>
      <c r="C41" s="8" t="s">
        <v>39</v>
      </c>
      <c r="D41" s="8" t="s">
        <v>52</v>
      </c>
      <c r="E41" s="8" t="s">
        <v>35</v>
      </c>
      <c r="F41" s="9">
        <v>956695.134765625</v>
      </c>
      <c r="G41" s="9">
        <v>1262589.25</v>
      </c>
    </row>
    <row r="42" spans="1:7" x14ac:dyDescent="0.25">
      <c r="A42" s="8" t="s">
        <v>150</v>
      </c>
      <c r="B42" s="8" t="s">
        <v>96</v>
      </c>
      <c r="C42" s="8" t="s">
        <v>39</v>
      </c>
      <c r="D42" s="8" t="s">
        <v>52</v>
      </c>
      <c r="E42" s="8" t="s">
        <v>164</v>
      </c>
      <c r="F42" s="9">
        <v>591823.2421875</v>
      </c>
      <c r="G42" s="9">
        <v>578903.859375</v>
      </c>
    </row>
    <row r="43" spans="1:7" x14ac:dyDescent="0.25">
      <c r="A43" s="8" t="s">
        <v>150</v>
      </c>
      <c r="B43" s="8" t="s">
        <v>96</v>
      </c>
      <c r="C43" s="8" t="s">
        <v>39</v>
      </c>
      <c r="D43" s="8" t="s">
        <v>125</v>
      </c>
      <c r="E43" s="8" t="s">
        <v>35</v>
      </c>
      <c r="F43" s="9">
        <v>995.41998291015625</v>
      </c>
      <c r="G43" s="9">
        <v>4063.14990234375</v>
      </c>
    </row>
    <row r="44" spans="1:7" x14ac:dyDescent="0.25">
      <c r="A44" s="8" t="s">
        <v>150</v>
      </c>
      <c r="B44" s="8" t="s">
        <v>96</v>
      </c>
      <c r="C44" s="8" t="s">
        <v>39</v>
      </c>
      <c r="D44" s="8" t="s">
        <v>104</v>
      </c>
      <c r="E44" s="8" t="s">
        <v>55</v>
      </c>
      <c r="F44" s="9">
        <v>48204.80078125</v>
      </c>
      <c r="G44" s="9">
        <v>86204.796875</v>
      </c>
    </row>
    <row r="45" spans="1:7" x14ac:dyDescent="0.25">
      <c r="A45" s="8" t="s">
        <v>150</v>
      </c>
      <c r="B45" s="8" t="s">
        <v>96</v>
      </c>
      <c r="C45" s="8" t="s">
        <v>39</v>
      </c>
      <c r="D45" s="8" t="s">
        <v>104</v>
      </c>
      <c r="E45" s="8" t="s">
        <v>35</v>
      </c>
      <c r="F45" s="9">
        <v>2949333.44140625</v>
      </c>
      <c r="G45" s="9">
        <v>8399825.40625</v>
      </c>
    </row>
    <row r="46" spans="1:7" x14ac:dyDescent="0.25">
      <c r="A46" s="8" t="s">
        <v>150</v>
      </c>
      <c r="B46" s="8" t="s">
        <v>96</v>
      </c>
      <c r="C46" s="8" t="s">
        <v>39</v>
      </c>
      <c r="D46" s="8" t="s">
        <v>208</v>
      </c>
      <c r="E46" s="8" t="s">
        <v>35</v>
      </c>
      <c r="F46" s="9">
        <v>295833.28125</v>
      </c>
      <c r="G46" s="9">
        <v>799609.1171875</v>
      </c>
    </row>
    <row r="47" spans="1:7" x14ac:dyDescent="0.25">
      <c r="A47" s="8" t="s">
        <v>150</v>
      </c>
      <c r="B47" s="8" t="s">
        <v>96</v>
      </c>
      <c r="C47" s="8" t="s">
        <v>39</v>
      </c>
      <c r="D47" s="8" t="s">
        <v>105</v>
      </c>
      <c r="E47" s="8" t="s">
        <v>35</v>
      </c>
      <c r="F47" s="9">
        <v>873.3799934387207</v>
      </c>
      <c r="G47" s="9">
        <v>9236.0500793457031</v>
      </c>
    </row>
    <row r="48" spans="1:7" x14ac:dyDescent="0.25">
      <c r="A48" s="8" t="s">
        <v>150</v>
      </c>
      <c r="B48" s="8" t="s">
        <v>96</v>
      </c>
      <c r="C48" s="8" t="s">
        <v>39</v>
      </c>
      <c r="D48" s="8" t="s">
        <v>106</v>
      </c>
      <c r="E48" s="8" t="s">
        <v>35</v>
      </c>
      <c r="F48" s="9">
        <v>100021.390625</v>
      </c>
      <c r="G48" s="9">
        <v>303866.3671875</v>
      </c>
    </row>
    <row r="49" spans="1:7" x14ac:dyDescent="0.25">
      <c r="A49" s="8" t="s">
        <v>150</v>
      </c>
      <c r="B49" s="8" t="s">
        <v>96</v>
      </c>
      <c r="C49" s="8" t="s">
        <v>39</v>
      </c>
      <c r="D49" s="8" t="s">
        <v>54</v>
      </c>
      <c r="E49" s="8" t="s">
        <v>35</v>
      </c>
      <c r="F49" s="9">
        <v>3800</v>
      </c>
      <c r="G49" s="9">
        <v>50475</v>
      </c>
    </row>
    <row r="50" spans="1:7" x14ac:dyDescent="0.25">
      <c r="A50" s="21" t="s">
        <v>150</v>
      </c>
      <c r="B50" s="22"/>
      <c r="C50" s="22"/>
      <c r="D50" s="22"/>
      <c r="E50" s="22"/>
      <c r="F50" s="22">
        <f>SUM(F29:F49)</f>
        <v>13466423.221571207</v>
      </c>
      <c r="G50" s="23">
        <f>SUM(G29:G49)</f>
        <v>35389894.945327759</v>
      </c>
    </row>
    <row r="51" spans="1:7" x14ac:dyDescent="0.25">
      <c r="A51" s="8" t="s">
        <v>160</v>
      </c>
      <c r="B51" s="8" t="s">
        <v>96</v>
      </c>
      <c r="C51" s="8" t="s">
        <v>39</v>
      </c>
      <c r="D51" s="8" t="s">
        <v>123</v>
      </c>
      <c r="E51" s="8" t="s">
        <v>35</v>
      </c>
      <c r="F51" s="9">
        <v>26308.619140625</v>
      </c>
      <c r="G51" s="9">
        <v>36646</v>
      </c>
    </row>
    <row r="52" spans="1:7" x14ac:dyDescent="0.25">
      <c r="A52" s="8" t="s">
        <v>160</v>
      </c>
      <c r="B52" s="8" t="s">
        <v>96</v>
      </c>
      <c r="C52" s="8" t="s">
        <v>39</v>
      </c>
      <c r="D52" s="8" t="s">
        <v>97</v>
      </c>
      <c r="E52" s="8" t="s">
        <v>55</v>
      </c>
      <c r="F52" s="9">
        <v>50049.80078125</v>
      </c>
      <c r="G52" s="9">
        <v>120119.5234375</v>
      </c>
    </row>
    <row r="53" spans="1:7" x14ac:dyDescent="0.25">
      <c r="A53" s="8" t="s">
        <v>160</v>
      </c>
      <c r="B53" s="8" t="s">
        <v>96</v>
      </c>
      <c r="C53" s="8" t="s">
        <v>39</v>
      </c>
      <c r="D53" s="8" t="s">
        <v>97</v>
      </c>
      <c r="E53" s="8" t="s">
        <v>35</v>
      </c>
      <c r="F53" s="9">
        <v>2633816.171875</v>
      </c>
      <c r="G53" s="9">
        <v>7584080.6171875</v>
      </c>
    </row>
    <row r="54" spans="1:7" x14ac:dyDescent="0.25">
      <c r="A54" s="8" t="s">
        <v>160</v>
      </c>
      <c r="B54" s="8" t="s">
        <v>96</v>
      </c>
      <c r="C54" s="8" t="s">
        <v>39</v>
      </c>
      <c r="D54" s="8" t="s">
        <v>40</v>
      </c>
      <c r="E54" s="8" t="s">
        <v>35</v>
      </c>
      <c r="F54" s="9">
        <v>1487570.5187988281</v>
      </c>
      <c r="G54" s="9">
        <v>4381121.171875</v>
      </c>
    </row>
    <row r="55" spans="1:7" x14ac:dyDescent="0.25">
      <c r="A55" s="8" t="s">
        <v>160</v>
      </c>
      <c r="B55" s="8" t="s">
        <v>96</v>
      </c>
      <c r="C55" s="8" t="s">
        <v>39</v>
      </c>
      <c r="D55" s="8" t="s">
        <v>47</v>
      </c>
      <c r="E55" s="8" t="s">
        <v>35</v>
      </c>
      <c r="F55" s="9">
        <v>388222.97937011719</v>
      </c>
      <c r="G55" s="9">
        <v>942970.49169921875</v>
      </c>
    </row>
    <row r="56" spans="1:7" x14ac:dyDescent="0.25">
      <c r="A56" s="8" t="s">
        <v>160</v>
      </c>
      <c r="B56" s="8" t="s">
        <v>96</v>
      </c>
      <c r="C56" s="8" t="s">
        <v>39</v>
      </c>
      <c r="D56" s="8" t="s">
        <v>98</v>
      </c>
      <c r="E56" s="8" t="s">
        <v>35</v>
      </c>
      <c r="F56" s="9">
        <v>20115.740234375</v>
      </c>
      <c r="G56" s="9">
        <v>77607.578125</v>
      </c>
    </row>
    <row r="57" spans="1:7" x14ac:dyDescent="0.25">
      <c r="A57" s="8" t="s">
        <v>160</v>
      </c>
      <c r="B57" s="8" t="s">
        <v>96</v>
      </c>
      <c r="C57" s="8" t="s">
        <v>39</v>
      </c>
      <c r="D57" s="8" t="s">
        <v>99</v>
      </c>
      <c r="E57" s="8" t="s">
        <v>35</v>
      </c>
      <c r="F57" s="9">
        <v>151101.4609375</v>
      </c>
      <c r="G57" s="9">
        <v>304282.6484375</v>
      </c>
    </row>
    <row r="58" spans="1:7" x14ac:dyDescent="0.25">
      <c r="A58" s="8" t="s">
        <v>160</v>
      </c>
      <c r="B58" s="8" t="s">
        <v>96</v>
      </c>
      <c r="C58" s="8" t="s">
        <v>39</v>
      </c>
      <c r="D58" s="8" t="s">
        <v>121</v>
      </c>
      <c r="E58" s="8" t="s">
        <v>55</v>
      </c>
      <c r="F58" s="9">
        <v>1744.1799926757813</v>
      </c>
      <c r="G58" s="9">
        <v>39741.798828125</v>
      </c>
    </row>
    <row r="59" spans="1:7" x14ac:dyDescent="0.25">
      <c r="A59" s="8" t="s">
        <v>160</v>
      </c>
      <c r="B59" s="8" t="s">
        <v>96</v>
      </c>
      <c r="C59" s="8" t="s">
        <v>39</v>
      </c>
      <c r="D59" s="8" t="s">
        <v>101</v>
      </c>
      <c r="E59" s="8" t="s">
        <v>35</v>
      </c>
      <c r="F59" s="9">
        <v>500332.6796875</v>
      </c>
      <c r="G59" s="9">
        <v>1544735.890625</v>
      </c>
    </row>
    <row r="60" spans="1:7" x14ac:dyDescent="0.25">
      <c r="A60" s="8" t="s">
        <v>160</v>
      </c>
      <c r="B60" s="8" t="s">
        <v>96</v>
      </c>
      <c r="C60" s="8" t="s">
        <v>39</v>
      </c>
      <c r="D60" s="8" t="s">
        <v>50</v>
      </c>
      <c r="E60" s="8" t="s">
        <v>35</v>
      </c>
      <c r="F60" s="9">
        <v>333197.390625</v>
      </c>
      <c r="G60" s="9">
        <v>974274.59375</v>
      </c>
    </row>
    <row r="61" spans="1:7" x14ac:dyDescent="0.25">
      <c r="A61" s="8" t="s">
        <v>160</v>
      </c>
      <c r="B61" s="8" t="s">
        <v>96</v>
      </c>
      <c r="C61" s="8" t="s">
        <v>39</v>
      </c>
      <c r="D61" s="8" t="s">
        <v>51</v>
      </c>
      <c r="E61" s="8" t="s">
        <v>35</v>
      </c>
      <c r="F61" s="9">
        <v>71591.361328125</v>
      </c>
      <c r="G61" s="9">
        <v>348929.3984375</v>
      </c>
    </row>
    <row r="62" spans="1:7" x14ac:dyDescent="0.25">
      <c r="A62" s="8" t="s">
        <v>160</v>
      </c>
      <c r="B62" s="8" t="s">
        <v>96</v>
      </c>
      <c r="C62" s="8" t="s">
        <v>39</v>
      </c>
      <c r="D62" s="8" t="s">
        <v>52</v>
      </c>
      <c r="E62" s="8" t="s">
        <v>35</v>
      </c>
      <c r="F62" s="9">
        <v>440069.00244140625</v>
      </c>
      <c r="G62" s="9">
        <v>534654.814453125</v>
      </c>
    </row>
    <row r="63" spans="1:7" x14ac:dyDescent="0.25">
      <c r="A63" s="8" t="s">
        <v>160</v>
      </c>
      <c r="B63" s="8" t="s">
        <v>96</v>
      </c>
      <c r="C63" s="8" t="s">
        <v>39</v>
      </c>
      <c r="D63" s="8" t="s">
        <v>52</v>
      </c>
      <c r="E63" s="8" t="s">
        <v>164</v>
      </c>
      <c r="F63" s="9">
        <v>96240.169921875</v>
      </c>
      <c r="G63" s="9">
        <v>120149.62890625</v>
      </c>
    </row>
    <row r="64" spans="1:7" x14ac:dyDescent="0.25">
      <c r="A64" s="8" t="s">
        <v>160</v>
      </c>
      <c r="B64" s="8" t="s">
        <v>96</v>
      </c>
      <c r="C64" s="8" t="s">
        <v>39</v>
      </c>
      <c r="D64" s="8" t="s">
        <v>103</v>
      </c>
      <c r="E64" s="8" t="s">
        <v>35</v>
      </c>
      <c r="F64" s="9">
        <v>17214</v>
      </c>
      <c r="G64" s="9">
        <v>89562</v>
      </c>
    </row>
    <row r="65" spans="1:7" x14ac:dyDescent="0.25">
      <c r="A65" s="8" t="s">
        <v>160</v>
      </c>
      <c r="B65" s="8" t="s">
        <v>96</v>
      </c>
      <c r="C65" s="8" t="s">
        <v>39</v>
      </c>
      <c r="D65" s="8" t="s">
        <v>104</v>
      </c>
      <c r="E65" s="8" t="s">
        <v>151</v>
      </c>
      <c r="F65" s="9">
        <v>51718.798828125</v>
      </c>
      <c r="G65" s="9">
        <v>90664.7109375</v>
      </c>
    </row>
    <row r="66" spans="1:7" x14ac:dyDescent="0.25">
      <c r="A66" s="8" t="s">
        <v>160</v>
      </c>
      <c r="B66" s="8" t="s">
        <v>96</v>
      </c>
      <c r="C66" s="8" t="s">
        <v>39</v>
      </c>
      <c r="D66" s="8" t="s">
        <v>104</v>
      </c>
      <c r="E66" s="8" t="s">
        <v>55</v>
      </c>
      <c r="F66" s="9">
        <v>75804.640625</v>
      </c>
      <c r="G66" s="9">
        <v>157524.88671875</v>
      </c>
    </row>
    <row r="67" spans="1:7" x14ac:dyDescent="0.25">
      <c r="A67" s="8" t="s">
        <v>160</v>
      </c>
      <c r="B67" s="8" t="s">
        <v>96</v>
      </c>
      <c r="C67" s="8" t="s">
        <v>39</v>
      </c>
      <c r="D67" s="8" t="s">
        <v>104</v>
      </c>
      <c r="E67" s="8" t="s">
        <v>35</v>
      </c>
      <c r="F67" s="9">
        <v>3813038.142578125</v>
      </c>
      <c r="G67" s="9">
        <v>10020866.9921875</v>
      </c>
    </row>
    <row r="68" spans="1:7" x14ac:dyDescent="0.25">
      <c r="A68" s="8" t="s">
        <v>160</v>
      </c>
      <c r="B68" s="8" t="s">
        <v>96</v>
      </c>
      <c r="C68" s="8" t="s">
        <v>39</v>
      </c>
      <c r="D68" s="8" t="s">
        <v>208</v>
      </c>
      <c r="E68" s="8" t="s">
        <v>35</v>
      </c>
      <c r="F68" s="9">
        <v>336945.025390625</v>
      </c>
      <c r="G68" s="9">
        <v>816668.51953125</v>
      </c>
    </row>
    <row r="69" spans="1:7" x14ac:dyDescent="0.25">
      <c r="A69" s="8" t="s">
        <v>160</v>
      </c>
      <c r="B69" s="8" t="s">
        <v>96</v>
      </c>
      <c r="C69" s="8" t="s">
        <v>39</v>
      </c>
      <c r="D69" s="8" t="s">
        <v>105</v>
      </c>
      <c r="E69" s="8" t="s">
        <v>35</v>
      </c>
      <c r="F69" s="9">
        <v>47414.728927612305</v>
      </c>
      <c r="G69" s="9">
        <v>216549.50619506836</v>
      </c>
    </row>
    <row r="70" spans="1:7" x14ac:dyDescent="0.25">
      <c r="A70" s="8" t="s">
        <v>160</v>
      </c>
      <c r="B70" s="8" t="s">
        <v>96</v>
      </c>
      <c r="C70" s="8" t="s">
        <v>39</v>
      </c>
      <c r="D70" s="8" t="s">
        <v>106</v>
      </c>
      <c r="E70" s="8" t="s">
        <v>35</v>
      </c>
      <c r="F70" s="9">
        <v>50348.23046875</v>
      </c>
      <c r="G70" s="9">
        <v>121353.76171875</v>
      </c>
    </row>
    <row r="71" spans="1:7" x14ac:dyDescent="0.25">
      <c r="A71" s="8" t="s">
        <v>160</v>
      </c>
      <c r="B71" s="8" t="s">
        <v>96</v>
      </c>
      <c r="C71" s="8" t="s">
        <v>39</v>
      </c>
      <c r="D71" s="8" t="s">
        <v>107</v>
      </c>
      <c r="E71" s="8" t="s">
        <v>35</v>
      </c>
      <c r="F71" s="9">
        <v>242.86000061035156</v>
      </c>
      <c r="G71" s="9">
        <v>1285.02001953125</v>
      </c>
    </row>
    <row r="72" spans="1:7" x14ac:dyDescent="0.25">
      <c r="A72" s="21" t="s">
        <v>160</v>
      </c>
      <c r="B72" s="22"/>
      <c r="C72" s="22"/>
      <c r="D72" s="22"/>
      <c r="E72" s="22"/>
      <c r="F72" s="22">
        <f>SUM(F51:F71)</f>
        <v>10593086.501953125</v>
      </c>
      <c r="G72" s="23">
        <f>SUM(G51:G71)</f>
        <v>28523789.553070068</v>
      </c>
    </row>
    <row r="73" spans="1:7" x14ac:dyDescent="0.25">
      <c r="A73" s="21" t="s">
        <v>0</v>
      </c>
      <c r="B73" s="22"/>
      <c r="C73" s="22"/>
      <c r="D73" s="22"/>
      <c r="E73" s="22"/>
      <c r="F73" s="22">
        <f>SUM(F72,F50,F28)</f>
        <v>27526959.998548746</v>
      </c>
      <c r="G73" s="23">
        <f>SUM(G72,G50,G28)</f>
        <v>74346518.090988159</v>
      </c>
    </row>
    <row r="75" spans="1:7" x14ac:dyDescent="0.25">
      <c r="A75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showGridLines="0" workbookViewId="0">
      <selection activeCell="C19" sqref="C19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19.5" x14ac:dyDescent="0.35">
      <c r="A10" s="36" t="s">
        <v>249</v>
      </c>
      <c r="B10" s="36"/>
      <c r="C10" s="36"/>
      <c r="D10" s="36"/>
      <c r="E10" s="36"/>
      <c r="F10" s="36"/>
      <c r="G10" s="36"/>
    </row>
    <row r="11" spans="1:7" x14ac:dyDescent="0.25">
      <c r="A11" s="37" t="s">
        <v>23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2</v>
      </c>
      <c r="C14" s="8" t="s">
        <v>39</v>
      </c>
      <c r="D14" s="8" t="s">
        <v>108</v>
      </c>
      <c r="E14" s="8" t="s">
        <v>35</v>
      </c>
      <c r="F14" s="9">
        <v>23587.029296875</v>
      </c>
      <c r="G14" s="9">
        <v>27040</v>
      </c>
    </row>
    <row r="15" spans="1:7" x14ac:dyDescent="0.25">
      <c r="A15" s="8" t="s">
        <v>34</v>
      </c>
      <c r="B15" s="8" t="s">
        <v>2</v>
      </c>
      <c r="C15" s="8" t="s">
        <v>39</v>
      </c>
      <c r="D15" s="8" t="s">
        <v>105</v>
      </c>
      <c r="E15" s="8" t="s">
        <v>35</v>
      </c>
      <c r="F15" s="9">
        <v>16528.250183105469</v>
      </c>
      <c r="G15" s="9">
        <v>118967.88037109375</v>
      </c>
    </row>
    <row r="16" spans="1:7" x14ac:dyDescent="0.25">
      <c r="A16" s="21" t="s">
        <v>34</v>
      </c>
      <c r="B16" s="22"/>
      <c r="C16" s="22"/>
      <c r="D16" s="22"/>
      <c r="E16" s="22"/>
      <c r="F16" s="22">
        <f>SUM(F14:F15)</f>
        <v>40115.279479980469</v>
      </c>
      <c r="G16" s="23">
        <f>SUM(G14:G15)</f>
        <v>146007.88037109375</v>
      </c>
    </row>
    <row r="17" spans="1:7" x14ac:dyDescent="0.25">
      <c r="A17" s="8" t="s">
        <v>150</v>
      </c>
      <c r="B17" s="8" t="s">
        <v>2</v>
      </c>
      <c r="C17" s="8" t="s">
        <v>39</v>
      </c>
      <c r="D17" s="8" t="s">
        <v>209</v>
      </c>
      <c r="E17" s="8" t="s">
        <v>115</v>
      </c>
      <c r="F17" s="9">
        <v>49140.3203125</v>
      </c>
      <c r="G17" s="9">
        <v>115076.796875</v>
      </c>
    </row>
    <row r="18" spans="1:7" x14ac:dyDescent="0.25">
      <c r="A18" s="8" t="s">
        <v>150</v>
      </c>
      <c r="B18" s="8" t="s">
        <v>2</v>
      </c>
      <c r="C18" s="8" t="s">
        <v>39</v>
      </c>
      <c r="D18" s="8" t="s">
        <v>121</v>
      </c>
      <c r="E18" s="8" t="s">
        <v>35</v>
      </c>
      <c r="F18" s="9">
        <v>136.08000183105469</v>
      </c>
      <c r="G18" s="9">
        <v>858</v>
      </c>
    </row>
    <row r="19" spans="1:7" x14ac:dyDescent="0.25">
      <c r="A19" s="8" t="s">
        <v>150</v>
      </c>
      <c r="B19" s="8" t="s">
        <v>2</v>
      </c>
      <c r="C19" s="8" t="s">
        <v>39</v>
      </c>
      <c r="D19" s="8" t="s">
        <v>210</v>
      </c>
      <c r="E19" s="8" t="s">
        <v>35</v>
      </c>
      <c r="F19" s="9">
        <v>168.16000366210938</v>
      </c>
      <c r="G19" s="9">
        <v>1365.3799438476563</v>
      </c>
    </row>
    <row r="20" spans="1:7" x14ac:dyDescent="0.25">
      <c r="A20" s="8" t="s">
        <v>150</v>
      </c>
      <c r="B20" s="8" t="s">
        <v>2</v>
      </c>
      <c r="C20" s="8" t="s">
        <v>39</v>
      </c>
      <c r="D20" s="8" t="s">
        <v>109</v>
      </c>
      <c r="E20" s="8" t="s">
        <v>115</v>
      </c>
      <c r="F20" s="9">
        <v>77984.970703125</v>
      </c>
      <c r="G20" s="9">
        <v>218435.828125</v>
      </c>
    </row>
    <row r="21" spans="1:7" x14ac:dyDescent="0.25">
      <c r="A21" s="8" t="s">
        <v>150</v>
      </c>
      <c r="B21" s="8" t="s">
        <v>2</v>
      </c>
      <c r="C21" s="8" t="s">
        <v>39</v>
      </c>
      <c r="D21" s="8" t="s">
        <v>125</v>
      </c>
      <c r="E21" s="8" t="s">
        <v>55</v>
      </c>
      <c r="F21" s="9">
        <v>8604.759765625</v>
      </c>
      <c r="G21" s="9">
        <v>75192.0234375</v>
      </c>
    </row>
    <row r="22" spans="1:7" x14ac:dyDescent="0.25">
      <c r="A22" s="8" t="s">
        <v>150</v>
      </c>
      <c r="B22" s="8" t="s">
        <v>2</v>
      </c>
      <c r="C22" s="8" t="s">
        <v>39</v>
      </c>
      <c r="D22" s="8" t="s">
        <v>125</v>
      </c>
      <c r="E22" s="8" t="s">
        <v>35</v>
      </c>
      <c r="F22" s="9">
        <v>4343.1500437259674</v>
      </c>
      <c r="G22" s="9">
        <v>35471.119987487793</v>
      </c>
    </row>
    <row r="23" spans="1:7" x14ac:dyDescent="0.25">
      <c r="A23" s="8" t="s">
        <v>150</v>
      </c>
      <c r="B23" s="8" t="s">
        <v>2</v>
      </c>
      <c r="C23" s="8" t="s">
        <v>39</v>
      </c>
      <c r="D23" s="8" t="s">
        <v>105</v>
      </c>
      <c r="E23" s="8" t="s">
        <v>35</v>
      </c>
      <c r="F23" s="9">
        <v>8340.3102264404297</v>
      </c>
      <c r="G23" s="9">
        <v>50133.340698242188</v>
      </c>
    </row>
    <row r="24" spans="1:7" x14ac:dyDescent="0.25">
      <c r="A24" s="21" t="s">
        <v>150</v>
      </c>
      <c r="B24" s="22"/>
      <c r="C24" s="22"/>
      <c r="D24" s="22"/>
      <c r="E24" s="22"/>
      <c r="F24" s="22">
        <f>SUM(F17:F23)</f>
        <v>148717.75105690956</v>
      </c>
      <c r="G24" s="23">
        <f>SUM(G17:G23)</f>
        <v>496532.48906707764</v>
      </c>
    </row>
    <row r="25" spans="1:7" x14ac:dyDescent="0.25">
      <c r="A25" s="8" t="s">
        <v>160</v>
      </c>
      <c r="B25" s="8" t="s">
        <v>2</v>
      </c>
      <c r="C25" s="8" t="s">
        <v>39</v>
      </c>
      <c r="D25" s="8" t="s">
        <v>108</v>
      </c>
      <c r="E25" s="8" t="s">
        <v>35</v>
      </c>
      <c r="F25" s="9">
        <v>26999.990234375</v>
      </c>
      <c r="G25" s="9">
        <v>14888.7001953125</v>
      </c>
    </row>
    <row r="26" spans="1:7" x14ac:dyDescent="0.25">
      <c r="A26" s="8" t="s">
        <v>160</v>
      </c>
      <c r="B26" s="8" t="s">
        <v>2</v>
      </c>
      <c r="C26" s="8" t="s">
        <v>39</v>
      </c>
      <c r="D26" s="8" t="s">
        <v>210</v>
      </c>
      <c r="E26" s="8" t="s">
        <v>55</v>
      </c>
      <c r="F26" s="9">
        <v>27417</v>
      </c>
      <c r="G26" s="9">
        <v>42940.80078125</v>
      </c>
    </row>
    <row r="27" spans="1:7" x14ac:dyDescent="0.25">
      <c r="A27" s="8" t="s">
        <v>160</v>
      </c>
      <c r="B27" s="8" t="s">
        <v>2</v>
      </c>
      <c r="C27" s="8" t="s">
        <v>39</v>
      </c>
      <c r="D27" s="8" t="s">
        <v>109</v>
      </c>
      <c r="E27" s="8" t="s">
        <v>115</v>
      </c>
      <c r="F27" s="9">
        <v>53999.98046875</v>
      </c>
      <c r="G27" s="9">
        <v>122024.609375</v>
      </c>
    </row>
    <row r="28" spans="1:7" x14ac:dyDescent="0.25">
      <c r="A28" s="8" t="s">
        <v>160</v>
      </c>
      <c r="B28" s="8" t="s">
        <v>2</v>
      </c>
      <c r="C28" s="8" t="s">
        <v>39</v>
      </c>
      <c r="D28" s="8" t="s">
        <v>125</v>
      </c>
      <c r="E28" s="8" t="s">
        <v>35</v>
      </c>
      <c r="F28" s="9">
        <v>106318.58984375</v>
      </c>
      <c r="G28" s="9">
        <v>763366.25</v>
      </c>
    </row>
    <row r="29" spans="1:7" x14ac:dyDescent="0.25">
      <c r="A29" s="8" t="s">
        <v>160</v>
      </c>
      <c r="B29" s="8" t="s">
        <v>2</v>
      </c>
      <c r="C29" s="8" t="s">
        <v>39</v>
      </c>
      <c r="D29" s="8" t="s">
        <v>138</v>
      </c>
      <c r="E29" s="8" t="s">
        <v>55</v>
      </c>
      <c r="F29" s="9">
        <v>15947.8603515625</v>
      </c>
      <c r="G29" s="9">
        <v>94555.7109375</v>
      </c>
    </row>
    <row r="30" spans="1:7" x14ac:dyDescent="0.25">
      <c r="A30" s="8" t="s">
        <v>160</v>
      </c>
      <c r="B30" s="8" t="s">
        <v>2</v>
      </c>
      <c r="C30" s="8" t="s">
        <v>39</v>
      </c>
      <c r="D30" s="8" t="s">
        <v>105</v>
      </c>
      <c r="E30" s="8" t="s">
        <v>35</v>
      </c>
      <c r="F30" s="9">
        <v>821.91000366210938</v>
      </c>
      <c r="G30" s="9">
        <v>10508.300048828125</v>
      </c>
    </row>
    <row r="31" spans="1:7" x14ac:dyDescent="0.25">
      <c r="A31" s="21" t="s">
        <v>160</v>
      </c>
      <c r="B31" s="22"/>
      <c r="C31" s="22"/>
      <c r="D31" s="22"/>
      <c r="E31" s="22"/>
      <c r="F31" s="22">
        <f>SUM(F25:F30)</f>
        <v>231505.33090209961</v>
      </c>
      <c r="G31" s="23">
        <f>SUM(G25:G30)</f>
        <v>1048284.3713378906</v>
      </c>
    </row>
    <row r="32" spans="1:7" x14ac:dyDescent="0.25">
      <c r="A32" s="21" t="s">
        <v>0</v>
      </c>
      <c r="B32" s="22"/>
      <c r="C32" s="22"/>
      <c r="D32" s="22"/>
      <c r="E32" s="22"/>
      <c r="F32" s="22">
        <f>SUM(F31,F24,F16)</f>
        <v>420338.36143898964</v>
      </c>
      <c r="G32" s="23">
        <f>SUM(G31,G24,G16)</f>
        <v>1690824.740776062</v>
      </c>
    </row>
    <row r="34" spans="1:1" x14ac:dyDescent="0.25">
      <c r="A34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showGridLines="0" workbookViewId="0">
      <selection activeCell="B15" sqref="B15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37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36</v>
      </c>
      <c r="C14" s="8" t="s">
        <v>39</v>
      </c>
      <c r="D14" s="8" t="s">
        <v>104</v>
      </c>
      <c r="E14" s="8" t="s">
        <v>35</v>
      </c>
      <c r="F14" s="9">
        <v>48421.359375</v>
      </c>
      <c r="G14" s="9">
        <v>187859.578125</v>
      </c>
    </row>
    <row r="15" spans="1:7" x14ac:dyDescent="0.25">
      <c r="A15" s="8" t="s">
        <v>34</v>
      </c>
      <c r="B15" s="8" t="s">
        <v>36</v>
      </c>
      <c r="C15" s="8" t="s">
        <v>39</v>
      </c>
      <c r="D15" s="8" t="s">
        <v>104</v>
      </c>
      <c r="E15" s="8" t="s">
        <v>35</v>
      </c>
      <c r="F15" s="9">
        <v>22230.759765625</v>
      </c>
      <c r="G15" s="9">
        <v>59793.25</v>
      </c>
    </row>
    <row r="16" spans="1:7" x14ac:dyDescent="0.25">
      <c r="A16" s="21" t="s">
        <v>34</v>
      </c>
      <c r="B16" s="22"/>
      <c r="C16" s="22"/>
      <c r="D16" s="22"/>
      <c r="E16" s="22"/>
      <c r="F16" s="22">
        <f>SUM(F14:F15)</f>
        <v>70652.119140625</v>
      </c>
      <c r="G16" s="23">
        <f>SUM(G14:G15)</f>
        <v>247652.828125</v>
      </c>
    </row>
    <row r="17" spans="1:7" x14ac:dyDescent="0.25">
      <c r="A17" s="8" t="s">
        <v>150</v>
      </c>
      <c r="B17" s="8"/>
      <c r="C17" s="8"/>
      <c r="D17" s="8"/>
      <c r="E17" s="8"/>
      <c r="F17" s="10">
        <v>0</v>
      </c>
      <c r="G17" s="10">
        <v>0</v>
      </c>
    </row>
    <row r="18" spans="1:7" x14ac:dyDescent="0.25">
      <c r="A18" s="21" t="s">
        <v>150</v>
      </c>
      <c r="B18" s="22"/>
      <c r="C18" s="22"/>
      <c r="D18" s="22"/>
      <c r="E18" s="22"/>
      <c r="F18" s="22">
        <f>SUM(F17)</f>
        <v>0</v>
      </c>
      <c r="G18" s="23">
        <f>SUM(G17)</f>
        <v>0</v>
      </c>
    </row>
    <row r="19" spans="1:7" x14ac:dyDescent="0.25">
      <c r="A19" s="8" t="s">
        <v>160</v>
      </c>
      <c r="B19" s="8" t="s">
        <v>36</v>
      </c>
      <c r="C19" s="8" t="s">
        <v>39</v>
      </c>
      <c r="D19" s="8" t="s">
        <v>104</v>
      </c>
      <c r="E19" s="8" t="s">
        <v>35</v>
      </c>
      <c r="F19" s="9">
        <v>26269.359375</v>
      </c>
      <c r="G19" s="9">
        <v>81561.0390625</v>
      </c>
    </row>
    <row r="20" spans="1:7" x14ac:dyDescent="0.25">
      <c r="A20" s="21" t="s">
        <v>160</v>
      </c>
      <c r="B20" s="22"/>
      <c r="C20" s="22"/>
      <c r="D20" s="22"/>
      <c r="E20" s="22"/>
      <c r="F20" s="22">
        <f>SUM(F19)</f>
        <v>26269.359375</v>
      </c>
      <c r="G20" s="23">
        <f>SUM(G19)</f>
        <v>81561.0390625</v>
      </c>
    </row>
    <row r="21" spans="1:7" x14ac:dyDescent="0.25">
      <c r="A21" s="21" t="s">
        <v>0</v>
      </c>
      <c r="B21" s="22"/>
      <c r="C21" s="22"/>
      <c r="D21" s="22"/>
      <c r="E21" s="22"/>
      <c r="F21" s="22">
        <f>SUM(F20,F18,F16)</f>
        <v>96921.478515625</v>
      </c>
      <c r="G21" s="23">
        <f>SUM(G20,G18,G16)</f>
        <v>329213.8671875</v>
      </c>
    </row>
    <row r="23" spans="1:7" x14ac:dyDescent="0.25">
      <c r="A23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showGridLines="0" topLeftCell="A16" workbookViewId="0">
      <selection activeCell="E24" sqref="E24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110</v>
      </c>
      <c r="D14" s="8" t="s">
        <v>112</v>
      </c>
      <c r="E14" s="8" t="s">
        <v>113</v>
      </c>
      <c r="F14" s="9">
        <v>709</v>
      </c>
      <c r="G14" s="9">
        <v>14301.8095703125</v>
      </c>
    </row>
    <row r="15" spans="1:7" x14ac:dyDescent="0.25">
      <c r="A15" s="8" t="s">
        <v>34</v>
      </c>
      <c r="B15" s="8" t="s">
        <v>38</v>
      </c>
      <c r="C15" s="8" t="s">
        <v>110</v>
      </c>
      <c r="D15" s="8" t="s">
        <v>112</v>
      </c>
      <c r="E15" s="8" t="s">
        <v>114</v>
      </c>
      <c r="F15" s="9">
        <v>1989.1300048828125</v>
      </c>
      <c r="G15" s="9">
        <v>139785.8984375</v>
      </c>
    </row>
    <row r="16" spans="1:7" x14ac:dyDescent="0.25">
      <c r="A16" s="8" t="s">
        <v>34</v>
      </c>
      <c r="B16" s="8" t="s">
        <v>38</v>
      </c>
      <c r="C16" s="8" t="s">
        <v>110</v>
      </c>
      <c r="D16" s="8" t="s">
        <v>112</v>
      </c>
      <c r="E16" s="8" t="s">
        <v>115</v>
      </c>
      <c r="F16" s="9">
        <v>4251</v>
      </c>
      <c r="G16" s="9">
        <v>100721.76953125</v>
      </c>
    </row>
    <row r="17" spans="1:7" x14ac:dyDescent="0.25">
      <c r="A17" s="8" t="s">
        <v>34</v>
      </c>
      <c r="B17" s="8" t="s">
        <v>38</v>
      </c>
      <c r="C17" s="8" t="s">
        <v>110</v>
      </c>
      <c r="D17" s="8" t="s">
        <v>112</v>
      </c>
      <c r="E17" s="8" t="s">
        <v>116</v>
      </c>
      <c r="F17" s="9">
        <v>1826.800048828125</v>
      </c>
      <c r="G17" s="9">
        <v>43603.390625</v>
      </c>
    </row>
    <row r="18" spans="1:7" x14ac:dyDescent="0.25">
      <c r="A18" s="8" t="s">
        <v>34</v>
      </c>
      <c r="B18" s="8" t="s">
        <v>38</v>
      </c>
      <c r="C18" s="8" t="s">
        <v>110</v>
      </c>
      <c r="D18" s="8" t="s">
        <v>112</v>
      </c>
      <c r="E18" s="8" t="s">
        <v>66</v>
      </c>
      <c r="F18" s="9">
        <v>9637</v>
      </c>
      <c r="G18" s="9">
        <v>97293.21875</v>
      </c>
    </row>
    <row r="19" spans="1:7" x14ac:dyDescent="0.25">
      <c r="A19" s="8" t="s">
        <v>34</v>
      </c>
      <c r="B19" s="8" t="s">
        <v>38</v>
      </c>
      <c r="C19" s="8" t="s">
        <v>110</v>
      </c>
      <c r="D19" s="8" t="s">
        <v>112</v>
      </c>
      <c r="E19" s="8" t="s">
        <v>117</v>
      </c>
      <c r="F19" s="9">
        <v>479</v>
      </c>
      <c r="G19" s="9">
        <v>7416.89990234375</v>
      </c>
    </row>
    <row r="20" spans="1:7" x14ac:dyDescent="0.25">
      <c r="A20" s="8" t="s">
        <v>34</v>
      </c>
      <c r="B20" s="8" t="s">
        <v>38</v>
      </c>
      <c r="C20" s="8" t="s">
        <v>110</v>
      </c>
      <c r="D20" s="8" t="s">
        <v>112</v>
      </c>
      <c r="E20" s="8" t="s">
        <v>55</v>
      </c>
      <c r="F20" s="9">
        <v>994</v>
      </c>
      <c r="G20" s="9">
        <v>25349.080078125</v>
      </c>
    </row>
    <row r="21" spans="1:7" x14ac:dyDescent="0.25">
      <c r="A21" s="8" t="s">
        <v>34</v>
      </c>
      <c r="B21" s="8" t="s">
        <v>38</v>
      </c>
      <c r="C21" s="8" t="s">
        <v>110</v>
      </c>
      <c r="D21" s="8" t="s">
        <v>112</v>
      </c>
      <c r="E21" s="8" t="s">
        <v>35</v>
      </c>
      <c r="F21" s="9">
        <v>57819.850738525391</v>
      </c>
      <c r="G21" s="9">
        <v>914567.5234375</v>
      </c>
    </row>
    <row r="22" spans="1:7" x14ac:dyDescent="0.25">
      <c r="A22" s="8" t="s">
        <v>34</v>
      </c>
      <c r="B22" s="8" t="s">
        <v>38</v>
      </c>
      <c r="C22" s="8" t="s">
        <v>110</v>
      </c>
      <c r="D22" s="8" t="s">
        <v>112</v>
      </c>
      <c r="E22" s="8" t="s">
        <v>65</v>
      </c>
      <c r="F22" s="9">
        <v>4697.2999877929688</v>
      </c>
      <c r="G22" s="9">
        <v>356419.05981445313</v>
      </c>
    </row>
    <row r="23" spans="1:7" x14ac:dyDescent="0.25">
      <c r="A23" s="8" t="s">
        <v>34</v>
      </c>
      <c r="B23" s="8" t="s">
        <v>38</v>
      </c>
      <c r="C23" s="8" t="s">
        <v>110</v>
      </c>
      <c r="D23" s="8" t="s">
        <v>111</v>
      </c>
      <c r="E23" s="8" t="s">
        <v>91</v>
      </c>
      <c r="F23" s="9">
        <v>6952.9100341796875</v>
      </c>
      <c r="G23" s="9">
        <v>60508.830078125</v>
      </c>
    </row>
    <row r="24" spans="1:7" x14ac:dyDescent="0.25">
      <c r="A24" s="8" t="s">
        <v>34</v>
      </c>
      <c r="B24" s="8" t="s">
        <v>38</v>
      </c>
      <c r="C24" s="8" t="s">
        <v>110</v>
      </c>
      <c r="D24" s="8" t="s">
        <v>111</v>
      </c>
      <c r="E24" s="8" t="s">
        <v>89</v>
      </c>
      <c r="F24" s="9">
        <v>15.390000343322754</v>
      </c>
      <c r="G24" s="9">
        <v>329.72000122070313</v>
      </c>
    </row>
    <row r="25" spans="1:7" x14ac:dyDescent="0.25">
      <c r="A25" s="8" t="s">
        <v>34</v>
      </c>
      <c r="B25" s="8" t="s">
        <v>38</v>
      </c>
      <c r="C25" s="8" t="s">
        <v>110</v>
      </c>
      <c r="D25" s="8" t="s">
        <v>112</v>
      </c>
      <c r="E25" s="8" t="s">
        <v>118</v>
      </c>
      <c r="F25" s="9">
        <v>292.08999633789063</v>
      </c>
      <c r="G25" s="9">
        <v>8555.7900390625</v>
      </c>
    </row>
    <row r="26" spans="1:7" x14ac:dyDescent="0.25">
      <c r="A26" s="8" t="s">
        <v>34</v>
      </c>
      <c r="B26" s="8" t="s">
        <v>38</v>
      </c>
      <c r="C26" s="8" t="s">
        <v>110</v>
      </c>
      <c r="D26" s="8" t="s">
        <v>112</v>
      </c>
      <c r="E26" s="8" t="s">
        <v>119</v>
      </c>
      <c r="F26" s="9">
        <v>543.0999755859375</v>
      </c>
      <c r="G26" s="9">
        <v>11095.1298828125</v>
      </c>
    </row>
    <row r="27" spans="1:7" x14ac:dyDescent="0.25">
      <c r="A27" s="21" t="s">
        <v>34</v>
      </c>
      <c r="B27" s="22"/>
      <c r="C27" s="22"/>
      <c r="D27" s="22"/>
      <c r="E27" s="22"/>
      <c r="F27" s="22">
        <f>SUM(F14:F26)</f>
        <v>90206.570786476135</v>
      </c>
      <c r="G27" s="23">
        <f>SUM(G14:G26)</f>
        <v>1779948.1201477051</v>
      </c>
    </row>
    <row r="28" spans="1:7" ht="30" x14ac:dyDescent="0.25">
      <c r="A28" s="8" t="s">
        <v>150</v>
      </c>
      <c r="B28" s="8" t="s">
        <v>38</v>
      </c>
      <c r="C28" s="8" t="s">
        <v>110</v>
      </c>
      <c r="D28" s="8" t="s">
        <v>211</v>
      </c>
      <c r="E28" s="8" t="s">
        <v>113</v>
      </c>
      <c r="F28" s="9">
        <v>158506</v>
      </c>
      <c r="G28" s="9">
        <v>634148.828125</v>
      </c>
    </row>
    <row r="29" spans="1:7" ht="30" x14ac:dyDescent="0.25">
      <c r="A29" s="8" t="s">
        <v>150</v>
      </c>
      <c r="B29" s="8" t="s">
        <v>38</v>
      </c>
      <c r="C29" s="8" t="s">
        <v>110</v>
      </c>
      <c r="D29" s="8" t="s">
        <v>211</v>
      </c>
      <c r="E29" s="8" t="s">
        <v>212</v>
      </c>
      <c r="F29" s="9">
        <v>45422</v>
      </c>
      <c r="G29" s="9">
        <v>49655.33984375</v>
      </c>
    </row>
    <row r="30" spans="1:7" ht="30" x14ac:dyDescent="0.25">
      <c r="A30" s="8" t="s">
        <v>150</v>
      </c>
      <c r="B30" s="8" t="s">
        <v>38</v>
      </c>
      <c r="C30" s="8" t="s">
        <v>110</v>
      </c>
      <c r="D30" s="8" t="s">
        <v>211</v>
      </c>
      <c r="E30" s="8" t="s">
        <v>115</v>
      </c>
      <c r="F30" s="9">
        <v>169938</v>
      </c>
      <c r="G30" s="9">
        <v>267587.8984375</v>
      </c>
    </row>
    <row r="31" spans="1:7" ht="30" x14ac:dyDescent="0.25">
      <c r="A31" s="8" t="s">
        <v>150</v>
      </c>
      <c r="B31" s="8" t="s">
        <v>38</v>
      </c>
      <c r="C31" s="8" t="s">
        <v>110</v>
      </c>
      <c r="D31" s="8" t="s">
        <v>211</v>
      </c>
      <c r="E31" s="8" t="s">
        <v>134</v>
      </c>
      <c r="F31" s="9">
        <v>91360</v>
      </c>
      <c r="G31" s="9">
        <v>105704.859375</v>
      </c>
    </row>
    <row r="32" spans="1:7" ht="30" x14ac:dyDescent="0.25">
      <c r="A32" s="8" t="s">
        <v>150</v>
      </c>
      <c r="B32" s="8" t="s">
        <v>38</v>
      </c>
      <c r="C32" s="8" t="s">
        <v>110</v>
      </c>
      <c r="D32" s="8" t="s">
        <v>211</v>
      </c>
      <c r="E32" s="8" t="s">
        <v>35</v>
      </c>
      <c r="F32" s="9">
        <v>184882</v>
      </c>
      <c r="G32" s="9">
        <v>420569.875</v>
      </c>
    </row>
    <row r="33" spans="1:7" ht="30" x14ac:dyDescent="0.25">
      <c r="A33" s="8" t="s">
        <v>150</v>
      </c>
      <c r="B33" s="8" t="s">
        <v>38</v>
      </c>
      <c r="C33" s="8" t="s">
        <v>110</v>
      </c>
      <c r="D33" s="8" t="s">
        <v>211</v>
      </c>
      <c r="E33" s="8" t="s">
        <v>159</v>
      </c>
      <c r="F33" s="9">
        <v>353360</v>
      </c>
      <c r="G33" s="9">
        <v>1615158.609375</v>
      </c>
    </row>
    <row r="34" spans="1:7" x14ac:dyDescent="0.25">
      <c r="A34" s="8" t="s">
        <v>150</v>
      </c>
      <c r="B34" s="8" t="s">
        <v>38</v>
      </c>
      <c r="C34" s="8" t="s">
        <v>110</v>
      </c>
      <c r="D34" s="8" t="s">
        <v>213</v>
      </c>
      <c r="E34" s="8" t="s">
        <v>113</v>
      </c>
      <c r="F34" s="9">
        <v>105644</v>
      </c>
      <c r="G34" s="9">
        <v>418017.484375</v>
      </c>
    </row>
    <row r="35" spans="1:7" x14ac:dyDescent="0.25">
      <c r="A35" s="8" t="s">
        <v>150</v>
      </c>
      <c r="B35" s="8" t="s">
        <v>38</v>
      </c>
      <c r="C35" s="8" t="s">
        <v>110</v>
      </c>
      <c r="D35" s="8" t="s">
        <v>213</v>
      </c>
      <c r="E35" s="8" t="s">
        <v>35</v>
      </c>
      <c r="F35" s="9">
        <v>37470</v>
      </c>
      <c r="G35" s="9">
        <v>84802.1015625</v>
      </c>
    </row>
    <row r="36" spans="1:7" x14ac:dyDescent="0.25">
      <c r="A36" s="8" t="s">
        <v>150</v>
      </c>
      <c r="B36" s="8" t="s">
        <v>38</v>
      </c>
      <c r="C36" s="8" t="s">
        <v>110</v>
      </c>
      <c r="D36" s="8" t="s">
        <v>213</v>
      </c>
      <c r="E36" s="8" t="s">
        <v>91</v>
      </c>
      <c r="F36" s="9">
        <v>16006</v>
      </c>
      <c r="G36" s="9">
        <v>148443.796875</v>
      </c>
    </row>
    <row r="37" spans="1:7" x14ac:dyDescent="0.25">
      <c r="A37" s="8" t="s">
        <v>150</v>
      </c>
      <c r="B37" s="8" t="s">
        <v>214</v>
      </c>
      <c r="C37" s="8" t="s">
        <v>110</v>
      </c>
      <c r="D37" s="8" t="s">
        <v>111</v>
      </c>
      <c r="E37" s="8" t="s">
        <v>35</v>
      </c>
      <c r="F37" s="9">
        <v>15.420000076293945</v>
      </c>
      <c r="G37" s="9">
        <v>413.23001098632813</v>
      </c>
    </row>
    <row r="38" spans="1:7" x14ac:dyDescent="0.25">
      <c r="A38" s="8" t="s">
        <v>150</v>
      </c>
      <c r="B38" s="8" t="s">
        <v>38</v>
      </c>
      <c r="C38" s="8" t="s">
        <v>110</v>
      </c>
      <c r="D38" s="8" t="s">
        <v>112</v>
      </c>
      <c r="E38" s="8" t="s">
        <v>115</v>
      </c>
      <c r="F38" s="9">
        <v>1156</v>
      </c>
      <c r="G38" s="9">
        <v>28446.369140625</v>
      </c>
    </row>
    <row r="39" spans="1:7" x14ac:dyDescent="0.25">
      <c r="A39" s="8" t="s">
        <v>150</v>
      </c>
      <c r="B39" s="8" t="s">
        <v>38</v>
      </c>
      <c r="C39" s="8" t="s">
        <v>110</v>
      </c>
      <c r="D39" s="8" t="s">
        <v>112</v>
      </c>
      <c r="E39" s="8" t="s">
        <v>35</v>
      </c>
      <c r="F39" s="9">
        <v>36023.399383544922</v>
      </c>
      <c r="G39" s="9">
        <v>797268.21484375</v>
      </c>
    </row>
    <row r="40" spans="1:7" x14ac:dyDescent="0.25">
      <c r="A40" s="8" t="s">
        <v>150</v>
      </c>
      <c r="B40" s="8" t="s">
        <v>38</v>
      </c>
      <c r="C40" s="8" t="s">
        <v>110</v>
      </c>
      <c r="D40" s="8" t="s">
        <v>112</v>
      </c>
      <c r="E40" s="8" t="s">
        <v>65</v>
      </c>
      <c r="F40" s="9">
        <v>3231.4899997711182</v>
      </c>
      <c r="G40" s="9">
        <v>61308.489074707031</v>
      </c>
    </row>
    <row r="41" spans="1:7" x14ac:dyDescent="0.25">
      <c r="A41" s="8" t="s">
        <v>150</v>
      </c>
      <c r="B41" s="8" t="s">
        <v>38</v>
      </c>
      <c r="C41" s="8" t="s">
        <v>110</v>
      </c>
      <c r="D41" s="8" t="s">
        <v>112</v>
      </c>
      <c r="E41" s="8" t="s">
        <v>91</v>
      </c>
      <c r="F41" s="9">
        <v>8148.5</v>
      </c>
      <c r="G41" s="9">
        <v>12654.5</v>
      </c>
    </row>
    <row r="42" spans="1:7" x14ac:dyDescent="0.25">
      <c r="A42" s="21" t="s">
        <v>150</v>
      </c>
      <c r="B42" s="22"/>
      <c r="C42" s="22"/>
      <c r="D42" s="22"/>
      <c r="E42" s="22"/>
      <c r="F42" s="22">
        <f>SUM(F28:F41)</f>
        <v>1211162.8093833923</v>
      </c>
      <c r="G42" s="23">
        <f>SUM(G28:G41)</f>
        <v>4644179.5960388184</v>
      </c>
    </row>
    <row r="43" spans="1:7" ht="30" x14ac:dyDescent="0.25">
      <c r="A43" s="8" t="s">
        <v>160</v>
      </c>
      <c r="B43" s="8" t="s">
        <v>38</v>
      </c>
      <c r="C43" s="8" t="s">
        <v>110</v>
      </c>
      <c r="D43" s="8" t="s">
        <v>211</v>
      </c>
      <c r="E43" s="8" t="s">
        <v>113</v>
      </c>
      <c r="F43" s="9">
        <v>26401</v>
      </c>
      <c r="G43" s="9">
        <v>106401</v>
      </c>
    </row>
    <row r="44" spans="1:7" ht="30" x14ac:dyDescent="0.25">
      <c r="A44" s="8" t="s">
        <v>160</v>
      </c>
      <c r="B44" s="8" t="s">
        <v>38</v>
      </c>
      <c r="C44" s="8" t="s">
        <v>110</v>
      </c>
      <c r="D44" s="8" t="s">
        <v>211</v>
      </c>
      <c r="E44" s="8" t="s">
        <v>115</v>
      </c>
      <c r="F44" s="9">
        <v>21891</v>
      </c>
      <c r="G44" s="9">
        <v>50517.859375</v>
      </c>
    </row>
    <row r="45" spans="1:7" ht="30" x14ac:dyDescent="0.25">
      <c r="A45" s="8" t="s">
        <v>160</v>
      </c>
      <c r="B45" s="8" t="s">
        <v>38</v>
      </c>
      <c r="C45" s="8" t="s">
        <v>110</v>
      </c>
      <c r="D45" s="8" t="s">
        <v>211</v>
      </c>
      <c r="E45" s="8" t="s">
        <v>66</v>
      </c>
      <c r="F45" s="9">
        <v>21938</v>
      </c>
      <c r="G45" s="9">
        <v>51598.1796875</v>
      </c>
    </row>
    <row r="46" spans="1:7" ht="30" x14ac:dyDescent="0.25">
      <c r="A46" s="8" t="s">
        <v>160</v>
      </c>
      <c r="B46" s="8" t="s">
        <v>38</v>
      </c>
      <c r="C46" s="8" t="s">
        <v>110</v>
      </c>
      <c r="D46" s="8" t="s">
        <v>211</v>
      </c>
      <c r="E46" s="8" t="s">
        <v>35</v>
      </c>
      <c r="F46" s="9">
        <v>18868</v>
      </c>
      <c r="G46" s="9">
        <v>41434.12890625</v>
      </c>
    </row>
    <row r="47" spans="1:7" ht="30" x14ac:dyDescent="0.25">
      <c r="A47" s="8" t="s">
        <v>160</v>
      </c>
      <c r="B47" s="8" t="s">
        <v>38</v>
      </c>
      <c r="C47" s="8" t="s">
        <v>110</v>
      </c>
      <c r="D47" s="8" t="s">
        <v>211</v>
      </c>
      <c r="E47" s="8" t="s">
        <v>65</v>
      </c>
      <c r="F47" s="9">
        <v>163370</v>
      </c>
      <c r="G47" s="9">
        <v>705308.4609375</v>
      </c>
    </row>
    <row r="48" spans="1:7" ht="30" x14ac:dyDescent="0.25">
      <c r="A48" s="8" t="s">
        <v>160</v>
      </c>
      <c r="B48" s="8" t="s">
        <v>38</v>
      </c>
      <c r="C48" s="8" t="s">
        <v>110</v>
      </c>
      <c r="D48" s="8" t="s">
        <v>211</v>
      </c>
      <c r="E48" s="8" t="s">
        <v>91</v>
      </c>
      <c r="F48" s="9">
        <v>20542</v>
      </c>
      <c r="G48" s="9">
        <v>71480</v>
      </c>
    </row>
    <row r="49" spans="1:7" ht="30" x14ac:dyDescent="0.25">
      <c r="A49" s="8" t="s">
        <v>160</v>
      </c>
      <c r="B49" s="8" t="s">
        <v>38</v>
      </c>
      <c r="C49" s="8" t="s">
        <v>110</v>
      </c>
      <c r="D49" s="8" t="s">
        <v>211</v>
      </c>
      <c r="E49" s="8" t="s">
        <v>159</v>
      </c>
      <c r="F49" s="9">
        <v>255063</v>
      </c>
      <c r="G49" s="9">
        <v>1144338.1484375</v>
      </c>
    </row>
    <row r="50" spans="1:7" ht="30" x14ac:dyDescent="0.25">
      <c r="A50" s="8" t="s">
        <v>160</v>
      </c>
      <c r="B50" s="8" t="s">
        <v>38</v>
      </c>
      <c r="C50" s="8" t="s">
        <v>110</v>
      </c>
      <c r="D50" s="8" t="s">
        <v>241</v>
      </c>
      <c r="E50" s="8" t="s">
        <v>113</v>
      </c>
      <c r="F50" s="9">
        <v>26393</v>
      </c>
      <c r="G50" s="9">
        <v>109974.3515625</v>
      </c>
    </row>
    <row r="51" spans="1:7" ht="30" x14ac:dyDescent="0.25">
      <c r="A51" s="8" t="s">
        <v>160</v>
      </c>
      <c r="B51" s="8" t="s">
        <v>38</v>
      </c>
      <c r="C51" s="8" t="s">
        <v>110</v>
      </c>
      <c r="D51" s="8" t="s">
        <v>241</v>
      </c>
      <c r="E51" s="8" t="s">
        <v>66</v>
      </c>
      <c r="F51" s="9">
        <v>26409</v>
      </c>
      <c r="G51" s="9">
        <v>104410.6171875</v>
      </c>
    </row>
    <row r="52" spans="1:7" ht="30" x14ac:dyDescent="0.25">
      <c r="A52" s="8" t="s">
        <v>160</v>
      </c>
      <c r="B52" s="8" t="s">
        <v>38</v>
      </c>
      <c r="C52" s="8" t="s">
        <v>110</v>
      </c>
      <c r="D52" s="8" t="s">
        <v>241</v>
      </c>
      <c r="E52" s="8" t="s">
        <v>35</v>
      </c>
      <c r="F52" s="9">
        <v>37013</v>
      </c>
      <c r="G52" s="9">
        <v>84748.4765625</v>
      </c>
    </row>
    <row r="53" spans="1:7" x14ac:dyDescent="0.25">
      <c r="A53" s="8" t="s">
        <v>160</v>
      </c>
      <c r="B53" s="8" t="s">
        <v>38</v>
      </c>
      <c r="C53" s="8" t="s">
        <v>110</v>
      </c>
      <c r="D53" s="8" t="s">
        <v>242</v>
      </c>
      <c r="E53" s="8" t="s">
        <v>35</v>
      </c>
      <c r="F53" s="9">
        <v>37167</v>
      </c>
      <c r="G53" s="9">
        <v>82400.578125</v>
      </c>
    </row>
    <row r="54" spans="1:7" x14ac:dyDescent="0.25">
      <c r="A54" s="8" t="s">
        <v>160</v>
      </c>
      <c r="B54" s="8" t="s">
        <v>38</v>
      </c>
      <c r="C54" s="8" t="s">
        <v>110</v>
      </c>
      <c r="D54" s="8" t="s">
        <v>213</v>
      </c>
      <c r="E54" s="8" t="s">
        <v>113</v>
      </c>
      <c r="F54" s="9">
        <v>26429</v>
      </c>
      <c r="G54" s="9">
        <v>109352.6328125</v>
      </c>
    </row>
    <row r="55" spans="1:7" x14ac:dyDescent="0.25">
      <c r="A55" s="8" t="s">
        <v>160</v>
      </c>
      <c r="B55" s="8" t="s">
        <v>38</v>
      </c>
      <c r="C55" s="8" t="s">
        <v>110</v>
      </c>
      <c r="D55" s="8" t="s">
        <v>213</v>
      </c>
      <c r="E55" s="8" t="s">
        <v>66</v>
      </c>
      <c r="F55" s="9">
        <v>4111</v>
      </c>
      <c r="G55" s="9">
        <v>49669.1015625</v>
      </c>
    </row>
    <row r="56" spans="1:7" x14ac:dyDescent="0.25">
      <c r="A56" s="8" t="s">
        <v>160</v>
      </c>
      <c r="B56" s="8" t="s">
        <v>38</v>
      </c>
      <c r="C56" s="8" t="s">
        <v>110</v>
      </c>
      <c r="D56" s="8" t="s">
        <v>213</v>
      </c>
      <c r="E56" s="8" t="s">
        <v>35</v>
      </c>
      <c r="F56" s="9">
        <v>18903</v>
      </c>
      <c r="G56" s="9">
        <v>42401.3203125</v>
      </c>
    </row>
    <row r="57" spans="1:7" x14ac:dyDescent="0.25">
      <c r="A57" s="8" t="s">
        <v>160</v>
      </c>
      <c r="B57" s="8" t="s">
        <v>38</v>
      </c>
      <c r="C57" s="8" t="s">
        <v>110</v>
      </c>
      <c r="D57" s="8" t="s">
        <v>213</v>
      </c>
      <c r="E57" s="8" t="s">
        <v>91</v>
      </c>
      <c r="F57" s="9">
        <v>20089</v>
      </c>
      <c r="G57" s="9">
        <v>204765.359375</v>
      </c>
    </row>
    <row r="58" spans="1:7" x14ac:dyDescent="0.25">
      <c r="A58" s="8" t="s">
        <v>160</v>
      </c>
      <c r="B58" s="8" t="s">
        <v>38</v>
      </c>
      <c r="C58" s="8" t="s">
        <v>110</v>
      </c>
      <c r="D58" s="8" t="s">
        <v>112</v>
      </c>
      <c r="E58" s="8" t="s">
        <v>113</v>
      </c>
      <c r="F58" s="9">
        <v>1130</v>
      </c>
      <c r="G58" s="9">
        <v>71050.328125</v>
      </c>
    </row>
    <row r="59" spans="1:7" x14ac:dyDescent="0.25">
      <c r="A59" s="8" t="s">
        <v>160</v>
      </c>
      <c r="B59" s="8" t="s">
        <v>38</v>
      </c>
      <c r="C59" s="8" t="s">
        <v>110</v>
      </c>
      <c r="D59" s="8" t="s">
        <v>112</v>
      </c>
      <c r="E59" s="8" t="s">
        <v>115</v>
      </c>
      <c r="F59" s="9">
        <v>3604.280029296875</v>
      </c>
      <c r="G59" s="9">
        <v>65126.15234375</v>
      </c>
    </row>
    <row r="60" spans="1:7" x14ac:dyDescent="0.25">
      <c r="A60" s="8" t="s">
        <v>160</v>
      </c>
      <c r="B60" s="8" t="s">
        <v>38</v>
      </c>
      <c r="C60" s="8" t="s">
        <v>110</v>
      </c>
      <c r="D60" s="8" t="s">
        <v>112</v>
      </c>
      <c r="E60" s="8" t="s">
        <v>35</v>
      </c>
      <c r="F60" s="9">
        <v>52942.248779296875</v>
      </c>
      <c r="G60" s="9">
        <v>1060372.2734375</v>
      </c>
    </row>
    <row r="61" spans="1:7" x14ac:dyDescent="0.25">
      <c r="A61" s="8" t="s">
        <v>160</v>
      </c>
      <c r="B61" s="8" t="s">
        <v>38</v>
      </c>
      <c r="C61" s="8" t="s">
        <v>110</v>
      </c>
      <c r="D61" s="8" t="s">
        <v>112</v>
      </c>
      <c r="E61" s="8" t="s">
        <v>65</v>
      </c>
      <c r="F61" s="9">
        <v>31340.650634765625</v>
      </c>
      <c r="G61" s="9">
        <v>159088.9697265625</v>
      </c>
    </row>
    <row r="62" spans="1:7" x14ac:dyDescent="0.25">
      <c r="A62" s="8" t="s">
        <v>160</v>
      </c>
      <c r="B62" s="8" t="s">
        <v>38</v>
      </c>
      <c r="C62" s="8" t="s">
        <v>110</v>
      </c>
      <c r="D62" s="8" t="s">
        <v>243</v>
      </c>
      <c r="E62" s="8" t="s">
        <v>147</v>
      </c>
      <c r="F62" s="9">
        <v>14357.7998046875</v>
      </c>
      <c r="G62" s="9">
        <v>38048.171875</v>
      </c>
    </row>
    <row r="63" spans="1:7" x14ac:dyDescent="0.25">
      <c r="A63" s="21" t="s">
        <v>160</v>
      </c>
      <c r="B63" s="22"/>
      <c r="C63" s="22"/>
      <c r="D63" s="22"/>
      <c r="E63" s="22"/>
      <c r="F63" s="22">
        <f>SUM(F43:F62)</f>
        <v>827961.97924804688</v>
      </c>
      <c r="G63" s="23">
        <f>SUM(G43:G62)</f>
        <v>4352486.1103515625</v>
      </c>
    </row>
    <row r="64" spans="1:7" x14ac:dyDescent="0.25">
      <c r="A64" s="21" t="s">
        <v>0</v>
      </c>
      <c r="B64" s="22"/>
      <c r="C64" s="22"/>
      <c r="D64" s="22"/>
      <c r="E64" s="22"/>
      <c r="F64" s="22">
        <f>SUM(F63,F42,F27)</f>
        <v>2129331.3594179153</v>
      </c>
      <c r="G64" s="23">
        <f>SUM(G63,G42,G27)</f>
        <v>10776613.826538086</v>
      </c>
    </row>
    <row r="66" spans="1:1" x14ac:dyDescent="0.25">
      <c r="A66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1"/>
  <sheetViews>
    <sheetView showGridLines="0" topLeftCell="A4" workbookViewId="0">
      <selection activeCell="E46" sqref="E46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249</v>
      </c>
      <c r="B10" s="38"/>
      <c r="C10" s="38"/>
      <c r="D10" s="38"/>
      <c r="E10" s="38"/>
      <c r="F10" s="38"/>
      <c r="G10" s="38"/>
    </row>
    <row r="11" spans="1:7" x14ac:dyDescent="0.25">
      <c r="A11" s="37" t="s">
        <v>28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1er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4</v>
      </c>
      <c r="D14" s="8" t="s">
        <v>121</v>
      </c>
      <c r="E14" s="8" t="s">
        <v>35</v>
      </c>
      <c r="F14" s="9">
        <v>5737.4599723815918</v>
      </c>
      <c r="G14" s="9">
        <v>41866.750305175781</v>
      </c>
    </row>
    <row r="15" spans="1:7" x14ac:dyDescent="0.25">
      <c r="A15" s="8" t="s">
        <v>34</v>
      </c>
      <c r="B15" s="8" t="s">
        <v>38</v>
      </c>
      <c r="C15" s="8" t="s">
        <v>4</v>
      </c>
      <c r="D15" s="8" t="s">
        <v>121</v>
      </c>
      <c r="E15" s="8" t="s">
        <v>65</v>
      </c>
      <c r="F15" s="9">
        <v>907.20001220703125</v>
      </c>
      <c r="G15" s="9">
        <v>5207.330078125</v>
      </c>
    </row>
    <row r="16" spans="1:7" x14ac:dyDescent="0.25">
      <c r="A16" s="8" t="s">
        <v>34</v>
      </c>
      <c r="B16" s="8" t="s">
        <v>38</v>
      </c>
      <c r="C16" s="8" t="s">
        <v>4</v>
      </c>
      <c r="D16" s="8" t="s">
        <v>120</v>
      </c>
      <c r="E16" s="8" t="s">
        <v>35</v>
      </c>
      <c r="F16" s="9">
        <v>42059.19841003418</v>
      </c>
      <c r="G16" s="9">
        <v>242934.2477722168</v>
      </c>
    </row>
    <row r="17" spans="1:7" x14ac:dyDescent="0.25">
      <c r="A17" s="8" t="s">
        <v>34</v>
      </c>
      <c r="B17" s="8" t="s">
        <v>3</v>
      </c>
      <c r="C17" s="8" t="s">
        <v>4</v>
      </c>
      <c r="D17" s="8" t="s">
        <v>122</v>
      </c>
      <c r="E17" s="8" t="s">
        <v>55</v>
      </c>
      <c r="F17" s="9">
        <v>661.22998046875</v>
      </c>
      <c r="G17" s="9">
        <v>4406.06982421875</v>
      </c>
    </row>
    <row r="18" spans="1:7" x14ac:dyDescent="0.25">
      <c r="A18" s="8" t="s">
        <v>34</v>
      </c>
      <c r="B18" s="8" t="s">
        <v>3</v>
      </c>
      <c r="C18" s="8" t="s">
        <v>4</v>
      </c>
      <c r="D18" s="8" t="s">
        <v>122</v>
      </c>
      <c r="E18" s="8" t="s">
        <v>35</v>
      </c>
      <c r="F18" s="9">
        <v>56988.650085449219</v>
      </c>
      <c r="G18" s="9">
        <v>400698.81323242188</v>
      </c>
    </row>
    <row r="19" spans="1:7" x14ac:dyDescent="0.25">
      <c r="A19" s="8" t="s">
        <v>34</v>
      </c>
      <c r="B19" s="8" t="s">
        <v>3</v>
      </c>
      <c r="C19" s="8" t="s">
        <v>4</v>
      </c>
      <c r="D19" s="8" t="s">
        <v>122</v>
      </c>
      <c r="E19" s="8" t="s">
        <v>65</v>
      </c>
      <c r="F19" s="9">
        <v>293.33999633789063</v>
      </c>
      <c r="G19" s="9">
        <v>8400.2802734375</v>
      </c>
    </row>
    <row r="20" spans="1:7" x14ac:dyDescent="0.25">
      <c r="A20" s="8" t="s">
        <v>34</v>
      </c>
      <c r="B20" s="8" t="s">
        <v>96</v>
      </c>
      <c r="C20" s="8" t="s">
        <v>4</v>
      </c>
      <c r="D20" s="8" t="s">
        <v>120</v>
      </c>
      <c r="E20" s="8" t="s">
        <v>35</v>
      </c>
      <c r="F20" s="9">
        <v>308.6199951171875</v>
      </c>
      <c r="G20" s="9">
        <v>817.02001953125</v>
      </c>
    </row>
    <row r="21" spans="1:7" x14ac:dyDescent="0.25">
      <c r="A21" s="21" t="s">
        <v>34</v>
      </c>
      <c r="B21" s="22"/>
      <c r="C21" s="22"/>
      <c r="D21" s="22"/>
      <c r="E21" s="22"/>
      <c r="F21" s="22">
        <f>SUM(F20:F20)</f>
        <v>308.6199951171875</v>
      </c>
      <c r="G21" s="23">
        <f>SUM(G20:G20)</f>
        <v>817.02001953125</v>
      </c>
    </row>
    <row r="22" spans="1:7" x14ac:dyDescent="0.25">
      <c r="A22" s="8" t="s">
        <v>150</v>
      </c>
      <c r="B22" s="8" t="s">
        <v>38</v>
      </c>
      <c r="C22" s="8" t="s">
        <v>4</v>
      </c>
      <c r="D22" s="8" t="s">
        <v>121</v>
      </c>
      <c r="E22" s="8" t="s">
        <v>55</v>
      </c>
      <c r="F22" s="9">
        <v>245365.52001953125</v>
      </c>
      <c r="G22" s="9">
        <v>32963.1591796875</v>
      </c>
    </row>
    <row r="23" spans="1:7" x14ac:dyDescent="0.25">
      <c r="A23" s="8" t="s">
        <v>150</v>
      </c>
      <c r="B23" s="8" t="s">
        <v>38</v>
      </c>
      <c r="C23" s="8" t="s">
        <v>4</v>
      </c>
      <c r="D23" s="8" t="s">
        <v>121</v>
      </c>
      <c r="E23" s="8" t="s">
        <v>35</v>
      </c>
      <c r="F23" s="9">
        <v>289</v>
      </c>
      <c r="G23" s="9">
        <v>6046.5</v>
      </c>
    </row>
    <row r="24" spans="1:7" x14ac:dyDescent="0.25">
      <c r="A24" s="8" t="s">
        <v>150</v>
      </c>
      <c r="B24" s="8" t="s">
        <v>38</v>
      </c>
      <c r="C24" s="8" t="s">
        <v>4</v>
      </c>
      <c r="D24" s="8" t="s">
        <v>216</v>
      </c>
      <c r="E24" s="8" t="s">
        <v>35</v>
      </c>
      <c r="F24" s="9">
        <v>239.5</v>
      </c>
      <c r="G24" s="9">
        <v>837.5999755859375</v>
      </c>
    </row>
    <row r="25" spans="1:7" x14ac:dyDescent="0.25">
      <c r="A25" s="8" t="s">
        <v>150</v>
      </c>
      <c r="B25" s="8" t="s">
        <v>38</v>
      </c>
      <c r="C25" s="8" t="s">
        <v>4</v>
      </c>
      <c r="D25" s="8" t="s">
        <v>215</v>
      </c>
      <c r="E25" s="8" t="s">
        <v>35</v>
      </c>
      <c r="F25" s="9">
        <v>697.81001663208008</v>
      </c>
      <c r="G25" s="9">
        <v>4109.8901138305664</v>
      </c>
    </row>
    <row r="26" spans="1:7" x14ac:dyDescent="0.25">
      <c r="A26" s="8" t="s">
        <v>150</v>
      </c>
      <c r="B26" s="8" t="s">
        <v>38</v>
      </c>
      <c r="C26" s="8" t="s">
        <v>4</v>
      </c>
      <c r="D26" s="8" t="s">
        <v>215</v>
      </c>
      <c r="E26" s="8" t="s">
        <v>156</v>
      </c>
      <c r="F26" s="9">
        <v>42000.01953125</v>
      </c>
      <c r="G26" s="9">
        <v>193200.09375</v>
      </c>
    </row>
    <row r="27" spans="1:7" x14ac:dyDescent="0.25">
      <c r="A27" s="8" t="s">
        <v>150</v>
      </c>
      <c r="B27" s="8" t="s">
        <v>38</v>
      </c>
      <c r="C27" s="8" t="s">
        <v>4</v>
      </c>
      <c r="D27" s="8" t="s">
        <v>120</v>
      </c>
      <c r="E27" s="8" t="s">
        <v>35</v>
      </c>
      <c r="F27" s="9">
        <v>53220.900024414063</v>
      </c>
      <c r="G27" s="9">
        <v>225813.5</v>
      </c>
    </row>
    <row r="28" spans="1:7" x14ac:dyDescent="0.25">
      <c r="A28" s="8" t="s">
        <v>150</v>
      </c>
      <c r="B28" s="8" t="s">
        <v>217</v>
      </c>
      <c r="C28" s="8" t="s">
        <v>4</v>
      </c>
      <c r="D28" s="8" t="s">
        <v>120</v>
      </c>
      <c r="E28" s="8" t="s">
        <v>35</v>
      </c>
      <c r="F28" s="9">
        <v>9026.580078125</v>
      </c>
      <c r="G28" s="9">
        <v>42690</v>
      </c>
    </row>
    <row r="29" spans="1:7" x14ac:dyDescent="0.25">
      <c r="A29" s="8" t="s">
        <v>150</v>
      </c>
      <c r="B29" s="8" t="s">
        <v>3</v>
      </c>
      <c r="C29" s="8" t="s">
        <v>4</v>
      </c>
      <c r="D29" s="8" t="s">
        <v>122</v>
      </c>
      <c r="E29" s="8" t="s">
        <v>55</v>
      </c>
      <c r="F29" s="9">
        <v>273918.20202636719</v>
      </c>
      <c r="G29" s="9">
        <v>1578308.326171875</v>
      </c>
    </row>
    <row r="30" spans="1:7" x14ac:dyDescent="0.25">
      <c r="A30" s="8" t="s">
        <v>150</v>
      </c>
      <c r="B30" s="8" t="s">
        <v>3</v>
      </c>
      <c r="C30" s="8" t="s">
        <v>4</v>
      </c>
      <c r="D30" s="8" t="s">
        <v>122</v>
      </c>
      <c r="E30" s="8" t="s">
        <v>35</v>
      </c>
      <c r="F30" s="9">
        <v>11225.780029296875</v>
      </c>
      <c r="G30" s="9">
        <v>79551.25146484375</v>
      </c>
    </row>
    <row r="31" spans="1:7" x14ac:dyDescent="0.25">
      <c r="A31" s="8" t="s">
        <v>150</v>
      </c>
      <c r="B31" s="8" t="s">
        <v>3</v>
      </c>
      <c r="C31" s="8" t="s">
        <v>4</v>
      </c>
      <c r="D31" s="8" t="s">
        <v>122</v>
      </c>
      <c r="E31" s="8" t="s">
        <v>146</v>
      </c>
      <c r="F31" s="9">
        <v>3478.800048828125</v>
      </c>
      <c r="G31" s="9">
        <v>22498</v>
      </c>
    </row>
    <row r="32" spans="1:7" x14ac:dyDescent="0.25">
      <c r="A32" s="8" t="s">
        <v>150</v>
      </c>
      <c r="B32" s="8" t="s">
        <v>2</v>
      </c>
      <c r="C32" s="8" t="s">
        <v>4</v>
      </c>
      <c r="D32" s="8" t="s">
        <v>216</v>
      </c>
      <c r="E32" s="8" t="s">
        <v>35</v>
      </c>
      <c r="F32" s="9">
        <v>3482.7398986816406</v>
      </c>
      <c r="G32" s="9">
        <v>23003.58984375</v>
      </c>
    </row>
    <row r="33" spans="1:7" x14ac:dyDescent="0.25">
      <c r="A33" s="8" t="s">
        <v>150</v>
      </c>
      <c r="B33" s="8" t="s">
        <v>2</v>
      </c>
      <c r="C33" s="8" t="s">
        <v>4</v>
      </c>
      <c r="D33" s="8" t="s">
        <v>136</v>
      </c>
      <c r="E33" s="8" t="s">
        <v>35</v>
      </c>
      <c r="F33" s="9">
        <v>22.450000762939453</v>
      </c>
      <c r="G33" s="9">
        <v>330.60000610351563</v>
      </c>
    </row>
    <row r="34" spans="1:7" x14ac:dyDescent="0.25">
      <c r="A34" s="8" t="s">
        <v>150</v>
      </c>
      <c r="B34" s="8" t="s">
        <v>5</v>
      </c>
      <c r="C34" s="8" t="s">
        <v>4</v>
      </c>
      <c r="D34" s="8" t="s">
        <v>120</v>
      </c>
      <c r="E34" s="8" t="s">
        <v>35</v>
      </c>
      <c r="F34" s="9">
        <v>5007.7001953125</v>
      </c>
      <c r="G34" s="9">
        <v>23688</v>
      </c>
    </row>
    <row r="35" spans="1:7" x14ac:dyDescent="0.25">
      <c r="A35" s="8" t="s">
        <v>150</v>
      </c>
      <c r="B35" s="8" t="s">
        <v>96</v>
      </c>
      <c r="C35" s="8" t="s">
        <v>4</v>
      </c>
      <c r="D35" s="8" t="s">
        <v>218</v>
      </c>
      <c r="E35" s="8" t="s">
        <v>35</v>
      </c>
      <c r="F35" s="9">
        <v>51.029998779296875</v>
      </c>
      <c r="G35" s="9">
        <v>792</v>
      </c>
    </row>
    <row r="36" spans="1:7" x14ac:dyDescent="0.25">
      <c r="A36" s="8" t="s">
        <v>150</v>
      </c>
      <c r="B36" s="8" t="s">
        <v>96</v>
      </c>
      <c r="C36" s="8" t="s">
        <v>4</v>
      </c>
      <c r="D36" s="8" t="s">
        <v>136</v>
      </c>
      <c r="E36" s="8" t="s">
        <v>35</v>
      </c>
      <c r="F36" s="9">
        <v>5879.519962310791</v>
      </c>
      <c r="G36" s="9">
        <v>34231.301574707031</v>
      </c>
    </row>
    <row r="37" spans="1:7" x14ac:dyDescent="0.25">
      <c r="A37" s="8" t="s">
        <v>150</v>
      </c>
      <c r="B37" s="8" t="s">
        <v>96</v>
      </c>
      <c r="C37" s="8" t="s">
        <v>4</v>
      </c>
      <c r="D37" s="8" t="s">
        <v>215</v>
      </c>
      <c r="E37" s="8" t="s">
        <v>35</v>
      </c>
      <c r="F37" s="9">
        <v>2833.3300647735596</v>
      </c>
      <c r="G37" s="9">
        <v>24554.410003662109</v>
      </c>
    </row>
    <row r="38" spans="1:7" x14ac:dyDescent="0.25">
      <c r="A38" s="8" t="s">
        <v>150</v>
      </c>
      <c r="B38" s="8" t="s">
        <v>96</v>
      </c>
      <c r="C38" s="8" t="s">
        <v>4</v>
      </c>
      <c r="D38" s="8" t="s">
        <v>120</v>
      </c>
      <c r="E38" s="8" t="s">
        <v>35</v>
      </c>
      <c r="F38" s="9">
        <v>992.08003044128418</v>
      </c>
      <c r="G38" s="9">
        <v>7793.0000152587891</v>
      </c>
    </row>
    <row r="39" spans="1:7" x14ac:dyDescent="0.25">
      <c r="A39" s="21" t="s">
        <v>150</v>
      </c>
      <c r="B39" s="22"/>
      <c r="C39" s="22"/>
      <c r="D39" s="22"/>
      <c r="E39" s="22"/>
      <c r="F39" s="22">
        <f>SUM(F22:F38)</f>
        <v>657730.96192550659</v>
      </c>
      <c r="G39" s="23">
        <f>SUM(G22:G38)</f>
        <v>2300411.2220993042</v>
      </c>
    </row>
    <row r="40" spans="1:7" x14ac:dyDescent="0.25">
      <c r="A40" s="8" t="s">
        <v>160</v>
      </c>
      <c r="B40" s="8" t="s">
        <v>38</v>
      </c>
      <c r="C40" s="8" t="s">
        <v>4</v>
      </c>
      <c r="D40" s="8" t="s">
        <v>121</v>
      </c>
      <c r="E40" s="8" t="s">
        <v>35</v>
      </c>
      <c r="F40" s="9">
        <v>5266.219970703125</v>
      </c>
      <c r="G40" s="9">
        <v>41176.78125</v>
      </c>
    </row>
    <row r="41" spans="1:7" x14ac:dyDescent="0.25">
      <c r="A41" s="8" t="s">
        <v>160</v>
      </c>
      <c r="B41" s="8" t="s">
        <v>38</v>
      </c>
      <c r="C41" s="8" t="s">
        <v>4</v>
      </c>
      <c r="D41" s="8" t="s">
        <v>216</v>
      </c>
      <c r="E41" s="8" t="s">
        <v>35</v>
      </c>
      <c r="F41" s="9">
        <v>17684.44921875</v>
      </c>
      <c r="G41" s="9">
        <v>106045.078125</v>
      </c>
    </row>
    <row r="42" spans="1:7" x14ac:dyDescent="0.25">
      <c r="A42" s="8" t="s">
        <v>160</v>
      </c>
      <c r="B42" s="8" t="s">
        <v>38</v>
      </c>
      <c r="C42" s="8" t="s">
        <v>4</v>
      </c>
      <c r="D42" s="8" t="s">
        <v>215</v>
      </c>
      <c r="E42" s="8" t="s">
        <v>65</v>
      </c>
      <c r="F42" s="9">
        <v>509</v>
      </c>
      <c r="G42" s="9">
        <v>75441.5234375</v>
      </c>
    </row>
    <row r="43" spans="1:7" x14ac:dyDescent="0.25">
      <c r="A43" s="8" t="s">
        <v>160</v>
      </c>
      <c r="B43" s="8" t="s">
        <v>38</v>
      </c>
      <c r="C43" s="8" t="s">
        <v>4</v>
      </c>
      <c r="D43" s="8" t="s">
        <v>120</v>
      </c>
      <c r="E43" s="8" t="s">
        <v>35</v>
      </c>
      <c r="F43" s="9">
        <v>145.14999389648438</v>
      </c>
      <c r="G43" s="9">
        <v>785.5999755859375</v>
      </c>
    </row>
    <row r="44" spans="1:7" x14ac:dyDescent="0.25">
      <c r="A44" s="8" t="s">
        <v>160</v>
      </c>
      <c r="B44" s="8" t="s">
        <v>3</v>
      </c>
      <c r="C44" s="8" t="s">
        <v>4</v>
      </c>
      <c r="D44" s="8" t="s">
        <v>122</v>
      </c>
      <c r="E44" s="8" t="s">
        <v>55</v>
      </c>
      <c r="F44" s="9">
        <v>234805.17913818359</v>
      </c>
      <c r="G44" s="9">
        <v>1320437.1323242188</v>
      </c>
    </row>
    <row r="45" spans="1:7" x14ac:dyDescent="0.25">
      <c r="A45" s="8" t="s">
        <v>160</v>
      </c>
      <c r="B45" s="8" t="s">
        <v>3</v>
      </c>
      <c r="C45" s="8" t="s">
        <v>4</v>
      </c>
      <c r="D45" s="8" t="s">
        <v>122</v>
      </c>
      <c r="E45" s="8" t="s">
        <v>35</v>
      </c>
      <c r="F45" s="9">
        <v>23096.419921875</v>
      </c>
      <c r="G45" s="9">
        <v>249015.7255859375</v>
      </c>
    </row>
    <row r="46" spans="1:7" x14ac:dyDescent="0.25">
      <c r="A46" s="8" t="s">
        <v>160</v>
      </c>
      <c r="B46" s="8" t="s">
        <v>3</v>
      </c>
      <c r="C46" s="8" t="s">
        <v>4</v>
      </c>
      <c r="D46" s="8" t="s">
        <v>122</v>
      </c>
      <c r="E46" s="8" t="s">
        <v>65</v>
      </c>
      <c r="F46" s="9">
        <v>4999.8002319335938</v>
      </c>
      <c r="G46" s="9">
        <v>26813.54052734375</v>
      </c>
    </row>
    <row r="47" spans="1:7" x14ac:dyDescent="0.25">
      <c r="A47" s="8" t="s">
        <v>160</v>
      </c>
      <c r="B47" s="8" t="s">
        <v>96</v>
      </c>
      <c r="C47" s="8" t="s">
        <v>4</v>
      </c>
      <c r="D47" s="8" t="s">
        <v>218</v>
      </c>
      <c r="E47" s="8" t="s">
        <v>55</v>
      </c>
      <c r="F47" s="9">
        <v>498.23001098632813</v>
      </c>
      <c r="G47" s="9">
        <v>3251.949951171875</v>
      </c>
    </row>
    <row r="48" spans="1:7" x14ac:dyDescent="0.25">
      <c r="A48" s="21" t="s">
        <v>160</v>
      </c>
      <c r="B48" s="22"/>
      <c r="C48" s="22"/>
      <c r="D48" s="22"/>
      <c r="E48" s="22"/>
      <c r="F48" s="22">
        <f>SUM(F40:F47)</f>
        <v>287004.44848632813</v>
      </c>
      <c r="G48" s="23">
        <f>SUM(G40:G47)</f>
        <v>1822967.3311767578</v>
      </c>
    </row>
    <row r="49" spans="1:7" x14ac:dyDescent="0.25">
      <c r="A49" s="21" t="s">
        <v>0</v>
      </c>
      <c r="B49" s="22"/>
      <c r="C49" s="22"/>
      <c r="D49" s="22"/>
      <c r="E49" s="22"/>
      <c r="F49" s="22">
        <f>SUM(F14:F48)</f>
        <v>1996735.1392707825</v>
      </c>
      <c r="G49" s="23">
        <f>SUM(G14:G48)</f>
        <v>8951904.6380767822</v>
      </c>
    </row>
    <row r="51" spans="1:7" x14ac:dyDescent="0.25">
      <c r="A51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2025-06-04T18:46:51Z</dcterms:modified>
</cp:coreProperties>
</file>