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"/>
    </mc:Choice>
  </mc:AlternateContent>
  <xr:revisionPtr revIDLastSave="0" documentId="8_{AF5B4829-C13D-46EF-84EF-0E8A34A656BD}" xr6:coauthVersionLast="47" xr6:coauthVersionMax="47" xr10:uidLastSave="{00000000-0000-0000-0000-000000000000}"/>
  <bookViews>
    <workbookView xWindow="5325" yWindow="5325" windowWidth="27675" windowHeight="8940" tabRatio="924" firstSheet="4" activeTab="13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Carne de Pavo" sheetId="9" r:id="rId6"/>
    <sheet name="Carne de ovino" sheetId="10" r:id="rId7"/>
    <sheet name="Carne de Pollo" sheetId="13" r:id="rId8"/>
    <sheet name="Embutidos" sheetId="12" r:id="rId9"/>
    <sheet name="Huevos Fertiles" sheetId="17" r:id="rId10"/>
    <sheet name="Pieles" sheetId="11" r:id="rId11"/>
    <sheet name="Otro Origen" sheetId="14" r:id="rId12"/>
    <sheet name="Huevo" sheetId="16" r:id="rId13"/>
    <sheet name="Provet" sheetId="20" r:id="rId14"/>
  </sheets>
  <definedNames>
    <definedName name="_xlnm._FilterDatabase" localSheetId="8" hidden="1">Embutidos!#REF!</definedName>
    <definedName name="Print_Titles" localSheetId="1">'Bovino Carnico'!$9:$11</definedName>
    <definedName name="Print_Titles" localSheetId="2">'Bovino Lacteo'!$9:$11</definedName>
    <definedName name="Print_Titles" localSheetId="6">'Carne de ovino'!$9:$11</definedName>
    <definedName name="Print_Titles" localSheetId="5">'Carne de Pavo'!$9:$11</definedName>
    <definedName name="Print_Titles" localSheetId="7">'Carne de Pollo'!$9:$11</definedName>
    <definedName name="Print_Titles" localSheetId="8">Embutidos!$9:$11</definedName>
    <definedName name="Print_Titles" localSheetId="12">Huevo!$9:$11</definedName>
    <definedName name="Print_Titles" localSheetId="9">'Huevos Fertiles'!$9:$11</definedName>
    <definedName name="Print_Titles" localSheetId="3">Leche!$9:$11</definedName>
    <definedName name="Print_Titles" localSheetId="11">'Otro Origen'!$8:$10</definedName>
    <definedName name="Print_Titles" localSheetId="10">Pieles!$9:$11</definedName>
    <definedName name="Print_Titles" localSheetId="4">'Porcino Carnico'!$9:$11</definedName>
    <definedName name="Print_Titles" localSheetId="13">Provet!$9:$11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0" i="8" l="1"/>
  <c r="G110" i="8"/>
  <c r="D184" i="20"/>
  <c r="F193" i="14"/>
  <c r="G193" i="14"/>
  <c r="F132" i="13"/>
  <c r="G132" i="13"/>
  <c r="F64" i="12"/>
  <c r="G64" i="12"/>
  <c r="F132" i="11"/>
  <c r="G132" i="11"/>
  <c r="F53" i="9"/>
  <c r="G53" i="9"/>
  <c r="F124" i="8"/>
  <c r="G124" i="8"/>
  <c r="F233" i="7"/>
  <c r="G233" i="7"/>
  <c r="F433" i="6"/>
  <c r="G433" i="6"/>
  <c r="F92" i="5"/>
  <c r="G92" i="5"/>
  <c r="D106" i="20" l="1"/>
  <c r="F100" i="14"/>
  <c r="G100" i="14"/>
  <c r="F62" i="13"/>
  <c r="G62" i="13"/>
  <c r="F41" i="12"/>
  <c r="G41" i="12"/>
  <c r="F71" i="11"/>
  <c r="G71" i="11"/>
  <c r="F33" i="9"/>
  <c r="G33" i="9"/>
  <c r="F69" i="8"/>
  <c r="G69" i="8"/>
  <c r="F134" i="7"/>
  <c r="G134" i="7"/>
  <c r="F239" i="6"/>
  <c r="G239" i="6"/>
  <c r="F46" i="5"/>
  <c r="G46" i="5"/>
  <c r="D169" i="20" l="1"/>
  <c r="F176" i="14"/>
  <c r="G176" i="14"/>
  <c r="F111" i="13"/>
  <c r="G111" i="13"/>
  <c r="F60" i="12"/>
  <c r="G60" i="12"/>
  <c r="F118" i="11"/>
  <c r="G118" i="11"/>
  <c r="F20" i="10"/>
  <c r="G20" i="10"/>
  <c r="F50" i="9"/>
  <c r="G50" i="9"/>
  <c r="F223" i="7"/>
  <c r="G223" i="7"/>
  <c r="F410" i="6"/>
  <c r="G410" i="6"/>
  <c r="F82" i="5"/>
  <c r="G82" i="5"/>
  <c r="D137" i="20" l="1"/>
  <c r="F19" i="16"/>
  <c r="G19" i="16"/>
  <c r="F137" i="14"/>
  <c r="G137" i="14"/>
  <c r="F87" i="13"/>
  <c r="G87" i="13"/>
  <c r="F51" i="12"/>
  <c r="G51" i="12"/>
  <c r="F97" i="11"/>
  <c r="G97" i="11"/>
  <c r="F40" i="9"/>
  <c r="G40" i="9"/>
  <c r="F88" i="8"/>
  <c r="G88" i="8"/>
  <c r="F185" i="7"/>
  <c r="G185" i="7"/>
  <c r="F323" i="6"/>
  <c r="G323" i="6"/>
  <c r="F61" i="5"/>
  <c r="G61" i="5"/>
  <c r="F56" i="7" l="1"/>
  <c r="G56" i="7"/>
  <c r="F21" i="5"/>
  <c r="G21" i="5"/>
  <c r="D46" i="20"/>
  <c r="D76" i="20"/>
  <c r="D201" i="20" s="1"/>
  <c r="F15" i="16"/>
  <c r="G15" i="16"/>
  <c r="F17" i="16"/>
  <c r="F30" i="16" s="1"/>
  <c r="G17" i="16"/>
  <c r="G30" i="16" s="1"/>
  <c r="F14" i="17"/>
  <c r="F41" i="17" s="1"/>
  <c r="F41" i="14"/>
  <c r="G41" i="14"/>
  <c r="F72" i="14"/>
  <c r="G72" i="14"/>
  <c r="G212" i="14" s="1"/>
  <c r="F27" i="13"/>
  <c r="G27" i="13"/>
  <c r="F44" i="13"/>
  <c r="F151" i="13" s="1"/>
  <c r="G44" i="13"/>
  <c r="G151" i="13" s="1"/>
  <c r="F32" i="12"/>
  <c r="G32" i="12"/>
  <c r="F20" i="12"/>
  <c r="G20" i="12"/>
  <c r="F49" i="8"/>
  <c r="F143" i="8" s="1"/>
  <c r="G49" i="8"/>
  <c r="G143" i="8" s="1"/>
  <c r="F27" i="8"/>
  <c r="G27" i="8"/>
  <c r="F19" i="9"/>
  <c r="G19" i="9"/>
  <c r="F37" i="11"/>
  <c r="G37" i="11"/>
  <c r="F53" i="11"/>
  <c r="G53" i="11"/>
  <c r="F26" i="9"/>
  <c r="G26" i="9"/>
  <c r="G70" i="9" s="1"/>
  <c r="F70" i="9" l="1"/>
  <c r="F149" i="11"/>
  <c r="F212" i="14"/>
  <c r="G149" i="11"/>
  <c r="G14" i="17"/>
  <c r="G41" i="17" s="1"/>
  <c r="F99" i="7" l="1"/>
  <c r="F248" i="7" s="1"/>
  <c r="G99" i="7"/>
  <c r="G248" i="7" s="1"/>
  <c r="F147" i="6"/>
  <c r="G147" i="6"/>
  <c r="F72" i="6"/>
  <c r="G72" i="6"/>
  <c r="F34" i="5"/>
  <c r="F109" i="5" s="1"/>
  <c r="G34" i="5"/>
  <c r="G109" i="5" s="1"/>
  <c r="A10" i="5"/>
  <c r="G454" i="6" l="1"/>
  <c r="F454" i="6"/>
  <c r="F76" i="12"/>
  <c r="G76" i="12"/>
  <c r="F74" i="12"/>
  <c r="G74" i="12"/>
  <c r="F72" i="12"/>
  <c r="G72" i="12"/>
  <c r="F18" i="10" l="1"/>
  <c r="G18" i="10"/>
  <c r="F16" i="10"/>
  <c r="G16" i="10"/>
  <c r="F14" i="10"/>
  <c r="G14" i="10"/>
  <c r="G35" i="10" s="1"/>
  <c r="F35" i="10" l="1"/>
  <c r="F70" i="12"/>
  <c r="G70" i="12"/>
  <c r="F68" i="12"/>
  <c r="G68" i="12"/>
  <c r="F66" i="12"/>
  <c r="G66" i="12"/>
  <c r="G77" i="12" l="1"/>
  <c r="F77" i="12"/>
  <c r="A10" i="20"/>
  <c r="A10" i="17"/>
  <c r="A10" i="16"/>
  <c r="A9" i="14"/>
  <c r="A10" i="13"/>
  <c r="A10" i="12"/>
  <c r="A10" i="11"/>
  <c r="A10" i="10"/>
  <c r="A10" i="9"/>
  <c r="A10" i="8"/>
  <c r="A10" i="7"/>
  <c r="A10" i="6"/>
  <c r="C14" i="15" l="1"/>
  <c r="D14" i="15"/>
  <c r="D24" i="15" l="1"/>
  <c r="D23" i="15" l="1"/>
  <c r="C19" i="15"/>
  <c r="D19" i="15"/>
  <c r="C16" i="15"/>
  <c r="C15" i="15"/>
  <c r="D15" i="15"/>
  <c r="D12" i="15"/>
  <c r="C12" i="15"/>
  <c r="C22" i="15"/>
  <c r="D22" i="15"/>
  <c r="D16" i="15"/>
  <c r="C23" i="15"/>
  <c r="D20" i="15"/>
  <c r="C20" i="15"/>
  <c r="D17" i="15"/>
  <c r="C17" i="15"/>
  <c r="D13" i="15" l="1"/>
  <c r="C13" i="15"/>
  <c r="C18" i="15"/>
  <c r="D18" i="15"/>
  <c r="C21" i="15"/>
  <c r="D21" i="15"/>
  <c r="C25" i="15" l="1"/>
  <c r="D25" i="15"/>
</calcChain>
</file>

<file path=xl/sharedStrings.xml><?xml version="1.0" encoding="utf-8"?>
<sst xmlns="http://schemas.openxmlformats.org/spreadsheetml/2006/main" count="7331" uniqueCount="320">
  <si>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</si>
  <si>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</si>
  <si>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</si>
  <si>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</si>
  <si>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</si>
  <si>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</si>
  <si>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</si>
  <si>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</si>
  <si>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</si>
  <si>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</si>
  <si>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</si>
  <si>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</si>
  <si>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</si>
  <si>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</si>
  <si>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</si>
  <si>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</si>
  <si>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</si>
  <si>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</si>
  <si>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</si>
  <si>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</si>
  <si>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</si>
  <si>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</si>
  <si>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</si>
  <si>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</si>
  <si>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</si>
  <si>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</si>
  <si>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</si>
  <si>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</si>
  <si>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</si>
  <si>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</si>
  <si>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</si>
  <si>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</si>
  <si>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</si>
  <si>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</si>
  <si>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</si>
  <si>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</si>
  <si>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</si>
  <si>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</si>
  <si>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</si>
  <si>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</si>
  <si>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Bovino</t>
  </si>
  <si>
    <t>Cárnico</t>
  </si>
  <si>
    <t>Estados Unidos</t>
  </si>
  <si>
    <t>Carne Molida</t>
  </si>
  <si>
    <t>Guatemala</t>
  </si>
  <si>
    <t>Cortes</t>
  </si>
  <si>
    <t>Nicaragua</t>
  </si>
  <si>
    <t>Costillas</t>
  </si>
  <si>
    <t>Hamburguesas</t>
  </si>
  <si>
    <t>Tripas</t>
  </si>
  <si>
    <t>Lácteo</t>
  </si>
  <si>
    <t>Helados</t>
  </si>
  <si>
    <t>Concentrado de Proteina</t>
  </si>
  <si>
    <t>Crema Agria</t>
  </si>
  <si>
    <t>España</t>
  </si>
  <si>
    <t>Dulce de leche</t>
  </si>
  <si>
    <t>Chile</t>
  </si>
  <si>
    <t>Costa Rica</t>
  </si>
  <si>
    <t>Lactasa</t>
  </si>
  <si>
    <t>Netherlands</t>
  </si>
  <si>
    <t>Mantequilla</t>
  </si>
  <si>
    <t>Pastel de queso</t>
  </si>
  <si>
    <t>Productos Lácteos</t>
  </si>
  <si>
    <t>Francia</t>
  </si>
  <si>
    <t>Salsa de queso</t>
  </si>
  <si>
    <t>Yogurt</t>
  </si>
  <si>
    <t>Queso</t>
  </si>
  <si>
    <t>Americano</t>
  </si>
  <si>
    <t>Cheddar</t>
  </si>
  <si>
    <t>Crema</t>
  </si>
  <si>
    <t>Fundido</t>
  </si>
  <si>
    <t>Mozzarella</t>
  </si>
  <si>
    <t>Alemania</t>
  </si>
  <si>
    <t>Dinamarca</t>
  </si>
  <si>
    <t>Parmesano</t>
  </si>
  <si>
    <t>Queso fresco</t>
  </si>
  <si>
    <t>Leche UHT</t>
  </si>
  <si>
    <t>Formula Infantil</t>
  </si>
  <si>
    <t>Mexico</t>
  </si>
  <si>
    <t>Belgica</t>
  </si>
  <si>
    <t>Leche entera en polvo</t>
  </si>
  <si>
    <t>Leche entera liquida</t>
  </si>
  <si>
    <t>Puerto Rico</t>
  </si>
  <si>
    <t>Colombia</t>
  </si>
  <si>
    <t>Porcino</t>
  </si>
  <si>
    <t>Chuleta</t>
  </si>
  <si>
    <t>Grasa</t>
  </si>
  <si>
    <t>Jamon</t>
  </si>
  <si>
    <t>Lomo</t>
  </si>
  <si>
    <t>Pellets</t>
  </si>
  <si>
    <t>Pierna</t>
  </si>
  <si>
    <t>Trimming</t>
  </si>
  <si>
    <t>Pechuga</t>
  </si>
  <si>
    <t>Tocino o Tocineta</t>
  </si>
  <si>
    <t>Canada</t>
  </si>
  <si>
    <t>Brasil</t>
  </si>
  <si>
    <t>Italia</t>
  </si>
  <si>
    <t>Ovino</t>
  </si>
  <si>
    <t>Argentina</t>
  </si>
  <si>
    <t>Febrero</t>
  </si>
  <si>
    <t>Filete</t>
  </si>
  <si>
    <t>Paticas</t>
  </si>
  <si>
    <t>vicera</t>
  </si>
  <si>
    <t>Crema batida</t>
  </si>
  <si>
    <t>Febrero*</t>
  </si>
  <si>
    <t>Rallado</t>
  </si>
  <si>
    <t>Paleta</t>
  </si>
  <si>
    <t>Marzo</t>
  </si>
  <si>
    <t>Panceta</t>
  </si>
  <si>
    <t>Mondongo</t>
  </si>
  <si>
    <t>Provolone</t>
  </si>
  <si>
    <t>Marzo*</t>
  </si>
  <si>
    <t>Leche semidescremada liquida</t>
  </si>
  <si>
    <t>Carne de res</t>
  </si>
  <si>
    <t>Crema de leche</t>
  </si>
  <si>
    <t>Grasa de leche</t>
  </si>
  <si>
    <t>Proteina de leche</t>
  </si>
  <si>
    <t>Suero de leche</t>
  </si>
  <si>
    <t>Gouda</t>
  </si>
  <si>
    <t>Holanda</t>
  </si>
  <si>
    <t>Australia</t>
  </si>
  <si>
    <t>Reino Unido</t>
  </si>
  <si>
    <t>Queso maduro</t>
  </si>
  <si>
    <t>Austria</t>
  </si>
  <si>
    <t>Polonia</t>
  </si>
  <si>
    <t>Leche descremada en polvo</t>
  </si>
  <si>
    <t>Leche descremada liquida</t>
  </si>
  <si>
    <t>Irlanda</t>
  </si>
  <si>
    <t>Nueva Zelanda</t>
  </si>
  <si>
    <t>Leche evaporada</t>
  </si>
  <si>
    <t>Peru</t>
  </si>
  <si>
    <t>Leche maternizada</t>
  </si>
  <si>
    <t>Carne de Cerdo</t>
  </si>
  <si>
    <t>Recortes de cerdo</t>
  </si>
  <si>
    <t>Suiza</t>
  </si>
  <si>
    <t>Extracto Proteico</t>
  </si>
  <si>
    <t>Higado</t>
  </si>
  <si>
    <t>Nata de leche</t>
  </si>
  <si>
    <t>Queso Amarillo</t>
  </si>
  <si>
    <t>Inglaterra</t>
  </si>
  <si>
    <t>Queso Mimolette</t>
  </si>
  <si>
    <t>Leche condensada</t>
  </si>
  <si>
    <t>Leche semidescremada en polvo</t>
  </si>
  <si>
    <t>Velveeta</t>
  </si>
  <si>
    <t>CheeseCake</t>
  </si>
  <si>
    <t>Concentrado de Leche</t>
  </si>
  <si>
    <t>Paticas de Res</t>
  </si>
  <si>
    <t>Suplementos Alimenticios</t>
  </si>
  <si>
    <t>Consolidado de Importaciones de Carne de Ovino</t>
  </si>
  <si>
    <t>Grasa anhidra</t>
  </si>
  <si>
    <t>Manchego</t>
  </si>
  <si>
    <t>Queso de cabra</t>
  </si>
  <si>
    <t>Queso fundido</t>
  </si>
  <si>
    <t>Mezcla para helados</t>
  </si>
  <si>
    <t>Año 2022</t>
  </si>
  <si>
    <t>Cortes especiales</t>
  </si>
  <si>
    <t>Rabo</t>
  </si>
  <si>
    <t>Postre lacteo</t>
  </si>
  <si>
    <t>Jamon Prosciutto</t>
  </si>
  <si>
    <t>Mortadela</t>
  </si>
  <si>
    <t>Panza</t>
  </si>
  <si>
    <t>Holandes</t>
  </si>
  <si>
    <t>Cottage</t>
  </si>
  <si>
    <t>Edam</t>
  </si>
  <si>
    <t>Maasdam</t>
  </si>
  <si>
    <t>Queso Semimadurado</t>
  </si>
  <si>
    <t>Palitos de Queso</t>
  </si>
  <si>
    <t>Alas</t>
  </si>
  <si>
    <t>Escapula</t>
  </si>
  <si>
    <t>MDM, MSC, Pasta o Pulpa</t>
  </si>
  <si>
    <t>Muslos</t>
  </si>
  <si>
    <t>Muslo</t>
  </si>
  <si>
    <t>Piel Animal</t>
  </si>
  <si>
    <t>Curtidas o Curadas</t>
  </si>
  <si>
    <t>El Salvador</t>
  </si>
  <si>
    <t>Semicurtidas o semicuradas</t>
  </si>
  <si>
    <t>Turquia</t>
  </si>
  <si>
    <t>Curtidas o curadas</t>
  </si>
  <si>
    <t>Bolivia</t>
  </si>
  <si>
    <t>Ecuador</t>
  </si>
  <si>
    <t>Finlandia</t>
  </si>
  <si>
    <t>Gran Bretaña</t>
  </si>
  <si>
    <t>India</t>
  </si>
  <si>
    <t>Portugal</t>
  </si>
  <si>
    <t>Uruguay</t>
  </si>
  <si>
    <t>Venezuela</t>
  </si>
  <si>
    <t>Cueros Procesados o Regenerados</t>
  </si>
  <si>
    <t>China</t>
  </si>
  <si>
    <t>Republica Dominicana</t>
  </si>
  <si>
    <t>Salami</t>
  </si>
  <si>
    <t>Salchichas</t>
  </si>
  <si>
    <t>Embutidos Variados</t>
  </si>
  <si>
    <t>Chorizo</t>
  </si>
  <si>
    <t>Pastrami</t>
  </si>
  <si>
    <t>Pancetta</t>
  </si>
  <si>
    <t>Haiti</t>
  </si>
  <si>
    <t>Enlatado</t>
  </si>
  <si>
    <t>Entero</t>
  </si>
  <si>
    <t>Nuggets</t>
  </si>
  <si>
    <t>Carne de pollo</t>
  </si>
  <si>
    <t>cortes</t>
  </si>
  <si>
    <t>Croquetas</t>
  </si>
  <si>
    <t>Recortes de pechuga</t>
  </si>
  <si>
    <t>Empanizado</t>
  </si>
  <si>
    <t>Otro Tipo</t>
  </si>
  <si>
    <t>Jamaica</t>
  </si>
  <si>
    <t>Base Para helados</t>
  </si>
  <si>
    <t>Bebida nutritiva</t>
  </si>
  <si>
    <t>Bebidas a base de leche</t>
  </si>
  <si>
    <t>Comidas Preparadas</t>
  </si>
  <si>
    <t>Cultivo lacteo</t>
  </si>
  <si>
    <t>Fabada</t>
  </si>
  <si>
    <t>Gelatina</t>
  </si>
  <si>
    <t>Mayonesa</t>
  </si>
  <si>
    <t>Mescla de Huevo y leche</t>
  </si>
  <si>
    <t>Morcilla</t>
  </si>
  <si>
    <t>Pastas con queso</t>
  </si>
  <si>
    <t>Pastas rellenas</t>
  </si>
  <si>
    <t>Pepperoni</t>
  </si>
  <si>
    <t>Preparacion Alimenticia</t>
  </si>
  <si>
    <t>Productos carnicos</t>
  </si>
  <si>
    <t>Raviolis con carne</t>
  </si>
  <si>
    <t>Sustituto de buteroil</t>
  </si>
  <si>
    <t>Tacos</t>
  </si>
  <si>
    <t>Tripas artificiales</t>
  </si>
  <si>
    <t>Republica Checa</t>
  </si>
  <si>
    <t>Arroz con Leche</t>
  </si>
  <si>
    <t>Avena</t>
  </si>
  <si>
    <t>Otro origen</t>
  </si>
  <si>
    <t>Base Lactea para Helados</t>
  </si>
  <si>
    <t>Otro tipo</t>
  </si>
  <si>
    <t>Lactosuero para helados</t>
  </si>
  <si>
    <t>Pizzas</t>
  </si>
  <si>
    <t>Raviolis con queso</t>
  </si>
  <si>
    <t>Salchichon</t>
  </si>
  <si>
    <t>Salsa</t>
  </si>
  <si>
    <t>Pastas con carne</t>
  </si>
  <si>
    <t>Raviolis con carne y queso</t>
  </si>
  <si>
    <t>Rollos</t>
  </si>
  <si>
    <t>Avícola</t>
  </si>
  <si>
    <t>Huevo</t>
  </si>
  <si>
    <t>Huevo liquido</t>
  </si>
  <si>
    <t>Huevos Fértiles</t>
  </si>
  <si>
    <t>PVET</t>
  </si>
  <si>
    <t>Honduras</t>
  </si>
  <si>
    <t>Japon</t>
  </si>
  <si>
    <t>Panama</t>
  </si>
  <si>
    <t>Rusia</t>
  </si>
  <si>
    <t>Tunisia</t>
  </si>
  <si>
    <t>Taiwan</t>
  </si>
  <si>
    <t>Bulgaria</t>
  </si>
  <si>
    <t>Eslovaquia</t>
  </si>
  <si>
    <t>Paraguay</t>
  </si>
  <si>
    <t>marzo</t>
  </si>
  <si>
    <t>Abril</t>
  </si>
  <si>
    <t/>
  </si>
  <si>
    <t>Abril*</t>
  </si>
  <si>
    <t>Butteroil</t>
  </si>
  <si>
    <t>Cuajo</t>
  </si>
  <si>
    <t>Lactosa</t>
  </si>
  <si>
    <t>Preparados Lacteos</t>
  </si>
  <si>
    <t>Azul</t>
  </si>
  <si>
    <t>Camembert</t>
  </si>
  <si>
    <t>Emmental</t>
  </si>
  <si>
    <t>Formaggio</t>
  </si>
  <si>
    <t>Gorgonzola</t>
  </si>
  <si>
    <t>Grana padano</t>
  </si>
  <si>
    <t>Ricotta</t>
  </si>
  <si>
    <t>Queso Semimaduro</t>
  </si>
  <si>
    <t>Leche con Chocolate</t>
  </si>
  <si>
    <t>Leche Modificada</t>
  </si>
  <si>
    <t>Leche sin lactosa</t>
  </si>
  <si>
    <t>porcino</t>
  </si>
  <si>
    <t>Chuleta de cordero</t>
  </si>
  <si>
    <t>Vietnam</t>
  </si>
  <si>
    <t>Tailandia</t>
  </si>
  <si>
    <t>Grasa de Pollo</t>
  </si>
  <si>
    <t>Pollo Desidratado</t>
  </si>
  <si>
    <t>Sazones</t>
  </si>
  <si>
    <t>Sopa</t>
  </si>
  <si>
    <t>Harina de carne de cerdo</t>
  </si>
  <si>
    <t>Huevo en polvo</t>
  </si>
  <si>
    <t>Corea del Sur</t>
  </si>
  <si>
    <t>Filipinas</t>
  </si>
  <si>
    <t>Mayo</t>
  </si>
  <si>
    <t>Malasia</t>
  </si>
  <si>
    <t>Bresaola</t>
  </si>
  <si>
    <t>Desmenuzado</t>
  </si>
  <si>
    <t>Tapa de palomilla</t>
  </si>
  <si>
    <t>Mayo*</t>
  </si>
  <si>
    <t>Brie</t>
  </si>
  <si>
    <t>Havarti</t>
  </si>
  <si>
    <t>Pecorino</t>
  </si>
  <si>
    <t>Pate</t>
  </si>
  <si>
    <t>Tiras</t>
  </si>
  <si>
    <t>Adereso</t>
  </si>
  <si>
    <t>Alfalfa Deshidratada</t>
  </si>
  <si>
    <t>Alimentos para animales</t>
  </si>
  <si>
    <t>Dulce de Mani</t>
  </si>
  <si>
    <t>Grasa Amarilla</t>
  </si>
  <si>
    <t>Mezcla para Donuts</t>
  </si>
  <si>
    <t>Mezcla para Postre</t>
  </si>
  <si>
    <t>Pan con queso</t>
  </si>
  <si>
    <t>Semillas de Alpiste</t>
  </si>
  <si>
    <t>Carne deshuesada</t>
  </si>
  <si>
    <t>Asiago</t>
  </si>
  <si>
    <t>Feta</t>
  </si>
  <si>
    <t>Mascarpone</t>
  </si>
  <si>
    <t>Mimolette</t>
  </si>
  <si>
    <t>Monterey</t>
  </si>
  <si>
    <t>Padano</t>
  </si>
  <si>
    <t>Philadelfia</t>
  </si>
  <si>
    <t>Reggianito</t>
  </si>
  <si>
    <t>Queso de Oveja</t>
  </si>
  <si>
    <t>Carne deshidratada</t>
  </si>
  <si>
    <t>Cuabulantes</t>
  </si>
  <si>
    <t>Guadalupe</t>
  </si>
  <si>
    <t>Junio</t>
  </si>
  <si>
    <t>Junio*</t>
  </si>
  <si>
    <t>Tortillas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</si>
</sst>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6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1" xfId="1" applyNumberFormat="1" applyFont="1" applyFill="1" applyBorder="1"/>
    <xf numFmtId="43" fontId="7" fillId="4" borderId="11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2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2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7" xfId="4" applyFont="1" applyBorder="1" applyAlignment="1">
      <alignment wrapText="1"/>
    </xf>
    <xf numFmtId="164" fontId="1" fillId="0" borderId="17" xfId="1" applyNumberFormat="1" applyFont="1" applyFill="1" applyBorder="1" applyAlignment="1">
      <alignment horizontal="right" wrapText="1"/>
    </xf>
    <xf numFmtId="43" fontId="1" fillId="0" borderId="17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1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18" xfId="4" applyFont="1" applyBorder="1" applyAlignment="1">
      <alignment wrapText="1"/>
    </xf>
    <xf numFmtId="164" fontId="1" fillId="0" borderId="18" xfId="1" applyNumberFormat="1" applyFont="1" applyFill="1" applyBorder="1" applyAlignment="1">
      <alignment horizontal="right" wrapText="1"/>
    </xf>
    <xf numFmtId="43" fontId="1" fillId="0" borderId="18" xfId="1" applyFont="1" applyFill="1" applyBorder="1" applyAlignment="1">
      <alignment horizontal="right" wrapText="1"/>
    </xf>
    <xf numFmtId="43" fontId="1" fillId="0" borderId="18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5" fillId="3" borderId="20" xfId="1" applyNumberFormat="1" applyFont="1" applyFill="1" applyBorder="1"/>
    <xf numFmtId="43" fontId="5" fillId="3" borderId="20" xfId="1" applyFont="1" applyFill="1" applyBorder="1"/>
    <xf numFmtId="0" fontId="2" fillId="3" borderId="21" xfId="2" applyFont="1" applyFill="1" applyBorder="1" applyAlignment="1">
      <alignment wrapText="1"/>
    </xf>
    <xf numFmtId="164" fontId="5" fillId="3" borderId="21" xfId="1" applyNumberFormat="1" applyFont="1" applyFill="1" applyBorder="1"/>
    <xf numFmtId="43" fontId="5" fillId="3" borderId="21" xfId="1" applyFont="1" applyFill="1" applyBorder="1"/>
    <xf numFmtId="43" fontId="1" fillId="0" borderId="22" xfId="1" applyFont="1" applyFill="1" applyBorder="1" applyAlignment="1">
      <alignment wrapText="1"/>
    </xf>
    <xf numFmtId="0" fontId="1" fillId="0" borderId="22" xfId="4" applyFont="1" applyBorder="1" applyAlignment="1">
      <alignment wrapText="1"/>
    </xf>
    <xf numFmtId="0" fontId="5" fillId="3" borderId="10" xfId="1" applyNumberFormat="1" applyFont="1" applyFill="1" applyBorder="1" applyAlignment="1">
      <alignment horizontal="left"/>
    </xf>
    <xf numFmtId="164" fontId="1" fillId="0" borderId="22" xfId="1" applyNumberFormat="1" applyFont="1" applyFill="1" applyBorder="1" applyAlignment="1">
      <alignment horizontal="right" wrapText="1"/>
    </xf>
    <xf numFmtId="43" fontId="1" fillId="0" borderId="22" xfId="1" applyFont="1" applyFill="1" applyBorder="1" applyAlignment="1">
      <alignment horizontal="right" wrapText="1"/>
    </xf>
    <xf numFmtId="0" fontId="2" fillId="2" borderId="19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1409700</xdr:colOff>
      <xdr:row>1</xdr:row>
      <xdr:rowOff>152400</xdr:rowOff>
    </xdr:from>
    <xdr:to>
      <xdr:col>3</xdr:col>
      <xdr:colOff>1285875</xdr:colOff>
      <xdr:row>6</xdr:row>
      <xdr:rowOff>27557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4650" y="342900"/>
          <a:ext cx="1295400" cy="8276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9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</xdr:row>
      <xdr:rowOff>38100</xdr:rowOff>
    </xdr:from>
    <xdr:to>
      <xdr:col>6</xdr:col>
      <xdr:colOff>922024</xdr:colOff>
      <xdr:row>6</xdr:row>
      <xdr:rowOff>294257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A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1009650</xdr:colOff>
      <xdr:row>3</xdr:row>
      <xdr:rowOff>47625</xdr:rowOff>
    </xdr:from>
    <xdr:to>
      <xdr:col>6</xdr:col>
      <xdr:colOff>1122049</xdr:colOff>
      <xdr:row>7</xdr:row>
      <xdr:rowOff>8507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619125"/>
          <a:ext cx="1236349" cy="82765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B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647700</xdr:colOff>
      <xdr:row>1</xdr:row>
      <xdr:rowOff>66675</xdr:rowOff>
    </xdr:from>
    <xdr:to>
      <xdr:col>6</xdr:col>
      <xdr:colOff>1036324</xdr:colOff>
      <xdr:row>5</xdr:row>
      <xdr:rowOff>237107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257175"/>
          <a:ext cx="1236349" cy="9324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C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3</xdr:row>
      <xdr:rowOff>38100</xdr:rowOff>
    </xdr:from>
    <xdr:to>
      <xdr:col>7</xdr:col>
      <xdr:colOff>7624</xdr:colOff>
      <xdr:row>6</xdr:row>
      <xdr:rowOff>294257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1019175</xdr:colOff>
      <xdr:row>1</xdr:row>
      <xdr:rowOff>171450</xdr:rowOff>
    </xdr:from>
    <xdr:to>
      <xdr:col>3</xdr:col>
      <xdr:colOff>1112524</xdr:colOff>
      <xdr:row>6</xdr:row>
      <xdr:rowOff>46607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2325" y="361950"/>
          <a:ext cx="1617349" cy="82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771525</xdr:colOff>
      <xdr:row>3</xdr:row>
      <xdr:rowOff>38100</xdr:rowOff>
    </xdr:from>
    <xdr:to>
      <xdr:col>6</xdr:col>
      <xdr:colOff>969649</xdr:colOff>
      <xdr:row>6</xdr:row>
      <xdr:rowOff>294257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3</xdr:row>
      <xdr:rowOff>19050</xdr:rowOff>
    </xdr:from>
    <xdr:to>
      <xdr:col>6</xdr:col>
      <xdr:colOff>598174</xdr:colOff>
      <xdr:row>6</xdr:row>
      <xdr:rowOff>275207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5475" y="590550"/>
          <a:ext cx="1331599" cy="8276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</xdr:row>
      <xdr:rowOff>28575</xdr:rowOff>
    </xdr:from>
    <xdr:to>
      <xdr:col>6</xdr:col>
      <xdr:colOff>588649</xdr:colOff>
      <xdr:row>6</xdr:row>
      <xdr:rowOff>284732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600075"/>
          <a:ext cx="1331599" cy="827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3</xdr:row>
      <xdr:rowOff>57150</xdr:rowOff>
    </xdr:from>
    <xdr:to>
      <xdr:col>6</xdr:col>
      <xdr:colOff>950599</xdr:colOff>
      <xdr:row>7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0" y="628650"/>
          <a:ext cx="1236349" cy="8276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3</xdr:row>
      <xdr:rowOff>66675</xdr:rowOff>
    </xdr:from>
    <xdr:to>
      <xdr:col>6</xdr:col>
      <xdr:colOff>979174</xdr:colOff>
      <xdr:row>7</xdr:row>
      <xdr:rowOff>27557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638175"/>
          <a:ext cx="1236349" cy="8276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</xdr:row>
      <xdr:rowOff>9525</xdr:rowOff>
    </xdr:from>
    <xdr:to>
      <xdr:col>6</xdr:col>
      <xdr:colOff>922024</xdr:colOff>
      <xdr:row>6</xdr:row>
      <xdr:rowOff>265682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581025"/>
          <a:ext cx="1236349" cy="8276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7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657225</xdr:colOff>
      <xdr:row>3</xdr:row>
      <xdr:rowOff>9525</xdr:rowOff>
    </xdr:from>
    <xdr:to>
      <xdr:col>7</xdr:col>
      <xdr:colOff>7624</xdr:colOff>
      <xdr:row>6</xdr:row>
      <xdr:rowOff>265682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7375" y="581025"/>
          <a:ext cx="1236349" cy="8276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</xdr:row>
      <xdr:rowOff>47625</xdr:rowOff>
    </xdr:from>
    <xdr:to>
      <xdr:col>6</xdr:col>
      <xdr:colOff>1036324</xdr:colOff>
      <xdr:row>7</xdr:row>
      <xdr:rowOff>8507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3550" y="619125"/>
          <a:ext cx="1236349" cy="82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7" workbookViewId="0">
      <selection activeCell="F7" sqref="F7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1" t="s">
        <v>18</v>
      </c>
      <c r="C6" s="71"/>
      <c r="D6" s="71"/>
    </row>
    <row r="7" spans="2:4" ht="23.25" x14ac:dyDescent="0.35">
      <c r="B7" s="72" t="s">
        <v>19</v>
      </c>
      <c r="C7" s="72"/>
      <c r="D7" s="72"/>
    </row>
    <row r="8" spans="2:4" ht="23.25" thickBot="1" x14ac:dyDescent="0.4">
      <c r="B8" s="73" t="s">
        <v>20</v>
      </c>
      <c r="C8" s="73"/>
      <c r="D8" s="73"/>
    </row>
    <row r="9" spans="2:4" ht="15.75" thickBot="1" x14ac:dyDescent="0.3">
      <c r="B9" s="74" t="s">
        <v>26</v>
      </c>
      <c r="C9" s="69"/>
      <c r="D9" s="70"/>
    </row>
    <row r="10" spans="2:4" ht="15.75" thickBot="1" x14ac:dyDescent="0.3">
      <c r="B10" s="68" t="s">
        <v>154</v>
      </c>
      <c r="C10" s="69"/>
      <c r="D10" s="70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Carnico'!F109</f>
        <v>4876768.6960353851</v>
      </c>
      <c r="D12" s="13">
        <f>'Bovino Carnico'!G109</f>
        <v>31751495.727310181</v>
      </c>
    </row>
    <row r="13" spans="2:4" x14ac:dyDescent="0.25">
      <c r="B13" s="10" t="s">
        <v>14</v>
      </c>
      <c r="C13" s="11">
        <f>'Bovino Lacteo'!F454</f>
        <v>19803662.660183907</v>
      </c>
      <c r="D13" s="11">
        <f>'Bovino Lacteo'!G454</f>
        <v>74064977.745979309</v>
      </c>
    </row>
    <row r="14" spans="2:4" x14ac:dyDescent="0.25">
      <c r="B14" s="10" t="s">
        <v>1</v>
      </c>
      <c r="C14" s="11">
        <f>Leche!F248</f>
        <v>36773590.382411003</v>
      </c>
      <c r="D14" s="11">
        <f>Leche!G248</f>
        <v>103044411.15076065</v>
      </c>
    </row>
    <row r="15" spans="2:4" x14ac:dyDescent="0.25">
      <c r="B15" s="10" t="s">
        <v>15</v>
      </c>
      <c r="C15" s="11">
        <f>'Porcino Carnico'!F143</f>
        <v>32560417.101104736</v>
      </c>
      <c r="D15" s="11">
        <f>'Porcino Carnico'!G143</f>
        <v>75400869.063293457</v>
      </c>
    </row>
    <row r="16" spans="2:4" x14ac:dyDescent="0.25">
      <c r="B16" s="10" t="s">
        <v>3</v>
      </c>
      <c r="C16" s="11">
        <f>'Carne de Pavo'!F70</f>
        <v>975792.44897460938</v>
      </c>
      <c r="D16" s="11">
        <f>'Carne de Pavo'!G70</f>
        <v>6002904.5323486328</v>
      </c>
    </row>
    <row r="17" spans="2:4" x14ac:dyDescent="0.25">
      <c r="B17" s="10" t="s">
        <v>97</v>
      </c>
      <c r="C17" s="11">
        <f>'Carne de ovino'!F35</f>
        <v>24130.819452285767</v>
      </c>
      <c r="D17" s="11">
        <f>'Carne de ovino'!G35</f>
        <v>91541.609985351563</v>
      </c>
    </row>
    <row r="18" spans="2:4" x14ac:dyDescent="0.25">
      <c r="B18" s="10" t="s">
        <v>16</v>
      </c>
      <c r="C18" s="11">
        <f>Pieles!F149</f>
        <v>3792394.7113451958</v>
      </c>
      <c r="D18" s="11">
        <f>Pieles!G149</f>
        <v>30031198.057425499</v>
      </c>
    </row>
    <row r="19" spans="2:4" x14ac:dyDescent="0.25">
      <c r="B19" s="10" t="s">
        <v>5</v>
      </c>
      <c r="C19" s="11">
        <f>Embutidos!F77</f>
        <v>319844.75735759735</v>
      </c>
      <c r="D19" s="11">
        <f>Embutidos!G77</f>
        <v>1716717.6388473511</v>
      </c>
    </row>
    <row r="20" spans="2:4" x14ac:dyDescent="0.25">
      <c r="B20" s="10" t="s">
        <v>6</v>
      </c>
      <c r="C20" s="11">
        <f>'Carne de Pollo'!F151</f>
        <v>24825876.391786575</v>
      </c>
      <c r="D20" s="11">
        <f>'Carne de Pollo'!G151</f>
        <v>46188833.966552734</v>
      </c>
    </row>
    <row r="21" spans="2:4" x14ac:dyDescent="0.25">
      <c r="B21" s="10" t="s">
        <v>4</v>
      </c>
      <c r="C21" s="11">
        <f>'Otro Origen'!F212</f>
        <v>69928788.511608124</v>
      </c>
      <c r="D21" s="11">
        <f>'Otro Origen'!G212</f>
        <v>28080317.812656403</v>
      </c>
    </row>
    <row r="22" spans="2:4" x14ac:dyDescent="0.25">
      <c r="B22" s="12" t="s">
        <v>21</v>
      </c>
      <c r="C22" s="13">
        <f>Huevo!F30</f>
        <v>20097.869354248047</v>
      </c>
      <c r="D22" s="13">
        <f>Huevo!G30</f>
        <v>72675.220336914063</v>
      </c>
    </row>
    <row r="23" spans="2:4" x14ac:dyDescent="0.25">
      <c r="B23" s="10" t="s">
        <v>22</v>
      </c>
      <c r="C23" s="11">
        <f>'Huevos Fertiles'!F41</f>
        <v>10364.750366210938</v>
      </c>
      <c r="D23" s="11">
        <f>'Huevos Fertiles'!G41</f>
        <v>10364.750366210938</v>
      </c>
    </row>
    <row r="24" spans="2:4" ht="15.75" thickBot="1" x14ac:dyDescent="0.3">
      <c r="B24" s="15" t="s">
        <v>23</v>
      </c>
      <c r="C24" s="16"/>
      <c r="D24" s="13">
        <f>Provet!D201</f>
        <v>112247586.81643265</v>
      </c>
    </row>
    <row r="25" spans="2:4" ht="15.75" thickBot="1" x14ac:dyDescent="0.3">
      <c r="B25" s="17" t="s">
        <v>0</v>
      </c>
      <c r="C25" s="19">
        <f>SUM(C12:C24)</f>
        <v>193911729.09997988</v>
      </c>
      <c r="D25" s="18">
        <f>SUM(D12:D24)</f>
        <v>508703894.09229535</v>
      </c>
    </row>
  </sheetData>
  <mergeCells count="5">
    <mergeCell ref="B10:D10"/>
    <mergeCell ref="B6:D6"/>
    <mergeCell ref="B7:D7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3"/>
  <sheetViews>
    <sheetView topLeftCell="A14" workbookViewId="0">
      <selection activeCell="F42" sqref="F42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37</v>
      </c>
      <c r="B9" s="69"/>
      <c r="C9" s="69"/>
      <c r="D9" s="69"/>
      <c r="E9" s="69"/>
      <c r="F9" s="69"/>
      <c r="G9" s="75"/>
    </row>
    <row r="10" spans="1:7" ht="15.75" thickBot="1" x14ac:dyDescent="0.3">
      <c r="A10" s="69" t="str">
        <f>Consolidado!B10</f>
        <v>Año 2022</v>
      </c>
      <c r="B10" s="69"/>
      <c r="C10" s="69"/>
      <c r="D10" s="69"/>
      <c r="E10" s="69"/>
      <c r="F10" s="69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6</v>
      </c>
      <c r="C12" s="53" t="s">
        <v>240</v>
      </c>
      <c r="D12" s="53" t="s">
        <v>242</v>
      </c>
      <c r="E12" s="53" t="s">
        <v>95</v>
      </c>
      <c r="F12" s="54">
        <v>8618.400390625</v>
      </c>
      <c r="G12" s="55">
        <v>65880</v>
      </c>
    </row>
    <row r="13" spans="1:7" x14ac:dyDescent="0.25">
      <c r="A13" s="53" t="s">
        <v>39</v>
      </c>
      <c r="B13" s="53" t="s">
        <v>6</v>
      </c>
      <c r="C13" s="53" t="s">
        <v>240</v>
      </c>
      <c r="D13" s="53" t="s">
        <v>242</v>
      </c>
      <c r="E13" s="53" t="s">
        <v>42</v>
      </c>
      <c r="F13" s="54">
        <v>1746.3499755859375</v>
      </c>
      <c r="G13" s="55">
        <v>13062</v>
      </c>
    </row>
    <row r="14" spans="1:7" x14ac:dyDescent="0.25">
      <c r="A14" s="28" t="s">
        <v>24</v>
      </c>
      <c r="B14" s="29"/>
      <c r="C14" s="29"/>
      <c r="D14" s="29"/>
      <c r="E14" s="29"/>
      <c r="F14" s="29">
        <f>SUM(F12:F13)</f>
        <v>10364.750366210938</v>
      </c>
      <c r="G14" s="30">
        <f>SUM(F14)</f>
        <v>10364.750366210938</v>
      </c>
    </row>
    <row r="15" spans="1:7" x14ac:dyDescent="0.25">
      <c r="A15" s="39"/>
      <c r="B15" s="39"/>
      <c r="C15" s="39"/>
      <c r="D15" s="39"/>
      <c r="E15" s="39"/>
      <c r="F15" s="40"/>
      <c r="G15" s="41"/>
    </row>
    <row r="16" spans="1:7" x14ac:dyDescent="0.25">
      <c r="A16" s="28" t="s">
        <v>104</v>
      </c>
      <c r="B16" s="29"/>
      <c r="C16" s="29"/>
      <c r="D16" s="29"/>
      <c r="E16" s="29"/>
      <c r="F16" s="29">
        <v>0</v>
      </c>
      <c r="G16" s="30">
        <v>0</v>
      </c>
    </row>
    <row r="17" spans="1:7" x14ac:dyDescent="0.25">
      <c r="A17" s="39"/>
      <c r="B17" s="39"/>
      <c r="C17" s="39"/>
      <c r="D17" s="39"/>
      <c r="E17" s="39"/>
      <c r="F17" s="40"/>
      <c r="G17" s="41"/>
    </row>
    <row r="18" spans="1:7" x14ac:dyDescent="0.25">
      <c r="A18" s="28" t="s">
        <v>111</v>
      </c>
      <c r="B18" s="29"/>
      <c r="C18" s="29"/>
      <c r="D18" s="29"/>
      <c r="E18" s="29"/>
      <c r="F18" s="29">
        <v>0</v>
      </c>
      <c r="G18" s="30">
        <v>0</v>
      </c>
    </row>
    <row r="19" spans="1:7" x14ac:dyDescent="0.25">
      <c r="A19" s="39"/>
      <c r="B19" s="39"/>
      <c r="C19" s="39"/>
      <c r="D19" s="39"/>
      <c r="E19" s="39"/>
      <c r="F19" s="40"/>
      <c r="G19" s="41"/>
    </row>
    <row r="20" spans="1:7" x14ac:dyDescent="0.25">
      <c r="A20" s="28" t="s">
        <v>256</v>
      </c>
      <c r="B20" s="29"/>
      <c r="C20" s="29"/>
      <c r="D20" s="29"/>
      <c r="E20" s="29"/>
      <c r="F20" s="29">
        <v>0</v>
      </c>
      <c r="G20" s="30">
        <v>0</v>
      </c>
    </row>
    <row r="21" spans="1:7" x14ac:dyDescent="0.25">
      <c r="A21" s="53"/>
      <c r="B21" s="53"/>
      <c r="C21" s="53"/>
      <c r="D21" s="53"/>
      <c r="E21" s="53"/>
      <c r="F21" s="54">
        <v>0</v>
      </c>
      <c r="G21" s="55">
        <v>0</v>
      </c>
    </row>
    <row r="22" spans="1:7" x14ac:dyDescent="0.25">
      <c r="A22" s="28" t="s">
        <v>289</v>
      </c>
      <c r="B22" s="29"/>
      <c r="C22" s="29"/>
      <c r="D22" s="29"/>
      <c r="E22" s="29"/>
      <c r="F22" s="29">
        <v>0</v>
      </c>
      <c r="G22" s="30">
        <v>0</v>
      </c>
    </row>
    <row r="23" spans="1:7" x14ac:dyDescent="0.25">
      <c r="A23" s="53"/>
      <c r="B23" s="53"/>
      <c r="C23" s="53"/>
      <c r="D23" s="53"/>
      <c r="E23" s="53"/>
      <c r="F23" s="54"/>
      <c r="G23" s="55"/>
    </row>
    <row r="24" spans="1:7" x14ac:dyDescent="0.25">
      <c r="A24" s="28" t="s">
        <v>318</v>
      </c>
      <c r="B24" s="29"/>
      <c r="C24" s="29"/>
      <c r="D24" s="29"/>
      <c r="E24" s="29"/>
      <c r="F24" s="29">
        <v>0</v>
      </c>
      <c r="G24" s="30">
        <v>0</v>
      </c>
    </row>
    <row r="25" spans="1:7" x14ac:dyDescent="0.25">
      <c r="A25" s="53"/>
      <c r="B25" s="53"/>
      <c r="C25" s="53"/>
      <c r="D25" s="53"/>
      <c r="E25" s="53"/>
      <c r="F25" s="54"/>
      <c r="G25" s="55"/>
    </row>
    <row r="26" spans="1:7" x14ac:dyDescent="0.25">
      <c r="A26" s="28"/>
      <c r="B26" s="29"/>
      <c r="C26" s="29"/>
      <c r="D26" s="29"/>
      <c r="E26" s="29"/>
      <c r="F26" s="29"/>
      <c r="G26" s="30"/>
    </row>
    <row r="27" spans="1:7" x14ac:dyDescent="0.25">
      <c r="A27" s="53"/>
      <c r="B27" s="53"/>
      <c r="C27" s="53"/>
      <c r="D27" s="53"/>
      <c r="E27" s="53"/>
      <c r="F27" s="54"/>
      <c r="G27" s="55"/>
    </row>
    <row r="28" spans="1:7" x14ac:dyDescent="0.25">
      <c r="A28" s="28"/>
      <c r="B28" s="29"/>
      <c r="C28" s="29"/>
      <c r="D28" s="29"/>
      <c r="E28" s="29"/>
      <c r="F28" s="29"/>
      <c r="G28" s="30"/>
    </row>
    <row r="29" spans="1:7" x14ac:dyDescent="0.25">
      <c r="A29" s="53"/>
      <c r="B29" s="53"/>
      <c r="C29" s="53"/>
      <c r="D29" s="53"/>
      <c r="E29" s="53"/>
      <c r="F29" s="54"/>
      <c r="G29" s="55"/>
    </row>
    <row r="30" spans="1:7" x14ac:dyDescent="0.25">
      <c r="A30" s="28"/>
      <c r="B30" s="29"/>
      <c r="C30" s="29"/>
      <c r="D30" s="29"/>
      <c r="E30" s="29"/>
      <c r="F30" s="29"/>
      <c r="G30" s="30"/>
    </row>
    <row r="31" spans="1:7" x14ac:dyDescent="0.25">
      <c r="A31" s="53"/>
      <c r="B31" s="53"/>
      <c r="C31" s="53"/>
      <c r="D31" s="53"/>
      <c r="E31" s="53"/>
      <c r="F31" s="54"/>
      <c r="G31" s="55"/>
    </row>
    <row r="32" spans="1:7" x14ac:dyDescent="0.25">
      <c r="A32" s="28"/>
      <c r="B32" s="29"/>
      <c r="C32" s="29"/>
      <c r="D32" s="29"/>
      <c r="E32" s="29"/>
      <c r="F32" s="29"/>
      <c r="G32" s="30"/>
    </row>
    <row r="33" spans="1:7" x14ac:dyDescent="0.25">
      <c r="A33" s="53"/>
      <c r="B33" s="53"/>
      <c r="C33" s="53"/>
      <c r="D33" s="53"/>
      <c r="E33" s="53"/>
      <c r="F33" s="54"/>
      <c r="G33" s="55"/>
    </row>
    <row r="34" spans="1:7" x14ac:dyDescent="0.25">
      <c r="A34" s="28"/>
      <c r="B34" s="29"/>
      <c r="C34" s="29"/>
      <c r="D34" s="29"/>
      <c r="E34" s="29"/>
      <c r="F34" s="29"/>
      <c r="G34" s="30"/>
    </row>
    <row r="35" spans="1:7" x14ac:dyDescent="0.25">
      <c r="A35" s="53"/>
      <c r="B35" s="53"/>
      <c r="C35" s="53"/>
      <c r="D35" s="53"/>
      <c r="E35" s="53"/>
      <c r="F35" s="54"/>
      <c r="G35" s="55"/>
    </row>
    <row r="36" spans="1:7" x14ac:dyDescent="0.25">
      <c r="A36" s="28"/>
      <c r="B36" s="29"/>
      <c r="C36" s="29"/>
      <c r="D36" s="29"/>
      <c r="E36" s="29"/>
      <c r="F36" s="29"/>
      <c r="G36" s="30"/>
    </row>
    <row r="37" spans="1:7" x14ac:dyDescent="0.25">
      <c r="A37" s="53"/>
      <c r="B37" s="53"/>
      <c r="C37" s="53"/>
      <c r="D37" s="53"/>
      <c r="E37" s="53"/>
      <c r="F37" s="54"/>
      <c r="G37" s="55"/>
    </row>
    <row r="38" spans="1:7" x14ac:dyDescent="0.25">
      <c r="A38" s="28"/>
      <c r="B38" s="29"/>
      <c r="C38" s="29"/>
      <c r="D38" s="29"/>
      <c r="E38" s="29"/>
      <c r="F38" s="29"/>
      <c r="G38" s="30"/>
    </row>
    <row r="39" spans="1:7" x14ac:dyDescent="0.25">
      <c r="A39" s="53"/>
      <c r="B39" s="53"/>
      <c r="C39" s="53"/>
      <c r="D39" s="53"/>
      <c r="E39" s="53"/>
      <c r="F39" s="54"/>
      <c r="G39" s="55"/>
    </row>
    <row r="40" spans="1:7" ht="15.75" thickBot="1" x14ac:dyDescent="0.3">
      <c r="A40" s="28"/>
      <c r="B40" s="29"/>
      <c r="C40" s="29"/>
      <c r="D40" s="29"/>
      <c r="E40" s="29"/>
      <c r="F40" s="29"/>
      <c r="G40" s="30"/>
    </row>
    <row r="41" spans="1:7" ht="16.5" thickBot="1" x14ac:dyDescent="0.3">
      <c r="A41" s="31" t="s">
        <v>0</v>
      </c>
      <c r="B41" s="31"/>
      <c r="C41" s="31"/>
      <c r="D41" s="31"/>
      <c r="E41" s="31"/>
      <c r="F41" s="31">
        <f>+F14+F16+F18+F20+F22+F24+F26+F28+F30+F32+F34+F36+F38+F40</f>
        <v>10364.750366210938</v>
      </c>
      <c r="G41" s="32">
        <f>+G14+G16+G18+G20+G22+G24+G26+G28+G30+G32+G34+G36+G38+G40</f>
        <v>10364.750366210938</v>
      </c>
    </row>
    <row r="43" spans="1:7" x14ac:dyDescent="0.25">
      <c r="A43" t="s">
        <v>25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51"/>
  <sheetViews>
    <sheetView topLeftCell="A94" workbookViewId="0">
      <selection activeCell="A119" activeCellId="2" sqref="A72:G96 A98:G117 A119:G131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32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2022</v>
      </c>
      <c r="B10" s="69"/>
      <c r="C10" s="69"/>
      <c r="D10" s="69"/>
      <c r="E10" s="69"/>
      <c r="F10" s="69"/>
      <c r="G10" s="70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2" t="s">
        <v>11</v>
      </c>
      <c r="G11" s="9" t="s">
        <v>12</v>
      </c>
    </row>
    <row r="12" spans="1:7" x14ac:dyDescent="0.25">
      <c r="A12" s="39" t="s">
        <v>39</v>
      </c>
      <c r="B12" s="39" t="s">
        <v>40</v>
      </c>
      <c r="C12" s="39" t="s">
        <v>172</v>
      </c>
      <c r="D12" s="39" t="s">
        <v>177</v>
      </c>
      <c r="E12" s="39" t="s">
        <v>72</v>
      </c>
      <c r="F12" s="40">
        <v>2699.3499145507813</v>
      </c>
      <c r="G12" s="41">
        <v>72742.109375</v>
      </c>
    </row>
    <row r="13" spans="1:7" x14ac:dyDescent="0.25">
      <c r="A13" s="39" t="s">
        <v>39</v>
      </c>
      <c r="B13" s="39" t="s">
        <v>40</v>
      </c>
      <c r="C13" s="39" t="s">
        <v>172</v>
      </c>
      <c r="D13" s="39" t="s">
        <v>173</v>
      </c>
      <c r="E13" s="39" t="s">
        <v>98</v>
      </c>
      <c r="F13" s="40">
        <v>4714.14013671875</v>
      </c>
      <c r="G13" s="41">
        <v>98781.671875</v>
      </c>
    </row>
    <row r="14" spans="1:7" x14ac:dyDescent="0.25">
      <c r="A14" s="39" t="s">
        <v>39</v>
      </c>
      <c r="B14" s="39" t="s">
        <v>40</v>
      </c>
      <c r="C14" s="39" t="s">
        <v>172</v>
      </c>
      <c r="D14" s="39" t="s">
        <v>177</v>
      </c>
      <c r="E14" s="39" t="s">
        <v>79</v>
      </c>
      <c r="F14" s="40">
        <v>1801.22998046875</v>
      </c>
      <c r="G14" s="41">
        <v>131224.765625</v>
      </c>
    </row>
    <row r="15" spans="1:7" x14ac:dyDescent="0.25">
      <c r="A15" s="39" t="s">
        <v>39</v>
      </c>
      <c r="B15" s="39" t="s">
        <v>40</v>
      </c>
      <c r="C15" s="39" t="s">
        <v>172</v>
      </c>
      <c r="D15" s="39" t="s">
        <v>173</v>
      </c>
      <c r="E15" s="39" t="s">
        <v>178</v>
      </c>
      <c r="F15" s="40">
        <v>24984.5703125</v>
      </c>
      <c r="G15" s="41">
        <v>42537.859375</v>
      </c>
    </row>
    <row r="16" spans="1:7" x14ac:dyDescent="0.25">
      <c r="A16" s="39" t="s">
        <v>39</v>
      </c>
      <c r="B16" s="39" t="s">
        <v>40</v>
      </c>
      <c r="C16" s="39" t="s">
        <v>172</v>
      </c>
      <c r="D16" s="39" t="s">
        <v>177</v>
      </c>
      <c r="E16" s="39" t="s">
        <v>95</v>
      </c>
      <c r="F16" s="40">
        <v>4563.3798828125</v>
      </c>
      <c r="G16" s="41">
        <v>68987.83984375</v>
      </c>
    </row>
    <row r="17" spans="1:7" x14ac:dyDescent="0.25">
      <c r="A17" s="39" t="s">
        <v>39</v>
      </c>
      <c r="B17" s="39" t="s">
        <v>40</v>
      </c>
      <c r="C17" s="39" t="s">
        <v>172</v>
      </c>
      <c r="D17" s="39" t="s">
        <v>173</v>
      </c>
      <c r="E17" s="39" t="s">
        <v>83</v>
      </c>
      <c r="F17" s="40">
        <v>22011.329467773438</v>
      </c>
      <c r="G17" s="41">
        <v>136204.6484375</v>
      </c>
    </row>
    <row r="18" spans="1:7" x14ac:dyDescent="0.25">
      <c r="A18" s="39" t="s">
        <v>39</v>
      </c>
      <c r="B18" s="39" t="s">
        <v>40</v>
      </c>
      <c r="C18" s="39" t="s">
        <v>172</v>
      </c>
      <c r="D18" s="39" t="s">
        <v>173</v>
      </c>
      <c r="E18" s="39" t="s">
        <v>179</v>
      </c>
      <c r="F18" s="40">
        <v>988.84002685546875</v>
      </c>
      <c r="G18" s="41">
        <v>26785.1796875</v>
      </c>
    </row>
    <row r="19" spans="1:7" x14ac:dyDescent="0.25">
      <c r="A19" s="39" t="s">
        <v>39</v>
      </c>
      <c r="B19" s="39" t="s">
        <v>40</v>
      </c>
      <c r="C19" s="39" t="s">
        <v>172</v>
      </c>
      <c r="D19" s="39" t="s">
        <v>177</v>
      </c>
      <c r="E19" s="39" t="s">
        <v>42</v>
      </c>
      <c r="F19" s="40">
        <v>133619.89141845703</v>
      </c>
      <c r="G19" s="41">
        <v>770154.30810546875</v>
      </c>
    </row>
    <row r="20" spans="1:7" x14ac:dyDescent="0.25">
      <c r="A20" s="39" t="s">
        <v>39</v>
      </c>
      <c r="B20" s="39" t="s">
        <v>40</v>
      </c>
      <c r="C20" s="39" t="s">
        <v>172</v>
      </c>
      <c r="D20" s="39" t="s">
        <v>173</v>
      </c>
      <c r="E20" s="39" t="s">
        <v>180</v>
      </c>
      <c r="F20" s="40">
        <v>7810.669921875</v>
      </c>
      <c r="G20" s="41">
        <v>205970.578125</v>
      </c>
    </row>
    <row r="21" spans="1:7" x14ac:dyDescent="0.25">
      <c r="A21" s="39" t="s">
        <v>39</v>
      </c>
      <c r="B21" s="39" t="s">
        <v>40</v>
      </c>
      <c r="C21" s="39" t="s">
        <v>172</v>
      </c>
      <c r="D21" s="39" t="s">
        <v>177</v>
      </c>
      <c r="E21" s="39" t="s">
        <v>63</v>
      </c>
      <c r="F21" s="40">
        <v>1353.1700439453125</v>
      </c>
      <c r="G21" s="41">
        <v>97751.296875</v>
      </c>
    </row>
    <row r="22" spans="1:7" x14ac:dyDescent="0.25">
      <c r="A22" s="39" t="s">
        <v>39</v>
      </c>
      <c r="B22" s="39" t="s">
        <v>40</v>
      </c>
      <c r="C22" s="39" t="s">
        <v>172</v>
      </c>
      <c r="D22" s="39" t="s">
        <v>173</v>
      </c>
      <c r="E22" s="39" t="s">
        <v>181</v>
      </c>
      <c r="F22" s="40">
        <v>130</v>
      </c>
      <c r="G22" s="41">
        <v>3310</v>
      </c>
    </row>
    <row r="23" spans="1:7" x14ac:dyDescent="0.25">
      <c r="A23" s="39" t="s">
        <v>39</v>
      </c>
      <c r="B23" s="39" t="s">
        <v>40</v>
      </c>
      <c r="C23" s="39" t="s">
        <v>172</v>
      </c>
      <c r="D23" s="39" t="s">
        <v>173</v>
      </c>
      <c r="E23" s="39" t="s">
        <v>182</v>
      </c>
      <c r="F23" s="40">
        <v>1574.7099609375</v>
      </c>
      <c r="G23" s="41">
        <v>15030.4501953125</v>
      </c>
    </row>
    <row r="24" spans="1:7" x14ac:dyDescent="0.25">
      <c r="A24" s="39" t="s">
        <v>39</v>
      </c>
      <c r="B24" s="39" t="s">
        <v>40</v>
      </c>
      <c r="C24" s="39" t="s">
        <v>172</v>
      </c>
      <c r="D24" s="39" t="s">
        <v>177</v>
      </c>
      <c r="E24" s="39" t="s">
        <v>96</v>
      </c>
      <c r="F24" s="40">
        <v>35236.310134887695</v>
      </c>
      <c r="G24" s="41">
        <v>1266806.5498046875</v>
      </c>
    </row>
    <row r="25" spans="1:7" x14ac:dyDescent="0.25">
      <c r="A25" s="39" t="s">
        <v>39</v>
      </c>
      <c r="B25" s="39" t="s">
        <v>40</v>
      </c>
      <c r="C25" s="39" t="s">
        <v>172</v>
      </c>
      <c r="D25" s="39" t="s">
        <v>173</v>
      </c>
      <c r="E25" s="39" t="s">
        <v>78</v>
      </c>
      <c r="F25" s="40">
        <v>163235.06884765625</v>
      </c>
      <c r="G25" s="41">
        <v>772261.8359375</v>
      </c>
    </row>
    <row r="26" spans="1:7" x14ac:dyDescent="0.25">
      <c r="A26" s="39" t="s">
        <v>39</v>
      </c>
      <c r="B26" s="39" t="s">
        <v>40</v>
      </c>
      <c r="C26" s="39" t="s">
        <v>172</v>
      </c>
      <c r="D26" s="39" t="s">
        <v>173</v>
      </c>
      <c r="E26" s="39" t="s">
        <v>183</v>
      </c>
      <c r="F26" s="40">
        <v>19579.05078125</v>
      </c>
      <c r="G26" s="41">
        <v>259965</v>
      </c>
    </row>
    <row r="27" spans="1:7" x14ac:dyDescent="0.25">
      <c r="A27" s="39" t="s">
        <v>39</v>
      </c>
      <c r="B27" s="39" t="s">
        <v>40</v>
      </c>
      <c r="C27" s="39" t="s">
        <v>172</v>
      </c>
      <c r="D27" s="39" t="s">
        <v>173</v>
      </c>
      <c r="E27" s="39" t="s">
        <v>176</v>
      </c>
      <c r="F27" s="40">
        <v>48790</v>
      </c>
      <c r="G27" s="41">
        <v>176720.6640625</v>
      </c>
    </row>
    <row r="28" spans="1:7" x14ac:dyDescent="0.25">
      <c r="A28" s="39" t="s">
        <v>39</v>
      </c>
      <c r="B28" s="39" t="s">
        <v>40</v>
      </c>
      <c r="C28" s="39" t="s">
        <v>172</v>
      </c>
      <c r="D28" s="39" t="s">
        <v>173</v>
      </c>
      <c r="E28" s="39" t="s">
        <v>184</v>
      </c>
      <c r="F28" s="40">
        <v>27107.310546875</v>
      </c>
      <c r="G28" s="41">
        <v>81093</v>
      </c>
    </row>
    <row r="29" spans="1:7" x14ac:dyDescent="0.25">
      <c r="A29" s="39" t="s">
        <v>39</v>
      </c>
      <c r="B29" s="39" t="s">
        <v>40</v>
      </c>
      <c r="C29" s="39" t="s">
        <v>172</v>
      </c>
      <c r="D29" s="39" t="s">
        <v>177</v>
      </c>
      <c r="E29" s="39" t="s">
        <v>185</v>
      </c>
      <c r="F29" s="40">
        <v>5677.1298828125</v>
      </c>
      <c r="G29" s="41">
        <v>34649.23828125</v>
      </c>
    </row>
    <row r="30" spans="1:7" x14ac:dyDescent="0.25">
      <c r="A30" s="39" t="s">
        <v>39</v>
      </c>
      <c r="B30" s="39" t="s">
        <v>40</v>
      </c>
      <c r="C30" s="39" t="s">
        <v>172</v>
      </c>
      <c r="D30" s="39" t="s">
        <v>175</v>
      </c>
      <c r="E30" s="39" t="s">
        <v>178</v>
      </c>
      <c r="F30" s="40">
        <v>99530.83984375</v>
      </c>
      <c r="G30" s="41">
        <v>166729.6171875</v>
      </c>
    </row>
    <row r="31" spans="1:7" x14ac:dyDescent="0.25">
      <c r="A31" s="39" t="s">
        <v>39</v>
      </c>
      <c r="B31" s="39" t="s">
        <v>40</v>
      </c>
      <c r="C31" s="39" t="s">
        <v>172</v>
      </c>
      <c r="D31" s="39" t="s">
        <v>175</v>
      </c>
      <c r="E31" s="39" t="s">
        <v>42</v>
      </c>
      <c r="F31" s="40">
        <v>81243.1796875</v>
      </c>
      <c r="G31" s="41">
        <v>320652.5625</v>
      </c>
    </row>
    <row r="32" spans="1:7" x14ac:dyDescent="0.25">
      <c r="A32" s="39" t="s">
        <v>39</v>
      </c>
      <c r="B32" s="39" t="s">
        <v>40</v>
      </c>
      <c r="C32" s="39" t="s">
        <v>172</v>
      </c>
      <c r="D32" s="39" t="s">
        <v>175</v>
      </c>
      <c r="E32" s="39" t="s">
        <v>96</v>
      </c>
      <c r="F32" s="40">
        <v>20626.859375</v>
      </c>
      <c r="G32" s="41">
        <v>99089.90625</v>
      </c>
    </row>
    <row r="33" spans="1:7" x14ac:dyDescent="0.25">
      <c r="A33" s="39" t="s">
        <v>39</v>
      </c>
      <c r="B33" s="39" t="s">
        <v>40</v>
      </c>
      <c r="C33" s="39" t="s">
        <v>172</v>
      </c>
      <c r="D33" s="39" t="s">
        <v>175</v>
      </c>
      <c r="E33" s="39" t="s">
        <v>78</v>
      </c>
      <c r="F33" s="40">
        <v>18565.169921875</v>
      </c>
      <c r="G33" s="41">
        <v>55860</v>
      </c>
    </row>
    <row r="34" spans="1:7" x14ac:dyDescent="0.25">
      <c r="A34" s="39" t="s">
        <v>39</v>
      </c>
      <c r="B34" s="39" t="s">
        <v>40</v>
      </c>
      <c r="C34" s="39" t="s">
        <v>172</v>
      </c>
      <c r="D34" s="39" t="s">
        <v>175</v>
      </c>
      <c r="E34" s="39" t="s">
        <v>176</v>
      </c>
      <c r="F34" s="40">
        <v>45956.169921875</v>
      </c>
      <c r="G34" s="41">
        <v>115061</v>
      </c>
    </row>
    <row r="35" spans="1:7" x14ac:dyDescent="0.25">
      <c r="A35" s="39" t="s">
        <v>39</v>
      </c>
      <c r="B35" s="39" t="s">
        <v>40</v>
      </c>
      <c r="C35" s="39" t="s">
        <v>172</v>
      </c>
      <c r="D35" s="39" t="s">
        <v>175</v>
      </c>
      <c r="E35" s="39" t="s">
        <v>184</v>
      </c>
      <c r="F35" s="40">
        <v>48003.611328125</v>
      </c>
      <c r="G35" s="41">
        <v>148566.90625</v>
      </c>
    </row>
    <row r="36" spans="1:7" x14ac:dyDescent="0.25">
      <c r="A36" s="39" t="s">
        <v>39</v>
      </c>
      <c r="B36" s="39" t="s">
        <v>84</v>
      </c>
      <c r="C36" s="39" t="s">
        <v>172</v>
      </c>
      <c r="D36" s="39" t="s">
        <v>173</v>
      </c>
      <c r="E36" s="39" t="s">
        <v>78</v>
      </c>
      <c r="F36" s="40">
        <v>909.91998291015625</v>
      </c>
      <c r="G36" s="41">
        <v>15932.2001953125</v>
      </c>
    </row>
    <row r="37" spans="1:7" x14ac:dyDescent="0.25">
      <c r="A37" s="57" t="s">
        <v>24</v>
      </c>
      <c r="B37" s="58"/>
      <c r="C37" s="58"/>
      <c r="D37" s="58"/>
      <c r="E37" s="58"/>
      <c r="F37" s="58">
        <f>SUM(F12:F36)</f>
        <v>820711.90132141113</v>
      </c>
      <c r="G37" s="59">
        <f>SUM(G12:G36)</f>
        <v>5182869.1879882813</v>
      </c>
    </row>
    <row r="38" spans="1:7" ht="30" x14ac:dyDescent="0.25">
      <c r="A38" s="39" t="s">
        <v>99</v>
      </c>
      <c r="B38" s="39" t="s">
        <v>40</v>
      </c>
      <c r="C38" s="39" t="s">
        <v>172</v>
      </c>
      <c r="D38" s="39" t="s">
        <v>186</v>
      </c>
      <c r="E38" s="39" t="s">
        <v>42</v>
      </c>
      <c r="F38" s="40">
        <v>39960.1015625</v>
      </c>
      <c r="G38" s="41">
        <v>168909.90625</v>
      </c>
    </row>
    <row r="39" spans="1:7" ht="30" x14ac:dyDescent="0.25">
      <c r="A39" s="39" t="s">
        <v>99</v>
      </c>
      <c r="B39" s="39" t="s">
        <v>40</v>
      </c>
      <c r="C39" s="39" t="s">
        <v>172</v>
      </c>
      <c r="D39" s="39" t="s">
        <v>186</v>
      </c>
      <c r="E39" s="39" t="s">
        <v>78</v>
      </c>
      <c r="F39" s="40">
        <v>15657.25</v>
      </c>
      <c r="G39" s="41">
        <v>100224</v>
      </c>
    </row>
    <row r="40" spans="1:7" x14ac:dyDescent="0.25">
      <c r="A40" s="39" t="s">
        <v>99</v>
      </c>
      <c r="B40" s="39" t="s">
        <v>40</v>
      </c>
      <c r="C40" s="39" t="s">
        <v>172</v>
      </c>
      <c r="D40" s="39" t="s">
        <v>173</v>
      </c>
      <c r="E40" s="39" t="s">
        <v>72</v>
      </c>
      <c r="F40" s="40">
        <v>1882.06005859375</v>
      </c>
      <c r="G40" s="41">
        <v>77391.3125</v>
      </c>
    </row>
    <row r="41" spans="1:7" x14ac:dyDescent="0.25">
      <c r="A41" s="39" t="s">
        <v>99</v>
      </c>
      <c r="B41" s="39" t="s">
        <v>40</v>
      </c>
      <c r="C41" s="39" t="s">
        <v>172</v>
      </c>
      <c r="D41" s="39" t="s">
        <v>177</v>
      </c>
      <c r="E41" s="39" t="s">
        <v>79</v>
      </c>
      <c r="F41" s="40">
        <v>5990.47021484375</v>
      </c>
      <c r="G41" s="41">
        <v>3744.320068359375</v>
      </c>
    </row>
    <row r="42" spans="1:7" x14ac:dyDescent="0.25">
      <c r="A42" s="39" t="s">
        <v>99</v>
      </c>
      <c r="B42" s="39" t="s">
        <v>40</v>
      </c>
      <c r="C42" s="39" t="s">
        <v>172</v>
      </c>
      <c r="D42" s="39" t="s">
        <v>177</v>
      </c>
      <c r="E42" s="39" t="s">
        <v>178</v>
      </c>
      <c r="F42" s="40">
        <v>65840.05859375</v>
      </c>
      <c r="G42" s="41">
        <v>100541.01171875</v>
      </c>
    </row>
    <row r="43" spans="1:7" x14ac:dyDescent="0.25">
      <c r="A43" s="39" t="s">
        <v>99</v>
      </c>
      <c r="B43" s="39" t="s">
        <v>40</v>
      </c>
      <c r="C43" s="39" t="s">
        <v>172</v>
      </c>
      <c r="D43" s="39" t="s">
        <v>177</v>
      </c>
      <c r="E43" s="39" t="s">
        <v>95</v>
      </c>
      <c r="F43" s="40">
        <v>74450.959716796875</v>
      </c>
      <c r="G43" s="41">
        <v>303525.9296875</v>
      </c>
    </row>
    <row r="44" spans="1:7" x14ac:dyDescent="0.25">
      <c r="A44" s="39" t="s">
        <v>99</v>
      </c>
      <c r="B44" s="39" t="s">
        <v>40</v>
      </c>
      <c r="C44" s="39" t="s">
        <v>172</v>
      </c>
      <c r="D44" s="39" t="s">
        <v>177</v>
      </c>
      <c r="E44" s="39" t="s">
        <v>187</v>
      </c>
      <c r="F44" s="40">
        <v>4788.66015625</v>
      </c>
      <c r="G44" s="41">
        <v>92217.3515625</v>
      </c>
    </row>
    <row r="45" spans="1:7" x14ac:dyDescent="0.25">
      <c r="A45" s="39" t="s">
        <v>99</v>
      </c>
      <c r="B45" s="39" t="s">
        <v>40</v>
      </c>
      <c r="C45" s="39" t="s">
        <v>172</v>
      </c>
      <c r="D45" s="39" t="s">
        <v>177</v>
      </c>
      <c r="E45" s="39" t="s">
        <v>42</v>
      </c>
      <c r="F45" s="40">
        <v>57979.549987792969</v>
      </c>
      <c r="G45" s="41">
        <v>2422615.564453125</v>
      </c>
    </row>
    <row r="46" spans="1:7" x14ac:dyDescent="0.25">
      <c r="A46" s="39" t="s">
        <v>99</v>
      </c>
      <c r="B46" s="39" t="s">
        <v>40</v>
      </c>
      <c r="C46" s="39" t="s">
        <v>172</v>
      </c>
      <c r="D46" s="39" t="s">
        <v>173</v>
      </c>
      <c r="E46" s="39" t="s">
        <v>63</v>
      </c>
      <c r="F46" s="40">
        <v>1983.8500366210938</v>
      </c>
      <c r="G46" s="41">
        <v>137153.00390625</v>
      </c>
    </row>
    <row r="47" spans="1:7" x14ac:dyDescent="0.25">
      <c r="A47" s="39" t="s">
        <v>99</v>
      </c>
      <c r="B47" s="39" t="s">
        <v>40</v>
      </c>
      <c r="C47" s="39" t="s">
        <v>172</v>
      </c>
      <c r="D47" s="39" t="s">
        <v>177</v>
      </c>
      <c r="E47" s="39" t="s">
        <v>96</v>
      </c>
      <c r="F47" s="40">
        <v>75321.380355834961</v>
      </c>
      <c r="G47" s="41">
        <v>400570.54638671875</v>
      </c>
    </row>
    <row r="48" spans="1:7" x14ac:dyDescent="0.25">
      <c r="A48" s="39" t="s">
        <v>99</v>
      </c>
      <c r="B48" s="39" t="s">
        <v>40</v>
      </c>
      <c r="C48" s="39" t="s">
        <v>172</v>
      </c>
      <c r="D48" s="39" t="s">
        <v>177</v>
      </c>
      <c r="E48" s="39" t="s">
        <v>78</v>
      </c>
      <c r="F48" s="40">
        <v>328314.623046875</v>
      </c>
      <c r="G48" s="41">
        <v>643351.787109375</v>
      </c>
    </row>
    <row r="49" spans="1:7" ht="30" x14ac:dyDescent="0.25">
      <c r="A49" s="39" t="s">
        <v>99</v>
      </c>
      <c r="B49" s="39" t="s">
        <v>40</v>
      </c>
      <c r="C49" s="39" t="s">
        <v>172</v>
      </c>
      <c r="D49" s="39" t="s">
        <v>177</v>
      </c>
      <c r="E49" s="39" t="s">
        <v>188</v>
      </c>
      <c r="F49" s="40">
        <v>361.6300048828125</v>
      </c>
      <c r="G49" s="41">
        <v>6455.60009765625</v>
      </c>
    </row>
    <row r="50" spans="1:7" x14ac:dyDescent="0.25">
      <c r="A50" s="39" t="s">
        <v>99</v>
      </c>
      <c r="B50" s="39" t="s">
        <v>40</v>
      </c>
      <c r="C50" s="39" t="s">
        <v>172</v>
      </c>
      <c r="D50" s="39" t="s">
        <v>177</v>
      </c>
      <c r="E50" s="39" t="s">
        <v>176</v>
      </c>
      <c r="F50" s="40">
        <v>33649.62890625</v>
      </c>
      <c r="G50" s="41">
        <v>196315.5</v>
      </c>
    </row>
    <row r="51" spans="1:7" x14ac:dyDescent="0.25">
      <c r="A51" s="39" t="s">
        <v>99</v>
      </c>
      <c r="B51" s="39" t="s">
        <v>40</v>
      </c>
      <c r="C51" s="39" t="s">
        <v>172</v>
      </c>
      <c r="D51" s="39" t="s">
        <v>177</v>
      </c>
      <c r="E51" s="39" t="s">
        <v>184</v>
      </c>
      <c r="F51" s="40">
        <v>18612.91015625</v>
      </c>
      <c r="G51" s="41">
        <v>97448.7265625</v>
      </c>
    </row>
    <row r="52" spans="1:7" x14ac:dyDescent="0.25">
      <c r="A52" s="39" t="s">
        <v>99</v>
      </c>
      <c r="B52" s="39" t="s">
        <v>84</v>
      </c>
      <c r="C52" s="39" t="s">
        <v>172</v>
      </c>
      <c r="D52" s="39" t="s">
        <v>177</v>
      </c>
      <c r="E52" s="39" t="s">
        <v>78</v>
      </c>
      <c r="F52" s="40">
        <v>1430.6800537109375</v>
      </c>
      <c r="G52" s="41">
        <v>33861.05859375</v>
      </c>
    </row>
    <row r="53" spans="1:7" x14ac:dyDescent="0.25">
      <c r="A53" s="60" t="s">
        <v>104</v>
      </c>
      <c r="B53" s="61"/>
      <c r="C53" s="61"/>
      <c r="D53" s="61"/>
      <c r="E53" s="61"/>
      <c r="F53" s="61">
        <f>SUM(F38:F52)</f>
        <v>726223.81285095215</v>
      </c>
      <c r="G53" s="62">
        <f>SUM(G38:G52)</f>
        <v>4784325.6188964844</v>
      </c>
    </row>
    <row r="54" spans="1:7" x14ac:dyDescent="0.25">
      <c r="A54" s="39" t="s">
        <v>107</v>
      </c>
      <c r="B54" s="39" t="s">
        <v>40</v>
      </c>
      <c r="C54" s="39" t="s">
        <v>172</v>
      </c>
      <c r="D54" s="39" t="s">
        <v>177</v>
      </c>
      <c r="E54" s="39" t="s">
        <v>72</v>
      </c>
      <c r="F54" s="40">
        <v>2140.52001953125</v>
      </c>
      <c r="G54" s="41">
        <v>119771.21875</v>
      </c>
    </row>
    <row r="55" spans="1:7" x14ac:dyDescent="0.25">
      <c r="A55" s="39" t="s">
        <v>107</v>
      </c>
      <c r="B55" s="39" t="s">
        <v>40</v>
      </c>
      <c r="C55" s="39" t="s">
        <v>172</v>
      </c>
      <c r="D55" s="39" t="s">
        <v>173</v>
      </c>
      <c r="E55" s="39" t="s">
        <v>178</v>
      </c>
      <c r="F55" s="40">
        <v>23570.7109375</v>
      </c>
      <c r="G55" s="41">
        <v>40814.3984375</v>
      </c>
    </row>
    <row r="56" spans="1:7" x14ac:dyDescent="0.25">
      <c r="A56" s="39" t="s">
        <v>107</v>
      </c>
      <c r="B56" s="39" t="s">
        <v>40</v>
      </c>
      <c r="C56" s="39" t="s">
        <v>172</v>
      </c>
      <c r="D56" s="39" t="s">
        <v>173</v>
      </c>
      <c r="E56" s="39" t="s">
        <v>95</v>
      </c>
      <c r="F56" s="40">
        <v>21.600000381469727</v>
      </c>
      <c r="G56" s="41">
        <v>218.66999816894531</v>
      </c>
    </row>
    <row r="57" spans="1:7" x14ac:dyDescent="0.25">
      <c r="A57" s="39" t="s">
        <v>107</v>
      </c>
      <c r="B57" s="39" t="s">
        <v>40</v>
      </c>
      <c r="C57" s="39" t="s">
        <v>172</v>
      </c>
      <c r="D57" s="39" t="s">
        <v>173</v>
      </c>
      <c r="E57" s="39" t="s">
        <v>187</v>
      </c>
      <c r="F57" s="40">
        <v>450</v>
      </c>
      <c r="G57" s="41">
        <v>17120.0703125</v>
      </c>
    </row>
    <row r="58" spans="1:7" x14ac:dyDescent="0.25">
      <c r="A58" s="39" t="s">
        <v>107</v>
      </c>
      <c r="B58" s="39" t="s">
        <v>40</v>
      </c>
      <c r="C58" s="39" t="s">
        <v>172</v>
      </c>
      <c r="D58" s="39" t="s">
        <v>177</v>
      </c>
      <c r="E58" s="39" t="s">
        <v>42</v>
      </c>
      <c r="F58" s="40">
        <v>138965.71336364746</v>
      </c>
      <c r="G58" s="41">
        <v>2072907.1333007813</v>
      </c>
    </row>
    <row r="59" spans="1:7" x14ac:dyDescent="0.25">
      <c r="A59" s="39" t="s">
        <v>107</v>
      </c>
      <c r="B59" s="39" t="s">
        <v>40</v>
      </c>
      <c r="C59" s="39" t="s">
        <v>172</v>
      </c>
      <c r="D59" s="39" t="s">
        <v>177</v>
      </c>
      <c r="E59" s="39" t="s">
        <v>63</v>
      </c>
      <c r="F59" s="40">
        <v>2267.8900146484375</v>
      </c>
      <c r="G59" s="41">
        <v>199839.62890625</v>
      </c>
    </row>
    <row r="60" spans="1:7" x14ac:dyDescent="0.25">
      <c r="A60" s="39" t="s">
        <v>107</v>
      </c>
      <c r="B60" s="39" t="s">
        <v>40</v>
      </c>
      <c r="C60" s="39" t="s">
        <v>172</v>
      </c>
      <c r="D60" s="39" t="s">
        <v>173</v>
      </c>
      <c r="E60" s="39" t="s">
        <v>119</v>
      </c>
      <c r="F60" s="40">
        <v>4400.7998046875</v>
      </c>
      <c r="G60" s="41">
        <v>17876.140625</v>
      </c>
    </row>
    <row r="61" spans="1:7" x14ac:dyDescent="0.25">
      <c r="A61" s="39" t="s">
        <v>107</v>
      </c>
      <c r="B61" s="39" t="s">
        <v>40</v>
      </c>
      <c r="C61" s="39" t="s">
        <v>172</v>
      </c>
      <c r="D61" s="39" t="s">
        <v>177</v>
      </c>
      <c r="E61" s="39" t="s">
        <v>96</v>
      </c>
      <c r="F61" s="40">
        <v>212018.52722167969</v>
      </c>
      <c r="G61" s="41">
        <v>1124249.1628417969</v>
      </c>
    </row>
    <row r="62" spans="1:7" x14ac:dyDescent="0.25">
      <c r="A62" s="39" t="s">
        <v>107</v>
      </c>
      <c r="B62" s="39" t="s">
        <v>40</v>
      </c>
      <c r="C62" s="39" t="s">
        <v>172</v>
      </c>
      <c r="D62" s="39" t="s">
        <v>173</v>
      </c>
      <c r="E62" s="39" t="s">
        <v>78</v>
      </c>
      <c r="F62" s="40">
        <v>23592.259887695313</v>
      </c>
      <c r="G62" s="41">
        <v>1092210.232421875</v>
      </c>
    </row>
    <row r="63" spans="1:7" x14ac:dyDescent="0.25">
      <c r="A63" s="39" t="s">
        <v>107</v>
      </c>
      <c r="B63" s="39" t="s">
        <v>40</v>
      </c>
      <c r="C63" s="39" t="s">
        <v>172</v>
      </c>
      <c r="D63" s="39" t="s">
        <v>173</v>
      </c>
      <c r="E63" s="39" t="s">
        <v>82</v>
      </c>
      <c r="F63" s="40">
        <v>84.150001525878906</v>
      </c>
      <c r="G63" s="41">
        <v>876.6300048828125</v>
      </c>
    </row>
    <row r="64" spans="1:7" x14ac:dyDescent="0.25">
      <c r="A64" s="39" t="s">
        <v>107</v>
      </c>
      <c r="B64" s="39" t="s">
        <v>40</v>
      </c>
      <c r="C64" s="39" t="s">
        <v>172</v>
      </c>
      <c r="D64" s="39" t="s">
        <v>173</v>
      </c>
      <c r="E64" s="39" t="s">
        <v>274</v>
      </c>
      <c r="F64" s="40">
        <v>2</v>
      </c>
      <c r="G64" s="41">
        <v>49.5</v>
      </c>
    </row>
    <row r="65" spans="1:7" x14ac:dyDescent="0.25">
      <c r="A65" s="39" t="s">
        <v>107</v>
      </c>
      <c r="B65" s="39" t="s">
        <v>40</v>
      </c>
      <c r="C65" s="39" t="s">
        <v>172</v>
      </c>
      <c r="D65" s="39" t="s">
        <v>175</v>
      </c>
      <c r="E65" s="39" t="s">
        <v>98</v>
      </c>
      <c r="F65" s="40">
        <v>3840</v>
      </c>
      <c r="G65" s="41">
        <v>25000</v>
      </c>
    </row>
    <row r="66" spans="1:7" x14ac:dyDescent="0.25">
      <c r="A66" s="39" t="s">
        <v>107</v>
      </c>
      <c r="B66" s="39" t="s">
        <v>40</v>
      </c>
      <c r="C66" s="39" t="s">
        <v>172</v>
      </c>
      <c r="D66" s="39" t="s">
        <v>175</v>
      </c>
      <c r="E66" s="39" t="s">
        <v>178</v>
      </c>
      <c r="F66" s="40">
        <v>23471.91015625</v>
      </c>
      <c r="G66" s="41">
        <v>40789.6015625</v>
      </c>
    </row>
    <row r="67" spans="1:7" x14ac:dyDescent="0.25">
      <c r="A67" s="39" t="s">
        <v>107</v>
      </c>
      <c r="B67" s="39" t="s">
        <v>40</v>
      </c>
      <c r="C67" s="39" t="s">
        <v>172</v>
      </c>
      <c r="D67" s="39" t="s">
        <v>175</v>
      </c>
      <c r="E67" s="39" t="s">
        <v>42</v>
      </c>
      <c r="F67" s="40">
        <v>976.46002197265625</v>
      </c>
      <c r="G67" s="41">
        <v>16719.16015625</v>
      </c>
    </row>
    <row r="68" spans="1:7" x14ac:dyDescent="0.25">
      <c r="A68" s="39" t="s">
        <v>107</v>
      </c>
      <c r="B68" s="39" t="s">
        <v>40</v>
      </c>
      <c r="C68" s="39" t="s">
        <v>172</v>
      </c>
      <c r="D68" s="39" t="s">
        <v>175</v>
      </c>
      <c r="E68" s="39" t="s">
        <v>139</v>
      </c>
      <c r="F68" s="40">
        <v>3203.300048828125</v>
      </c>
      <c r="G68" s="41">
        <v>87155.4296875</v>
      </c>
    </row>
    <row r="69" spans="1:7" x14ac:dyDescent="0.25">
      <c r="A69" s="39" t="s">
        <v>107</v>
      </c>
      <c r="B69" s="39" t="s">
        <v>40</v>
      </c>
      <c r="C69" s="39" t="s">
        <v>172</v>
      </c>
      <c r="D69" s="39" t="s">
        <v>175</v>
      </c>
      <c r="E69" s="39" t="s">
        <v>96</v>
      </c>
      <c r="F69" s="40">
        <v>2468.590087890625</v>
      </c>
      <c r="G69" s="41">
        <v>27777.380859375</v>
      </c>
    </row>
    <row r="70" spans="1:7" x14ac:dyDescent="0.25">
      <c r="A70" s="39" t="s">
        <v>107</v>
      </c>
      <c r="B70" s="39" t="s">
        <v>40</v>
      </c>
      <c r="C70" s="39" t="s">
        <v>172</v>
      </c>
      <c r="D70" s="39" t="s">
        <v>175</v>
      </c>
      <c r="E70" s="39" t="s">
        <v>78</v>
      </c>
      <c r="F70" s="40">
        <v>42424.25</v>
      </c>
      <c r="G70" s="41">
        <v>123306.65625</v>
      </c>
    </row>
    <row r="71" spans="1:7" x14ac:dyDescent="0.25">
      <c r="A71" s="60" t="s">
        <v>111</v>
      </c>
      <c r="B71" s="61"/>
      <c r="C71" s="61"/>
      <c r="D71" s="61"/>
      <c r="E71" s="61"/>
      <c r="F71" s="61">
        <f>SUM(F54:F70)</f>
        <v>483898.6815662384</v>
      </c>
      <c r="G71" s="62">
        <f>SUM(G54:G70)</f>
        <v>5006681.0141143799</v>
      </c>
    </row>
    <row r="72" spans="1:7" ht="30" x14ac:dyDescent="0.25">
      <c r="A72" s="39" t="s">
        <v>254</v>
      </c>
      <c r="B72" s="39" t="s">
        <v>40</v>
      </c>
      <c r="C72" s="39" t="s">
        <v>172</v>
      </c>
      <c r="D72" s="39" t="s">
        <v>186</v>
      </c>
      <c r="E72" s="39" t="s">
        <v>95</v>
      </c>
      <c r="F72" s="40">
        <v>62967.078125</v>
      </c>
      <c r="G72" s="41">
        <v>161095.9375</v>
      </c>
    </row>
    <row r="73" spans="1:7" ht="30" x14ac:dyDescent="0.25">
      <c r="A73" s="39" t="s">
        <v>254</v>
      </c>
      <c r="B73" s="39" t="s">
        <v>40</v>
      </c>
      <c r="C73" s="39" t="s">
        <v>172</v>
      </c>
      <c r="D73" s="39" t="s">
        <v>186</v>
      </c>
      <c r="E73" s="39" t="s">
        <v>56</v>
      </c>
      <c r="F73" s="40">
        <v>24649.359375</v>
      </c>
      <c r="G73" s="41">
        <v>36471</v>
      </c>
    </row>
    <row r="74" spans="1:7" ht="30" x14ac:dyDescent="0.25">
      <c r="A74" s="39" t="s">
        <v>254</v>
      </c>
      <c r="B74" s="39" t="s">
        <v>40</v>
      </c>
      <c r="C74" s="39" t="s">
        <v>172</v>
      </c>
      <c r="D74" s="39" t="s">
        <v>186</v>
      </c>
      <c r="E74" s="39" t="s">
        <v>78</v>
      </c>
      <c r="F74" s="40">
        <v>35165.08984375</v>
      </c>
      <c r="G74" s="41">
        <v>153008.7890625</v>
      </c>
    </row>
    <row r="75" spans="1:7" ht="30" x14ac:dyDescent="0.25">
      <c r="A75" s="39" t="s">
        <v>254</v>
      </c>
      <c r="B75" s="39" t="s">
        <v>40</v>
      </c>
      <c r="C75" s="39" t="s">
        <v>172</v>
      </c>
      <c r="D75" s="39" t="s">
        <v>186</v>
      </c>
      <c r="E75" s="39" t="s">
        <v>176</v>
      </c>
      <c r="F75" s="40">
        <v>34951.9111328125</v>
      </c>
      <c r="G75" s="41">
        <v>252980.671875</v>
      </c>
    </row>
    <row r="76" spans="1:7" x14ac:dyDescent="0.25">
      <c r="A76" s="39" t="s">
        <v>254</v>
      </c>
      <c r="B76" s="39" t="s">
        <v>40</v>
      </c>
      <c r="C76" s="39" t="s">
        <v>172</v>
      </c>
      <c r="D76" s="39" t="s">
        <v>177</v>
      </c>
      <c r="E76" s="39" t="s">
        <v>255</v>
      </c>
      <c r="F76" s="40">
        <v>606.46002197265625</v>
      </c>
      <c r="G76" s="41">
        <v>223034.203125</v>
      </c>
    </row>
    <row r="77" spans="1:7" x14ac:dyDescent="0.25">
      <c r="A77" s="39" t="s">
        <v>254</v>
      </c>
      <c r="B77" s="39" t="s">
        <v>40</v>
      </c>
      <c r="C77" s="39" t="s">
        <v>172</v>
      </c>
      <c r="D77" s="39" t="s">
        <v>177</v>
      </c>
      <c r="E77" s="39" t="s">
        <v>178</v>
      </c>
      <c r="F77" s="40">
        <v>23807.9609375</v>
      </c>
      <c r="G77" s="41">
        <v>33339</v>
      </c>
    </row>
    <row r="78" spans="1:7" x14ac:dyDescent="0.25">
      <c r="A78" s="39" t="s">
        <v>254</v>
      </c>
      <c r="B78" s="39" t="s">
        <v>40</v>
      </c>
      <c r="C78" s="39" t="s">
        <v>172</v>
      </c>
      <c r="D78" s="39" t="s">
        <v>177</v>
      </c>
      <c r="E78" s="39" t="s">
        <v>95</v>
      </c>
      <c r="F78" s="40">
        <v>42837.759765625</v>
      </c>
      <c r="G78" s="41">
        <v>125217.560546875</v>
      </c>
    </row>
    <row r="79" spans="1:7" x14ac:dyDescent="0.25">
      <c r="A79" s="39" t="s">
        <v>254</v>
      </c>
      <c r="B79" s="39" t="s">
        <v>40</v>
      </c>
      <c r="C79" s="39" t="s">
        <v>172</v>
      </c>
      <c r="D79" s="39" t="s">
        <v>173</v>
      </c>
      <c r="E79" s="39" t="s">
        <v>187</v>
      </c>
      <c r="F79" s="40">
        <v>151.10000610351563</v>
      </c>
      <c r="G79" s="41">
        <v>3133.06005859375</v>
      </c>
    </row>
    <row r="80" spans="1:7" x14ac:dyDescent="0.25">
      <c r="A80" s="39" t="s">
        <v>254</v>
      </c>
      <c r="B80" s="39" t="s">
        <v>40</v>
      </c>
      <c r="C80" s="39" t="s">
        <v>172</v>
      </c>
      <c r="D80" s="39" t="s">
        <v>173</v>
      </c>
      <c r="E80" s="39" t="s">
        <v>83</v>
      </c>
      <c r="F80" s="40">
        <v>2088</v>
      </c>
      <c r="G80" s="41">
        <v>22711.98046875</v>
      </c>
    </row>
    <row r="81" spans="1:7" x14ac:dyDescent="0.25">
      <c r="A81" s="39" t="s">
        <v>254</v>
      </c>
      <c r="B81" s="39" t="s">
        <v>40</v>
      </c>
      <c r="C81" s="39" t="s">
        <v>172</v>
      </c>
      <c r="D81" s="39" t="s">
        <v>173</v>
      </c>
      <c r="E81" s="39" t="s">
        <v>179</v>
      </c>
      <c r="F81" s="40">
        <v>1432.010009765625</v>
      </c>
      <c r="G81" s="41">
        <v>30914.349609375</v>
      </c>
    </row>
    <row r="82" spans="1:7" x14ac:dyDescent="0.25">
      <c r="A82" s="39" t="s">
        <v>254</v>
      </c>
      <c r="B82" s="39" t="s">
        <v>40</v>
      </c>
      <c r="C82" s="39" t="s">
        <v>172</v>
      </c>
      <c r="D82" s="39" t="s">
        <v>173</v>
      </c>
      <c r="E82" s="39" t="s">
        <v>54</v>
      </c>
      <c r="F82" s="40">
        <v>3074</v>
      </c>
      <c r="G82" s="41">
        <v>29700</v>
      </c>
    </row>
    <row r="83" spans="1:7" x14ac:dyDescent="0.25">
      <c r="A83" s="39" t="s">
        <v>254</v>
      </c>
      <c r="B83" s="39" t="s">
        <v>40</v>
      </c>
      <c r="C83" s="39" t="s">
        <v>172</v>
      </c>
      <c r="D83" s="39" t="s">
        <v>177</v>
      </c>
      <c r="E83" s="39" t="s">
        <v>42</v>
      </c>
      <c r="F83" s="40">
        <v>115113.49810791016</v>
      </c>
      <c r="G83" s="41">
        <v>1491604.3645019531</v>
      </c>
    </row>
    <row r="84" spans="1:7" x14ac:dyDescent="0.25">
      <c r="A84" s="39" t="s">
        <v>254</v>
      </c>
      <c r="B84" s="39" t="s">
        <v>40</v>
      </c>
      <c r="C84" s="39" t="s">
        <v>172</v>
      </c>
      <c r="D84" s="39" t="s">
        <v>173</v>
      </c>
      <c r="E84" s="39" t="s">
        <v>63</v>
      </c>
      <c r="F84" s="40">
        <v>4699.4400024414063</v>
      </c>
      <c r="G84" s="41">
        <v>189871.640625</v>
      </c>
    </row>
    <row r="85" spans="1:7" x14ac:dyDescent="0.25">
      <c r="A85" s="39" t="s">
        <v>254</v>
      </c>
      <c r="B85" s="39" t="s">
        <v>40</v>
      </c>
      <c r="C85" s="39" t="s">
        <v>172</v>
      </c>
      <c r="D85" s="39" t="s">
        <v>177</v>
      </c>
      <c r="E85" s="39" t="s">
        <v>182</v>
      </c>
      <c r="F85" s="40">
        <v>12304.26953125</v>
      </c>
      <c r="G85" s="41">
        <v>107880.34375</v>
      </c>
    </row>
    <row r="86" spans="1:7" x14ac:dyDescent="0.25">
      <c r="A86" s="39" t="s">
        <v>254</v>
      </c>
      <c r="B86" s="39" t="s">
        <v>40</v>
      </c>
      <c r="C86" s="39" t="s">
        <v>172</v>
      </c>
      <c r="D86" s="39" t="s">
        <v>177</v>
      </c>
      <c r="E86" s="39" t="s">
        <v>96</v>
      </c>
      <c r="F86" s="40">
        <v>184169.26165771484</v>
      </c>
      <c r="G86" s="41">
        <v>2071255.4089355469</v>
      </c>
    </row>
    <row r="87" spans="1:7" x14ac:dyDescent="0.25">
      <c r="A87" s="39" t="s">
        <v>254</v>
      </c>
      <c r="B87" s="39" t="s">
        <v>40</v>
      </c>
      <c r="C87" s="39" t="s">
        <v>172</v>
      </c>
      <c r="D87" s="39" t="s">
        <v>177</v>
      </c>
      <c r="E87" s="39" t="s">
        <v>78</v>
      </c>
      <c r="F87" s="40">
        <v>90565.58154296875</v>
      </c>
      <c r="G87" s="41">
        <v>456261.0078125</v>
      </c>
    </row>
    <row r="88" spans="1:7" x14ac:dyDescent="0.25">
      <c r="A88" s="39" t="s">
        <v>254</v>
      </c>
      <c r="B88" s="39" t="s">
        <v>40</v>
      </c>
      <c r="C88" s="39" t="s">
        <v>172</v>
      </c>
      <c r="D88" s="39" t="s">
        <v>173</v>
      </c>
      <c r="E88" s="39" t="s">
        <v>121</v>
      </c>
      <c r="F88" s="40">
        <v>862.20001220703125</v>
      </c>
      <c r="G88" s="41">
        <v>22016.099609375</v>
      </c>
    </row>
    <row r="89" spans="1:7" x14ac:dyDescent="0.25">
      <c r="A89" s="39" t="s">
        <v>254</v>
      </c>
      <c r="B89" s="39" t="s">
        <v>40</v>
      </c>
      <c r="C89" s="39" t="s">
        <v>172</v>
      </c>
      <c r="D89" s="39" t="s">
        <v>173</v>
      </c>
      <c r="E89" s="39" t="s">
        <v>275</v>
      </c>
      <c r="F89" s="40">
        <v>1586.9000549316406</v>
      </c>
      <c r="G89" s="41">
        <v>45593.25</v>
      </c>
    </row>
    <row r="90" spans="1:7" x14ac:dyDescent="0.25">
      <c r="A90" s="39" t="s">
        <v>254</v>
      </c>
      <c r="B90" s="39" t="s">
        <v>40</v>
      </c>
      <c r="C90" s="39" t="s">
        <v>172</v>
      </c>
      <c r="D90" s="39" t="s">
        <v>177</v>
      </c>
      <c r="E90" s="39" t="s">
        <v>176</v>
      </c>
      <c r="F90" s="40">
        <v>56094.498046875</v>
      </c>
      <c r="G90" s="41">
        <v>254734.953125</v>
      </c>
    </row>
    <row r="91" spans="1:7" x14ac:dyDescent="0.25">
      <c r="A91" s="39" t="s">
        <v>254</v>
      </c>
      <c r="B91" s="39" t="s">
        <v>40</v>
      </c>
      <c r="C91" s="39" t="s">
        <v>172</v>
      </c>
      <c r="D91" s="39" t="s">
        <v>175</v>
      </c>
      <c r="E91" s="39" t="s">
        <v>42</v>
      </c>
      <c r="F91" s="40">
        <v>2406.4100341796875</v>
      </c>
      <c r="G91" s="41">
        <v>85093.078125</v>
      </c>
    </row>
    <row r="92" spans="1:7" ht="30" x14ac:dyDescent="0.25">
      <c r="A92" s="39" t="s">
        <v>254</v>
      </c>
      <c r="B92" s="39" t="s">
        <v>97</v>
      </c>
      <c r="C92" s="39" t="s">
        <v>172</v>
      </c>
      <c r="D92" s="39" t="s">
        <v>186</v>
      </c>
      <c r="E92" s="39" t="s">
        <v>98</v>
      </c>
      <c r="F92" s="40">
        <v>5159</v>
      </c>
      <c r="G92" s="41">
        <v>112521.28125</v>
      </c>
    </row>
    <row r="93" spans="1:7" ht="30" x14ac:dyDescent="0.25">
      <c r="A93" s="39" t="s">
        <v>254</v>
      </c>
      <c r="B93" s="39" t="s">
        <v>84</v>
      </c>
      <c r="C93" s="39" t="s">
        <v>172</v>
      </c>
      <c r="D93" s="39" t="s">
        <v>186</v>
      </c>
      <c r="E93" s="39" t="s">
        <v>78</v>
      </c>
      <c r="F93" s="40">
        <v>19464.2890625</v>
      </c>
      <c r="G93" s="41">
        <v>16189.150390625</v>
      </c>
    </row>
    <row r="94" spans="1:7" x14ac:dyDescent="0.25">
      <c r="A94" s="39" t="s">
        <v>254</v>
      </c>
      <c r="B94" s="39" t="s">
        <v>84</v>
      </c>
      <c r="C94" s="39" t="s">
        <v>172</v>
      </c>
      <c r="D94" s="39" t="s">
        <v>173</v>
      </c>
      <c r="E94" s="39" t="s">
        <v>63</v>
      </c>
      <c r="F94" s="40">
        <v>2442.889892578125</v>
      </c>
      <c r="G94" s="41">
        <v>174357.328125</v>
      </c>
    </row>
    <row r="95" spans="1:7" x14ac:dyDescent="0.25">
      <c r="A95" s="39" t="s">
        <v>254</v>
      </c>
      <c r="B95" s="39" t="s">
        <v>84</v>
      </c>
      <c r="C95" s="39" t="s">
        <v>172</v>
      </c>
      <c r="D95" s="39" t="s">
        <v>177</v>
      </c>
      <c r="E95" s="39" t="s">
        <v>78</v>
      </c>
      <c r="F95" s="40">
        <v>3708.14990234375</v>
      </c>
      <c r="G95" s="41">
        <v>64586</v>
      </c>
    </row>
    <row r="96" spans="1:7" x14ac:dyDescent="0.25">
      <c r="A96" s="39" t="s">
        <v>254</v>
      </c>
      <c r="B96" s="39" t="s">
        <v>40</v>
      </c>
      <c r="C96" s="39" t="s">
        <v>172</v>
      </c>
      <c r="D96" s="39" t="s">
        <v>173</v>
      </c>
      <c r="E96" s="39" t="s">
        <v>96</v>
      </c>
      <c r="F96" s="40">
        <v>7.5999999046325684</v>
      </c>
      <c r="G96" s="41">
        <v>6.5399999618530273</v>
      </c>
    </row>
    <row r="97" spans="1:7" x14ac:dyDescent="0.25">
      <c r="A97" s="60" t="s">
        <v>256</v>
      </c>
      <c r="B97" s="61"/>
      <c r="C97" s="61"/>
      <c r="D97" s="61"/>
      <c r="E97" s="61"/>
      <c r="F97" s="61">
        <f>SUM(F72:F96)</f>
        <v>730314.71706533432</v>
      </c>
      <c r="G97" s="62">
        <f>SUM(G72:G96)</f>
        <v>6163576.9984960556</v>
      </c>
    </row>
    <row r="98" spans="1:7" x14ac:dyDescent="0.25">
      <c r="A98" s="39" t="s">
        <v>284</v>
      </c>
      <c r="B98" s="39" t="s">
        <v>239</v>
      </c>
      <c r="C98" s="39" t="s">
        <v>172</v>
      </c>
      <c r="D98" s="39" t="s">
        <v>173</v>
      </c>
      <c r="E98" s="39" t="s">
        <v>42</v>
      </c>
      <c r="F98" s="40">
        <v>538.8699951171875</v>
      </c>
      <c r="G98" s="41">
        <v>23473.400390625</v>
      </c>
    </row>
    <row r="99" spans="1:7" ht="30" x14ac:dyDescent="0.25">
      <c r="A99" s="39" t="s">
        <v>284</v>
      </c>
      <c r="B99" s="39" t="s">
        <v>40</v>
      </c>
      <c r="C99" s="39" t="s">
        <v>172</v>
      </c>
      <c r="D99" s="39" t="s">
        <v>186</v>
      </c>
      <c r="E99" s="39" t="s">
        <v>96</v>
      </c>
      <c r="F99" s="40">
        <v>17353.7109375</v>
      </c>
      <c r="G99" s="41">
        <v>80875</v>
      </c>
    </row>
    <row r="100" spans="1:7" ht="30" x14ac:dyDescent="0.25">
      <c r="A100" s="39" t="s">
        <v>284</v>
      </c>
      <c r="B100" s="39" t="s">
        <v>40</v>
      </c>
      <c r="C100" s="39" t="s">
        <v>172</v>
      </c>
      <c r="D100" s="39" t="s">
        <v>186</v>
      </c>
      <c r="E100" s="39" t="s">
        <v>78</v>
      </c>
      <c r="F100" s="40">
        <v>79686.08984375</v>
      </c>
      <c r="G100" s="41">
        <v>88350.6630859375</v>
      </c>
    </row>
    <row r="101" spans="1:7" ht="30" x14ac:dyDescent="0.25">
      <c r="A101" s="39" t="s">
        <v>284</v>
      </c>
      <c r="B101" s="39" t="s">
        <v>40</v>
      </c>
      <c r="C101" s="39" t="s">
        <v>172</v>
      </c>
      <c r="D101" s="39" t="s">
        <v>186</v>
      </c>
      <c r="E101" s="39" t="s">
        <v>176</v>
      </c>
      <c r="F101" s="40">
        <v>49795.859375</v>
      </c>
      <c r="G101" s="41">
        <v>239755.5</v>
      </c>
    </row>
    <row r="102" spans="1:7" x14ac:dyDescent="0.25">
      <c r="A102" s="39" t="s">
        <v>284</v>
      </c>
      <c r="B102" s="39" t="s">
        <v>40</v>
      </c>
      <c r="C102" s="39" t="s">
        <v>172</v>
      </c>
      <c r="D102" s="39" t="s">
        <v>177</v>
      </c>
      <c r="E102" s="39" t="s">
        <v>72</v>
      </c>
      <c r="F102" s="40">
        <v>1960</v>
      </c>
      <c r="G102" s="41">
        <v>42859.0390625</v>
      </c>
    </row>
    <row r="103" spans="1:7" x14ac:dyDescent="0.25">
      <c r="A103" s="39" t="s">
        <v>284</v>
      </c>
      <c r="B103" s="39" t="s">
        <v>40</v>
      </c>
      <c r="C103" s="39" t="s">
        <v>172</v>
      </c>
      <c r="D103" s="39" t="s">
        <v>177</v>
      </c>
      <c r="E103" s="39" t="s">
        <v>178</v>
      </c>
      <c r="F103" s="40">
        <v>48840.58984375</v>
      </c>
      <c r="G103" s="41">
        <v>72573.28125</v>
      </c>
    </row>
    <row r="104" spans="1:7" x14ac:dyDescent="0.25">
      <c r="A104" s="39" t="s">
        <v>284</v>
      </c>
      <c r="B104" s="39" t="s">
        <v>40</v>
      </c>
      <c r="C104" s="39" t="s">
        <v>172</v>
      </c>
      <c r="D104" s="39" t="s">
        <v>177</v>
      </c>
      <c r="E104" s="39" t="s">
        <v>95</v>
      </c>
      <c r="F104" s="40">
        <v>4469.6500396728516</v>
      </c>
      <c r="G104" s="41">
        <v>99886.22119140625</v>
      </c>
    </row>
    <row r="105" spans="1:7" x14ac:dyDescent="0.25">
      <c r="A105" s="39" t="s">
        <v>284</v>
      </c>
      <c r="B105" s="39" t="s">
        <v>40</v>
      </c>
      <c r="C105" s="39" t="s">
        <v>172</v>
      </c>
      <c r="D105" s="39" t="s">
        <v>177</v>
      </c>
      <c r="E105" s="39" t="s">
        <v>56</v>
      </c>
      <c r="F105" s="40">
        <v>1496.8699951171875</v>
      </c>
      <c r="G105" s="41">
        <v>52742.66015625</v>
      </c>
    </row>
    <row r="106" spans="1:7" x14ac:dyDescent="0.25">
      <c r="A106" s="39" t="s">
        <v>284</v>
      </c>
      <c r="B106" s="39" t="s">
        <v>40</v>
      </c>
      <c r="C106" s="39" t="s">
        <v>172</v>
      </c>
      <c r="D106" s="39" t="s">
        <v>173</v>
      </c>
      <c r="E106" s="39" t="s">
        <v>187</v>
      </c>
      <c r="F106" s="40">
        <v>823</v>
      </c>
      <c r="G106" s="41">
        <v>32335.720703125</v>
      </c>
    </row>
    <row r="107" spans="1:7" x14ac:dyDescent="0.25">
      <c r="A107" s="39" t="s">
        <v>284</v>
      </c>
      <c r="B107" s="39" t="s">
        <v>40</v>
      </c>
      <c r="C107" s="39" t="s">
        <v>172</v>
      </c>
      <c r="D107" s="39" t="s">
        <v>173</v>
      </c>
      <c r="E107" s="39" t="s">
        <v>83</v>
      </c>
      <c r="F107" s="40">
        <v>720</v>
      </c>
      <c r="G107" s="41">
        <v>15567.3603515625</v>
      </c>
    </row>
    <row r="108" spans="1:7" x14ac:dyDescent="0.25">
      <c r="A108" s="39" t="s">
        <v>284</v>
      </c>
      <c r="B108" s="39" t="s">
        <v>40</v>
      </c>
      <c r="C108" s="39" t="s">
        <v>172</v>
      </c>
      <c r="D108" s="39" t="s">
        <v>177</v>
      </c>
      <c r="E108" s="39" t="s">
        <v>42</v>
      </c>
      <c r="F108" s="40">
        <v>179953.80815124512</v>
      </c>
      <c r="G108" s="41">
        <v>3463781.8258209229</v>
      </c>
    </row>
    <row r="109" spans="1:7" x14ac:dyDescent="0.25">
      <c r="A109" s="39" t="s">
        <v>284</v>
      </c>
      <c r="B109" s="39" t="s">
        <v>40</v>
      </c>
      <c r="C109" s="39" t="s">
        <v>172</v>
      </c>
      <c r="D109" s="39" t="s">
        <v>177</v>
      </c>
      <c r="E109" s="39" t="s">
        <v>63</v>
      </c>
      <c r="F109" s="40">
        <v>3936.8699340820313</v>
      </c>
      <c r="G109" s="41">
        <v>298694.78515625</v>
      </c>
    </row>
    <row r="110" spans="1:7" x14ac:dyDescent="0.25">
      <c r="A110" s="39" t="s">
        <v>284</v>
      </c>
      <c r="B110" s="39" t="s">
        <v>40</v>
      </c>
      <c r="C110" s="39" t="s">
        <v>172</v>
      </c>
      <c r="D110" s="39" t="s">
        <v>173</v>
      </c>
      <c r="E110" s="39" t="s">
        <v>182</v>
      </c>
      <c r="F110" s="40">
        <v>6252</v>
      </c>
      <c r="G110" s="41">
        <v>52708.638671875</v>
      </c>
    </row>
    <row r="111" spans="1:7" x14ac:dyDescent="0.25">
      <c r="A111" s="39" t="s">
        <v>284</v>
      </c>
      <c r="B111" s="39" t="s">
        <v>40</v>
      </c>
      <c r="C111" s="39" t="s">
        <v>172</v>
      </c>
      <c r="D111" s="39" t="s">
        <v>177</v>
      </c>
      <c r="E111" s="39" t="s">
        <v>96</v>
      </c>
      <c r="F111" s="40">
        <v>191457.55078125</v>
      </c>
      <c r="G111" s="41">
        <v>1091075.005859375</v>
      </c>
    </row>
    <row r="112" spans="1:7" x14ac:dyDescent="0.25">
      <c r="A112" s="39" t="s">
        <v>284</v>
      </c>
      <c r="B112" s="39" t="s">
        <v>40</v>
      </c>
      <c r="C112" s="39" t="s">
        <v>172</v>
      </c>
      <c r="D112" s="39" t="s">
        <v>177</v>
      </c>
      <c r="E112" s="39" t="s">
        <v>78</v>
      </c>
      <c r="F112" s="40">
        <v>144680.197265625</v>
      </c>
      <c r="G112" s="41">
        <v>234525.44921875</v>
      </c>
    </row>
    <row r="113" spans="1:7" x14ac:dyDescent="0.25">
      <c r="A113" s="39" t="s">
        <v>284</v>
      </c>
      <c r="B113" s="39" t="s">
        <v>40</v>
      </c>
      <c r="C113" s="39" t="s">
        <v>172</v>
      </c>
      <c r="D113" s="39" t="s">
        <v>173</v>
      </c>
      <c r="E113" s="39" t="s">
        <v>124</v>
      </c>
      <c r="F113" s="40">
        <v>1197.5</v>
      </c>
      <c r="G113" s="41">
        <v>68293.3984375</v>
      </c>
    </row>
    <row r="114" spans="1:7" x14ac:dyDescent="0.25">
      <c r="A114" s="39" t="s">
        <v>284</v>
      </c>
      <c r="B114" s="39" t="s">
        <v>40</v>
      </c>
      <c r="C114" s="39" t="s">
        <v>172</v>
      </c>
      <c r="D114" s="39" t="s">
        <v>177</v>
      </c>
      <c r="E114" s="39" t="s">
        <v>183</v>
      </c>
      <c r="F114" s="40">
        <v>22942</v>
      </c>
      <c r="G114" s="41">
        <v>315986.59375</v>
      </c>
    </row>
    <row r="115" spans="1:7" x14ac:dyDescent="0.25">
      <c r="A115" s="39" t="s">
        <v>284</v>
      </c>
      <c r="B115" s="39" t="s">
        <v>40</v>
      </c>
      <c r="C115" s="39" t="s">
        <v>172</v>
      </c>
      <c r="D115" s="39" t="s">
        <v>173</v>
      </c>
      <c r="E115" s="39" t="s">
        <v>121</v>
      </c>
      <c r="F115" s="40">
        <v>633.66998291015625</v>
      </c>
      <c r="G115" s="41">
        <v>16235.8095703125</v>
      </c>
    </row>
    <row r="116" spans="1:7" x14ac:dyDescent="0.25">
      <c r="A116" s="39" t="s">
        <v>284</v>
      </c>
      <c r="B116" s="39" t="s">
        <v>40</v>
      </c>
      <c r="C116" s="39" t="s">
        <v>172</v>
      </c>
      <c r="D116" s="39" t="s">
        <v>175</v>
      </c>
      <c r="E116" s="39" t="s">
        <v>95</v>
      </c>
      <c r="F116" s="40">
        <v>7890.330078125</v>
      </c>
      <c r="G116" s="41">
        <v>130781</v>
      </c>
    </row>
    <row r="117" spans="1:7" x14ac:dyDescent="0.25">
      <c r="A117" s="39" t="s">
        <v>284</v>
      </c>
      <c r="B117" s="39" t="s">
        <v>40</v>
      </c>
      <c r="C117" s="39" t="s">
        <v>172</v>
      </c>
      <c r="D117" s="39" t="s">
        <v>175</v>
      </c>
      <c r="E117" s="39" t="s">
        <v>42</v>
      </c>
      <c r="F117" s="40">
        <v>54000.75</v>
      </c>
      <c r="G117" s="41">
        <v>124605</v>
      </c>
    </row>
    <row r="118" spans="1:7" x14ac:dyDescent="0.25">
      <c r="A118" s="60" t="s">
        <v>289</v>
      </c>
      <c r="B118" s="61"/>
      <c r="C118" s="61"/>
      <c r="D118" s="61"/>
      <c r="E118" s="61"/>
      <c r="F118" s="61">
        <f>SUM(F98:F117)</f>
        <v>818629.31622314453</v>
      </c>
      <c r="G118" s="62">
        <f>SUM(G98:G117)</f>
        <v>6545106.3526763916</v>
      </c>
    </row>
    <row r="119" spans="1:7" x14ac:dyDescent="0.25">
      <c r="A119" s="39" t="s">
        <v>317</v>
      </c>
      <c r="B119" s="39" t="s">
        <v>40</v>
      </c>
      <c r="C119" s="39" t="s">
        <v>172</v>
      </c>
      <c r="D119" s="39" t="s">
        <v>177</v>
      </c>
      <c r="E119" s="39" t="s">
        <v>96</v>
      </c>
      <c r="F119" s="40">
        <v>222.52999877929688</v>
      </c>
      <c r="G119" s="41">
        <v>12235.5595703125</v>
      </c>
    </row>
    <row r="120" spans="1:7" x14ac:dyDescent="0.25">
      <c r="A120" s="39" t="s">
        <v>317</v>
      </c>
      <c r="B120" s="39" t="s">
        <v>40</v>
      </c>
      <c r="C120" s="39" t="s">
        <v>172</v>
      </c>
      <c r="D120" s="39" t="s">
        <v>177</v>
      </c>
      <c r="E120" s="39" t="s">
        <v>78</v>
      </c>
      <c r="F120" s="40">
        <v>495.95999145507813</v>
      </c>
      <c r="G120" s="41">
        <v>13305.2900390625</v>
      </c>
    </row>
    <row r="121" spans="1:7" x14ac:dyDescent="0.25">
      <c r="A121" s="39" t="s">
        <v>317</v>
      </c>
      <c r="B121" s="39" t="s">
        <v>40</v>
      </c>
      <c r="C121" s="39" t="s">
        <v>172</v>
      </c>
      <c r="D121" s="39" t="s">
        <v>177</v>
      </c>
      <c r="E121" s="39" t="s">
        <v>42</v>
      </c>
      <c r="F121" s="40">
        <v>724.3900146484375</v>
      </c>
      <c r="G121" s="41">
        <v>40254.5703125</v>
      </c>
    </row>
    <row r="122" spans="1:7" x14ac:dyDescent="0.25">
      <c r="A122" s="39" t="s">
        <v>317</v>
      </c>
      <c r="B122" s="39" t="s">
        <v>40</v>
      </c>
      <c r="C122" s="39" t="s">
        <v>172</v>
      </c>
      <c r="D122" s="39" t="s">
        <v>177</v>
      </c>
      <c r="E122" s="39" t="s">
        <v>42</v>
      </c>
      <c r="F122" s="40">
        <v>23359.7109375</v>
      </c>
      <c r="G122" s="41">
        <v>54073.7890625</v>
      </c>
    </row>
    <row r="123" spans="1:7" x14ac:dyDescent="0.25">
      <c r="A123" s="39" t="s">
        <v>317</v>
      </c>
      <c r="B123" s="39" t="s">
        <v>84</v>
      </c>
      <c r="C123" s="39" t="s">
        <v>172</v>
      </c>
      <c r="D123" s="39" t="s">
        <v>177</v>
      </c>
      <c r="E123" s="39" t="s">
        <v>42</v>
      </c>
      <c r="F123" s="40">
        <v>64796.669921875</v>
      </c>
      <c r="G123" s="41">
        <v>336049.640625</v>
      </c>
    </row>
    <row r="124" spans="1:7" x14ac:dyDescent="0.25">
      <c r="A124" s="39" t="s">
        <v>317</v>
      </c>
      <c r="B124" s="39" t="s">
        <v>40</v>
      </c>
      <c r="C124" s="39" t="s">
        <v>172</v>
      </c>
      <c r="D124" s="39" t="s">
        <v>177</v>
      </c>
      <c r="E124" s="39" t="s">
        <v>187</v>
      </c>
      <c r="F124" s="40">
        <v>298.3800048828125</v>
      </c>
      <c r="G124" s="41">
        <v>8716.3203125</v>
      </c>
    </row>
    <row r="125" spans="1:7" x14ac:dyDescent="0.25">
      <c r="A125" s="39" t="s">
        <v>317</v>
      </c>
      <c r="B125" s="39" t="s">
        <v>40</v>
      </c>
      <c r="C125" s="39" t="s">
        <v>172</v>
      </c>
      <c r="D125" s="39" t="s">
        <v>177</v>
      </c>
      <c r="E125" s="39" t="s">
        <v>78</v>
      </c>
      <c r="F125" s="40">
        <v>20953.1796875</v>
      </c>
      <c r="G125" s="41">
        <v>47799.671875</v>
      </c>
    </row>
    <row r="126" spans="1:7" x14ac:dyDescent="0.25">
      <c r="A126" s="39" t="s">
        <v>317</v>
      </c>
      <c r="B126" s="39" t="s">
        <v>40</v>
      </c>
      <c r="C126" s="39" t="s">
        <v>172</v>
      </c>
      <c r="D126" s="39" t="s">
        <v>177</v>
      </c>
      <c r="E126" s="39" t="s">
        <v>179</v>
      </c>
      <c r="F126" s="40">
        <v>6833</v>
      </c>
      <c r="G126" s="41">
        <v>110852.4375</v>
      </c>
    </row>
    <row r="127" spans="1:7" x14ac:dyDescent="0.25">
      <c r="A127" s="39" t="s">
        <v>317</v>
      </c>
      <c r="B127" s="39" t="s">
        <v>40</v>
      </c>
      <c r="C127" s="39" t="s">
        <v>172</v>
      </c>
      <c r="D127" s="39" t="s">
        <v>177</v>
      </c>
      <c r="E127" s="39" t="s">
        <v>42</v>
      </c>
      <c r="F127" s="40">
        <v>399.17001342773438</v>
      </c>
      <c r="G127" s="41">
        <v>4611.02001953125</v>
      </c>
    </row>
    <row r="128" spans="1:7" x14ac:dyDescent="0.25">
      <c r="A128" s="39" t="s">
        <v>317</v>
      </c>
      <c r="B128" s="39" t="s">
        <v>40</v>
      </c>
      <c r="C128" s="39" t="s">
        <v>172</v>
      </c>
      <c r="D128" s="39" t="s">
        <v>177</v>
      </c>
      <c r="E128" s="39" t="s">
        <v>54</v>
      </c>
      <c r="F128" s="40">
        <v>2815.110107421875</v>
      </c>
      <c r="G128" s="41">
        <v>101290.2890625</v>
      </c>
    </row>
    <row r="129" spans="1:7" x14ac:dyDescent="0.25">
      <c r="A129" s="39" t="s">
        <v>317</v>
      </c>
      <c r="B129" s="39" t="s">
        <v>40</v>
      </c>
      <c r="C129" s="39" t="s">
        <v>172</v>
      </c>
      <c r="D129" s="39" t="s">
        <v>177</v>
      </c>
      <c r="E129" s="39" t="s">
        <v>72</v>
      </c>
      <c r="F129" s="40">
        <v>4657.259765625</v>
      </c>
      <c r="G129" s="41">
        <v>260558.421875</v>
      </c>
    </row>
    <row r="130" spans="1:7" x14ac:dyDescent="0.25">
      <c r="A130" s="39" t="s">
        <v>317</v>
      </c>
      <c r="B130" s="39" t="s">
        <v>40</v>
      </c>
      <c r="C130" s="39" t="s">
        <v>172</v>
      </c>
      <c r="D130" s="39" t="s">
        <v>177</v>
      </c>
      <c r="E130" s="39" t="s">
        <v>96</v>
      </c>
      <c r="F130" s="40">
        <v>64026.1015625</v>
      </c>
      <c r="G130" s="41">
        <v>272883.84375</v>
      </c>
    </row>
    <row r="131" spans="1:7" x14ac:dyDescent="0.25">
      <c r="A131" s="39" t="s">
        <v>317</v>
      </c>
      <c r="B131" s="39" t="s">
        <v>40</v>
      </c>
      <c r="C131" s="39" t="s">
        <v>172</v>
      </c>
      <c r="D131" s="39" t="s">
        <v>177</v>
      </c>
      <c r="E131" s="39" t="s">
        <v>42</v>
      </c>
      <c r="F131" s="40">
        <v>23034.8203125</v>
      </c>
      <c r="G131" s="41">
        <v>1086008.03125</v>
      </c>
    </row>
    <row r="132" spans="1:7" x14ac:dyDescent="0.25">
      <c r="A132" s="60" t="s">
        <v>318</v>
      </c>
      <c r="B132" s="61"/>
      <c r="C132" s="61"/>
      <c r="D132" s="61"/>
      <c r="E132" s="61"/>
      <c r="F132" s="61">
        <f>SUM(F119:F131)</f>
        <v>212616.28231811523</v>
      </c>
      <c r="G132" s="62">
        <f>SUM(G119:G131)</f>
        <v>2348638.8852539063</v>
      </c>
    </row>
    <row r="133" spans="1:7" x14ac:dyDescent="0.25">
      <c r="A133" s="39"/>
      <c r="B133" s="39"/>
      <c r="C133" s="39"/>
      <c r="D133" s="39"/>
      <c r="E133" s="39"/>
      <c r="F133" s="40"/>
      <c r="G133" s="41"/>
    </row>
    <row r="134" spans="1:7" x14ac:dyDescent="0.25">
      <c r="A134" s="60"/>
      <c r="B134" s="61"/>
      <c r="C134" s="61"/>
      <c r="D134" s="61"/>
      <c r="E134" s="61"/>
      <c r="F134" s="61"/>
      <c r="G134" s="62"/>
    </row>
    <row r="135" spans="1:7" x14ac:dyDescent="0.25">
      <c r="A135" s="39"/>
      <c r="B135" s="39"/>
      <c r="C135" s="39"/>
      <c r="D135" s="39"/>
      <c r="E135" s="39"/>
      <c r="F135" s="40"/>
      <c r="G135" s="41"/>
    </row>
    <row r="136" spans="1:7" x14ac:dyDescent="0.25">
      <c r="A136" s="60"/>
      <c r="B136" s="61"/>
      <c r="C136" s="61"/>
      <c r="D136" s="61"/>
      <c r="E136" s="61"/>
      <c r="F136" s="61"/>
      <c r="G136" s="62"/>
    </row>
    <row r="137" spans="1:7" x14ac:dyDescent="0.25">
      <c r="A137" s="39"/>
      <c r="B137" s="39"/>
      <c r="C137" s="39"/>
      <c r="D137" s="39"/>
      <c r="E137" s="39"/>
      <c r="F137" s="40"/>
      <c r="G137" s="41"/>
    </row>
    <row r="138" spans="1:7" x14ac:dyDescent="0.25">
      <c r="A138" s="60"/>
      <c r="B138" s="61"/>
      <c r="C138" s="61"/>
      <c r="D138" s="61"/>
      <c r="E138" s="61"/>
      <c r="F138" s="61"/>
      <c r="G138" s="62"/>
    </row>
    <row r="139" spans="1:7" x14ac:dyDescent="0.25">
      <c r="A139" s="39"/>
      <c r="B139" s="39"/>
      <c r="C139" s="39"/>
      <c r="D139" s="39"/>
      <c r="E139" s="39"/>
      <c r="F139" s="40"/>
      <c r="G139" s="41"/>
    </row>
    <row r="140" spans="1:7" x14ac:dyDescent="0.25">
      <c r="A140" s="60"/>
      <c r="B140" s="61"/>
      <c r="C140" s="61"/>
      <c r="D140" s="61"/>
      <c r="E140" s="61"/>
      <c r="F140" s="61"/>
      <c r="G140" s="62"/>
    </row>
    <row r="141" spans="1:7" x14ac:dyDescent="0.25">
      <c r="A141" s="39"/>
      <c r="B141" s="39"/>
      <c r="C141" s="39"/>
      <c r="D141" s="39"/>
      <c r="E141" s="39"/>
      <c r="F141" s="40"/>
      <c r="G141" s="41"/>
    </row>
    <row r="142" spans="1:7" x14ac:dyDescent="0.25">
      <c r="A142" s="60"/>
      <c r="B142" s="61"/>
      <c r="C142" s="61"/>
      <c r="D142" s="61"/>
      <c r="E142" s="61"/>
      <c r="F142" s="61"/>
      <c r="G142" s="62"/>
    </row>
    <row r="143" spans="1:7" x14ac:dyDescent="0.25">
      <c r="A143" s="39"/>
      <c r="B143" s="39"/>
      <c r="C143" s="39"/>
      <c r="D143" s="39"/>
      <c r="E143" s="39"/>
      <c r="F143" s="40"/>
      <c r="G143" s="41"/>
    </row>
    <row r="144" spans="1:7" x14ac:dyDescent="0.25">
      <c r="A144" s="60"/>
      <c r="B144" s="61"/>
      <c r="C144" s="61"/>
      <c r="D144" s="61"/>
      <c r="E144" s="61"/>
      <c r="F144" s="61"/>
      <c r="G144" s="62"/>
    </row>
    <row r="145" spans="1:7" x14ac:dyDescent="0.25">
      <c r="A145" s="39"/>
      <c r="B145" s="39"/>
      <c r="C145" s="39"/>
      <c r="D145" s="39"/>
      <c r="E145" s="39"/>
      <c r="F145" s="40"/>
      <c r="G145" s="41"/>
    </row>
    <row r="146" spans="1:7" x14ac:dyDescent="0.25">
      <c r="A146" s="60"/>
      <c r="B146" s="61"/>
      <c r="C146" s="61"/>
      <c r="D146" s="61"/>
      <c r="E146" s="61"/>
      <c r="F146" s="61"/>
      <c r="G146" s="62"/>
    </row>
    <row r="147" spans="1:7" x14ac:dyDescent="0.25">
      <c r="A147" s="39"/>
      <c r="B147" s="39"/>
      <c r="C147" s="39"/>
      <c r="D147" s="39"/>
      <c r="E147" s="39"/>
      <c r="F147" s="40"/>
      <c r="G147" s="41"/>
    </row>
    <row r="148" spans="1:7" x14ac:dyDescent="0.25">
      <c r="A148" s="60"/>
      <c r="B148" s="61"/>
      <c r="C148" s="61"/>
      <c r="D148" s="61"/>
      <c r="E148" s="61"/>
      <c r="F148" s="61"/>
      <c r="G148" s="62"/>
    </row>
    <row r="149" spans="1:7" ht="16.5" thickBot="1" x14ac:dyDescent="0.3">
      <c r="A149" s="27" t="s">
        <v>0</v>
      </c>
      <c r="B149" s="27"/>
      <c r="C149" s="27"/>
      <c r="D149" s="27"/>
      <c r="E149" s="27"/>
      <c r="F149" s="27">
        <f>SUM(F132,F118,F97,F71,F53,F37)</f>
        <v>3792394.7113451958</v>
      </c>
      <c r="G149" s="36">
        <f>SUM(G132,G118,G97,G71,G53,G37)</f>
        <v>30031198.057425499</v>
      </c>
    </row>
    <row r="151" spans="1:7" x14ac:dyDescent="0.25">
      <c r="A151" t="s">
        <v>25</v>
      </c>
    </row>
  </sheetData>
  <sortState xmlns:xlrd2="http://schemas.microsoft.com/office/spreadsheetml/2017/richdata2" ref="A14:G133">
    <sortCondition ref="A14:A133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G214"/>
  <sheetViews>
    <sheetView topLeftCell="A154" workbookViewId="0">
      <selection activeCell="A177" activeCellId="2" sqref="A101:G136 A138:G175 A177:G192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1" t="s">
        <v>18</v>
      </c>
      <c r="B5" s="71"/>
      <c r="C5" s="71"/>
      <c r="D5" s="71"/>
      <c r="E5" s="71"/>
      <c r="F5" s="71"/>
      <c r="G5" s="71"/>
    </row>
    <row r="6" spans="1:7" ht="23.25" x14ac:dyDescent="0.35">
      <c r="A6" s="72" t="s">
        <v>19</v>
      </c>
      <c r="B6" s="72"/>
      <c r="C6" s="72"/>
      <c r="D6" s="72"/>
      <c r="E6" s="72"/>
      <c r="F6" s="72"/>
      <c r="G6" s="72"/>
    </row>
    <row r="7" spans="1:7" ht="23.25" thickBot="1" x14ac:dyDescent="0.4">
      <c r="A7" s="73" t="s">
        <v>20</v>
      </c>
      <c r="B7" s="73"/>
      <c r="C7" s="73"/>
      <c r="D7" s="73"/>
      <c r="E7" s="73"/>
      <c r="F7" s="73"/>
      <c r="G7" s="73"/>
    </row>
    <row r="8" spans="1:7" ht="15.75" thickBot="1" x14ac:dyDescent="0.3">
      <c r="A8" s="74" t="s">
        <v>35</v>
      </c>
      <c r="B8" s="69"/>
      <c r="C8" s="69"/>
      <c r="D8" s="69"/>
      <c r="E8" s="69"/>
      <c r="F8" s="69"/>
      <c r="G8" s="75"/>
    </row>
    <row r="9" spans="1:7" ht="15.75" thickBot="1" x14ac:dyDescent="0.3">
      <c r="A9" s="68" t="str">
        <f>Consolidado!B10</f>
        <v>Año 2022</v>
      </c>
      <c r="B9" s="69"/>
      <c r="C9" s="69"/>
      <c r="D9" s="69"/>
      <c r="E9" s="69"/>
      <c r="F9" s="69"/>
      <c r="G9" s="70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64" t="s">
        <v>39</v>
      </c>
      <c r="B11" s="64" t="s">
        <v>4</v>
      </c>
      <c r="C11" s="64" t="s">
        <v>204</v>
      </c>
      <c r="D11" s="64" t="s">
        <v>206</v>
      </c>
      <c r="E11" s="64" t="s">
        <v>54</v>
      </c>
      <c r="F11" s="66">
        <v>47899.8203125</v>
      </c>
      <c r="G11" s="67">
        <v>158400</v>
      </c>
    </row>
    <row r="12" spans="1:7" x14ac:dyDescent="0.25">
      <c r="A12" s="64" t="s">
        <v>39</v>
      </c>
      <c r="B12" s="64" t="s">
        <v>4</v>
      </c>
      <c r="C12" s="64" t="s">
        <v>204</v>
      </c>
      <c r="D12" s="64" t="s">
        <v>207</v>
      </c>
      <c r="E12" s="64" t="s">
        <v>54</v>
      </c>
      <c r="F12" s="66">
        <v>21860.279296875</v>
      </c>
      <c r="G12" s="67">
        <v>179247.203125</v>
      </c>
    </row>
    <row r="13" spans="1:7" x14ac:dyDescent="0.25">
      <c r="A13" s="64" t="s">
        <v>39</v>
      </c>
      <c r="B13" s="64" t="s">
        <v>4</v>
      </c>
      <c r="C13" s="64" t="s">
        <v>204</v>
      </c>
      <c r="D13" s="64" t="s">
        <v>207</v>
      </c>
      <c r="E13" s="64" t="s">
        <v>63</v>
      </c>
      <c r="F13" s="66">
        <v>90.720001220703125</v>
      </c>
      <c r="G13" s="67">
        <v>150</v>
      </c>
    </row>
    <row r="14" spans="1:7" x14ac:dyDescent="0.25">
      <c r="A14" s="64" t="s">
        <v>39</v>
      </c>
      <c r="B14" s="64" t="s">
        <v>4</v>
      </c>
      <c r="C14" s="64" t="s">
        <v>204</v>
      </c>
      <c r="D14" s="64" t="s">
        <v>208</v>
      </c>
      <c r="E14" s="64" t="s">
        <v>119</v>
      </c>
      <c r="F14" s="66">
        <v>24947.830078125</v>
      </c>
      <c r="G14" s="67">
        <v>59197.5</v>
      </c>
    </row>
    <row r="15" spans="1:7" x14ac:dyDescent="0.25">
      <c r="A15" s="64" t="s">
        <v>39</v>
      </c>
      <c r="B15" s="64" t="s">
        <v>4</v>
      </c>
      <c r="C15" s="64" t="s">
        <v>204</v>
      </c>
      <c r="D15" s="64" t="s">
        <v>209</v>
      </c>
      <c r="E15" s="64" t="s">
        <v>42</v>
      </c>
      <c r="F15" s="66">
        <v>63140.679534912109</v>
      </c>
      <c r="G15" s="67">
        <v>68889</v>
      </c>
    </row>
    <row r="16" spans="1:7" x14ac:dyDescent="0.25">
      <c r="A16" s="64" t="s">
        <v>39</v>
      </c>
      <c r="B16" s="64" t="s">
        <v>4</v>
      </c>
      <c r="C16" s="64" t="s">
        <v>204</v>
      </c>
      <c r="D16" s="64" t="s">
        <v>209</v>
      </c>
      <c r="E16" s="64" t="s">
        <v>44</v>
      </c>
      <c r="F16" s="66">
        <v>17353.009765625</v>
      </c>
      <c r="G16" s="67">
        <v>93004.6875</v>
      </c>
    </row>
    <row r="17" spans="1:7" x14ac:dyDescent="0.25">
      <c r="A17" s="64" t="s">
        <v>39</v>
      </c>
      <c r="B17" s="64" t="s">
        <v>4</v>
      </c>
      <c r="C17" s="64" t="s">
        <v>204</v>
      </c>
      <c r="D17" s="64" t="s">
        <v>201</v>
      </c>
      <c r="E17" s="64" t="s">
        <v>54</v>
      </c>
      <c r="F17" s="66">
        <v>3971.18994140625</v>
      </c>
      <c r="G17" s="67">
        <v>18827.990234375</v>
      </c>
    </row>
    <row r="18" spans="1:7" x14ac:dyDescent="0.25">
      <c r="A18" s="64" t="s">
        <v>39</v>
      </c>
      <c r="B18" s="64" t="s">
        <v>4</v>
      </c>
      <c r="C18" s="64" t="s">
        <v>204</v>
      </c>
      <c r="D18" s="64" t="s">
        <v>210</v>
      </c>
      <c r="E18" s="64" t="s">
        <v>73</v>
      </c>
      <c r="F18" s="66">
        <v>306.36000061035156</v>
      </c>
      <c r="G18" s="67">
        <v>137439.64453125</v>
      </c>
    </row>
    <row r="19" spans="1:7" x14ac:dyDescent="0.25">
      <c r="A19" s="64" t="s">
        <v>39</v>
      </c>
      <c r="B19" s="64" t="s">
        <v>4</v>
      </c>
      <c r="C19" s="64" t="s">
        <v>204</v>
      </c>
      <c r="D19" s="64" t="s">
        <v>211</v>
      </c>
      <c r="E19" s="64" t="s">
        <v>54</v>
      </c>
      <c r="F19" s="66">
        <v>616.44000244140625</v>
      </c>
      <c r="G19" s="67">
        <v>1060.449951171875</v>
      </c>
    </row>
    <row r="20" spans="1:7" x14ac:dyDescent="0.25">
      <c r="A20" s="64" t="s">
        <v>39</v>
      </c>
      <c r="B20" s="64" t="s">
        <v>4</v>
      </c>
      <c r="C20" s="64" t="s">
        <v>204</v>
      </c>
      <c r="D20" s="64" t="s">
        <v>212</v>
      </c>
      <c r="E20" s="64" t="s">
        <v>83</v>
      </c>
      <c r="F20" s="66">
        <v>15966.6103515625</v>
      </c>
      <c r="G20" s="67">
        <v>98477</v>
      </c>
    </row>
    <row r="21" spans="1:7" x14ac:dyDescent="0.25">
      <c r="A21" s="64" t="s">
        <v>39</v>
      </c>
      <c r="B21" s="64" t="s">
        <v>4</v>
      </c>
      <c r="C21" s="64" t="s">
        <v>204</v>
      </c>
      <c r="D21" s="64" t="s">
        <v>213</v>
      </c>
      <c r="E21" s="64" t="s">
        <v>57</v>
      </c>
      <c r="F21" s="66">
        <v>4766.02978515625</v>
      </c>
      <c r="G21" s="67">
        <v>6287.7001953125</v>
      </c>
    </row>
    <row r="22" spans="1:7" x14ac:dyDescent="0.25">
      <c r="A22" s="64" t="s">
        <v>39</v>
      </c>
      <c r="B22" s="64" t="s">
        <v>4</v>
      </c>
      <c r="C22" s="64" t="s">
        <v>204</v>
      </c>
      <c r="D22" s="64" t="s">
        <v>213</v>
      </c>
      <c r="E22" s="64" t="s">
        <v>42</v>
      </c>
      <c r="F22" s="66">
        <v>101051.43890380859</v>
      </c>
      <c r="G22" s="67">
        <v>223596.70654296875</v>
      </c>
    </row>
    <row r="23" spans="1:7" x14ac:dyDescent="0.25">
      <c r="A23" s="64" t="s">
        <v>39</v>
      </c>
      <c r="B23" s="64" t="s">
        <v>4</v>
      </c>
      <c r="C23" s="64" t="s">
        <v>204</v>
      </c>
      <c r="D23" s="64" t="s">
        <v>214</v>
      </c>
      <c r="E23" s="64" t="s">
        <v>42</v>
      </c>
      <c r="F23" s="66">
        <v>680.4000244140625</v>
      </c>
      <c r="G23" s="67">
        <v>1412</v>
      </c>
    </row>
    <row r="24" spans="1:7" x14ac:dyDescent="0.25">
      <c r="A24" s="64" t="s">
        <v>39</v>
      </c>
      <c r="B24" s="64" t="s">
        <v>4</v>
      </c>
      <c r="C24" s="64" t="s">
        <v>204</v>
      </c>
      <c r="D24" s="64" t="s">
        <v>215</v>
      </c>
      <c r="E24" s="64" t="s">
        <v>54</v>
      </c>
      <c r="F24" s="66">
        <v>374.22000122070313</v>
      </c>
      <c r="G24" s="67">
        <v>1354.5</v>
      </c>
    </row>
    <row r="25" spans="1:7" x14ac:dyDescent="0.25">
      <c r="A25" s="64" t="s">
        <v>39</v>
      </c>
      <c r="B25" s="64" t="s">
        <v>4</v>
      </c>
      <c r="C25" s="64" t="s">
        <v>204</v>
      </c>
      <c r="D25" s="64" t="s">
        <v>216</v>
      </c>
      <c r="E25" s="64" t="s">
        <v>42</v>
      </c>
      <c r="F25" s="66">
        <v>992.15997314453125</v>
      </c>
      <c r="G25" s="67">
        <v>1198.06005859375</v>
      </c>
    </row>
    <row r="26" spans="1:7" x14ac:dyDescent="0.25">
      <c r="A26" s="64" t="s">
        <v>39</v>
      </c>
      <c r="B26" s="64" t="s">
        <v>4</v>
      </c>
      <c r="C26" s="64" t="s">
        <v>204</v>
      </c>
      <c r="D26" s="64" t="s">
        <v>217</v>
      </c>
      <c r="E26" s="64" t="s">
        <v>42</v>
      </c>
      <c r="F26" s="66">
        <v>1173.6800155639648</v>
      </c>
      <c r="G26" s="67">
        <v>14888.39990234375</v>
      </c>
    </row>
    <row r="27" spans="1:7" x14ac:dyDescent="0.25">
      <c r="A27" s="64" t="s">
        <v>39</v>
      </c>
      <c r="B27" s="64" t="s">
        <v>4</v>
      </c>
      <c r="C27" s="64" t="s">
        <v>204</v>
      </c>
      <c r="D27" s="64" t="s">
        <v>218</v>
      </c>
      <c r="E27" s="64" t="s">
        <v>42</v>
      </c>
      <c r="F27" s="66">
        <v>181.44000244140625</v>
      </c>
      <c r="G27" s="67">
        <v>1426</v>
      </c>
    </row>
    <row r="28" spans="1:7" x14ac:dyDescent="0.25">
      <c r="A28" s="64" t="s">
        <v>39</v>
      </c>
      <c r="B28" s="64" t="s">
        <v>4</v>
      </c>
      <c r="C28" s="64" t="s">
        <v>204</v>
      </c>
      <c r="D28" s="64" t="s">
        <v>219</v>
      </c>
      <c r="E28" s="64" t="s">
        <v>54</v>
      </c>
      <c r="F28" s="66">
        <v>246484.505859375</v>
      </c>
      <c r="G28" s="67">
        <v>833997.703125</v>
      </c>
    </row>
    <row r="29" spans="1:7" x14ac:dyDescent="0.25">
      <c r="A29" s="64" t="s">
        <v>39</v>
      </c>
      <c r="B29" s="64" t="s">
        <v>4</v>
      </c>
      <c r="C29" s="64" t="s">
        <v>204</v>
      </c>
      <c r="D29" s="64" t="s">
        <v>219</v>
      </c>
      <c r="E29" s="64" t="s">
        <v>42</v>
      </c>
      <c r="F29" s="66">
        <v>176.52999877929688</v>
      </c>
      <c r="G29" s="67">
        <v>797.82000732421875</v>
      </c>
    </row>
    <row r="30" spans="1:7" x14ac:dyDescent="0.25">
      <c r="A30" s="64" t="s">
        <v>39</v>
      </c>
      <c r="B30" s="64" t="s">
        <v>4</v>
      </c>
      <c r="C30" s="64" t="s">
        <v>204</v>
      </c>
      <c r="D30" s="64" t="s">
        <v>219</v>
      </c>
      <c r="E30" s="64" t="s">
        <v>119</v>
      </c>
      <c r="F30" s="66">
        <v>302367.6328125</v>
      </c>
      <c r="G30" s="67">
        <v>806291.421875</v>
      </c>
    </row>
    <row r="31" spans="1:7" x14ac:dyDescent="0.25">
      <c r="A31" s="64" t="s">
        <v>39</v>
      </c>
      <c r="B31" s="64" t="s">
        <v>4</v>
      </c>
      <c r="C31" s="64" t="s">
        <v>204</v>
      </c>
      <c r="D31" s="64" t="s">
        <v>219</v>
      </c>
      <c r="E31" s="64" t="s">
        <v>127</v>
      </c>
      <c r="F31" s="66">
        <v>74843.4765625</v>
      </c>
      <c r="G31" s="67">
        <v>220875</v>
      </c>
    </row>
    <row r="32" spans="1:7" x14ac:dyDescent="0.25">
      <c r="A32" s="64" t="s">
        <v>39</v>
      </c>
      <c r="B32" s="64" t="s">
        <v>4</v>
      </c>
      <c r="C32" s="64" t="s">
        <v>204</v>
      </c>
      <c r="D32" s="64" t="s">
        <v>219</v>
      </c>
      <c r="E32" s="64" t="s">
        <v>124</v>
      </c>
      <c r="F32" s="66">
        <v>24947.830078125</v>
      </c>
      <c r="G32" s="67">
        <v>79600</v>
      </c>
    </row>
    <row r="33" spans="1:7" x14ac:dyDescent="0.25">
      <c r="A33" s="64" t="s">
        <v>39</v>
      </c>
      <c r="B33" s="64" t="s">
        <v>4</v>
      </c>
      <c r="C33" s="64" t="s">
        <v>204</v>
      </c>
      <c r="D33" s="64" t="s">
        <v>220</v>
      </c>
      <c r="E33" s="64" t="s">
        <v>95</v>
      </c>
      <c r="F33" s="66">
        <v>25254</v>
      </c>
      <c r="G33" s="67">
        <v>65096.5</v>
      </c>
    </row>
    <row r="34" spans="1:7" x14ac:dyDescent="0.25">
      <c r="A34" s="64" t="s">
        <v>39</v>
      </c>
      <c r="B34" s="64" t="s">
        <v>4</v>
      </c>
      <c r="C34" s="64" t="s">
        <v>204</v>
      </c>
      <c r="D34" s="64" t="s">
        <v>220</v>
      </c>
      <c r="E34" s="64" t="s">
        <v>54</v>
      </c>
      <c r="F34" s="66">
        <v>47543.750122070313</v>
      </c>
      <c r="G34" s="67">
        <v>225527.447265625</v>
      </c>
    </row>
    <row r="35" spans="1:7" x14ac:dyDescent="0.25">
      <c r="A35" s="64" t="s">
        <v>39</v>
      </c>
      <c r="B35" s="64" t="s">
        <v>4</v>
      </c>
      <c r="C35" s="64" t="s">
        <v>204</v>
      </c>
      <c r="D35" s="64" t="s">
        <v>220</v>
      </c>
      <c r="E35" s="64" t="s">
        <v>42</v>
      </c>
      <c r="F35" s="66">
        <v>424876.32596588135</v>
      </c>
      <c r="G35" s="67">
        <v>2102268.0437011719</v>
      </c>
    </row>
    <row r="36" spans="1:7" x14ac:dyDescent="0.25">
      <c r="A36" s="64" t="s">
        <v>39</v>
      </c>
      <c r="B36" s="64" t="s">
        <v>4</v>
      </c>
      <c r="C36" s="64" t="s">
        <v>204</v>
      </c>
      <c r="D36" s="64" t="s">
        <v>221</v>
      </c>
      <c r="E36" s="64" t="s">
        <v>42</v>
      </c>
      <c r="F36" s="66">
        <v>168.50999450683594</v>
      </c>
      <c r="G36" s="67">
        <v>1579.5</v>
      </c>
    </row>
    <row r="37" spans="1:7" x14ac:dyDescent="0.25">
      <c r="A37" s="64" t="s">
        <v>39</v>
      </c>
      <c r="B37" s="64" t="s">
        <v>4</v>
      </c>
      <c r="C37" s="64" t="s">
        <v>204</v>
      </c>
      <c r="D37" s="64" t="s">
        <v>222</v>
      </c>
      <c r="E37" s="64" t="s">
        <v>120</v>
      </c>
      <c r="F37" s="66">
        <v>167649.375</v>
      </c>
      <c r="G37" s="67">
        <v>403536</v>
      </c>
    </row>
    <row r="38" spans="1:7" x14ac:dyDescent="0.25">
      <c r="A38" s="64" t="s">
        <v>39</v>
      </c>
      <c r="B38" s="64" t="s">
        <v>4</v>
      </c>
      <c r="C38" s="64" t="s">
        <v>204</v>
      </c>
      <c r="D38" s="64" t="s">
        <v>223</v>
      </c>
      <c r="E38" s="64" t="s">
        <v>42</v>
      </c>
      <c r="F38" s="66">
        <v>520.6300048828125</v>
      </c>
      <c r="G38" s="67">
        <v>3940.9599609375</v>
      </c>
    </row>
    <row r="39" spans="1:7" x14ac:dyDescent="0.25">
      <c r="A39" s="64" t="s">
        <v>39</v>
      </c>
      <c r="B39" s="64" t="s">
        <v>4</v>
      </c>
      <c r="C39" s="64" t="s">
        <v>204</v>
      </c>
      <c r="D39" s="64" t="s">
        <v>224</v>
      </c>
      <c r="E39" s="64" t="s">
        <v>72</v>
      </c>
      <c r="F39" s="66">
        <v>2647.639892578125</v>
      </c>
      <c r="G39" s="67">
        <v>61451</v>
      </c>
    </row>
    <row r="40" spans="1:7" x14ac:dyDescent="0.25">
      <c r="A40" s="64" t="s">
        <v>39</v>
      </c>
      <c r="B40" s="64" t="s">
        <v>4</v>
      </c>
      <c r="C40" s="64" t="s">
        <v>204</v>
      </c>
      <c r="D40" s="64" t="s">
        <v>224</v>
      </c>
      <c r="E40" s="64" t="s">
        <v>225</v>
      </c>
      <c r="F40" s="66">
        <v>6869.6298828125</v>
      </c>
      <c r="G40" s="67">
        <v>167246.453125</v>
      </c>
    </row>
    <row r="41" spans="1:7" x14ac:dyDescent="0.25">
      <c r="A41" s="28" t="s">
        <v>24</v>
      </c>
      <c r="B41" s="29"/>
      <c r="C41" s="29"/>
      <c r="D41" s="29"/>
      <c r="E41" s="29"/>
      <c r="F41" s="29">
        <f>SUM(F11:F40)</f>
        <v>1629722.1441650391</v>
      </c>
      <c r="G41" s="30">
        <f>SUM(G11:G40)</f>
        <v>6037064.6911010742</v>
      </c>
    </row>
    <row r="42" spans="1:7" x14ac:dyDescent="0.25">
      <c r="A42" s="64" t="s">
        <v>99</v>
      </c>
      <c r="B42" s="64" t="s">
        <v>4</v>
      </c>
      <c r="C42" s="64" t="s">
        <v>204</v>
      </c>
      <c r="D42" s="64" t="s">
        <v>226</v>
      </c>
      <c r="E42" s="64" t="s">
        <v>54</v>
      </c>
      <c r="F42" s="66">
        <v>120</v>
      </c>
      <c r="G42" s="67">
        <v>546.78997802734375</v>
      </c>
    </row>
    <row r="43" spans="1:7" x14ac:dyDescent="0.25">
      <c r="A43" s="64" t="s">
        <v>99</v>
      </c>
      <c r="B43" s="64" t="s">
        <v>4</v>
      </c>
      <c r="C43" s="64" t="s">
        <v>204</v>
      </c>
      <c r="D43" s="64" t="s">
        <v>227</v>
      </c>
      <c r="E43" s="64" t="s">
        <v>42</v>
      </c>
      <c r="F43" s="66">
        <v>26762.2109375</v>
      </c>
      <c r="G43" s="67">
        <v>811340</v>
      </c>
    </row>
    <row r="44" spans="1:7" ht="30" x14ac:dyDescent="0.25">
      <c r="A44" s="64" t="s">
        <v>99</v>
      </c>
      <c r="B44" s="64" t="s">
        <v>228</v>
      </c>
      <c r="C44" s="64" t="s">
        <v>204</v>
      </c>
      <c r="D44" s="64" t="s">
        <v>229</v>
      </c>
      <c r="E44" s="64" t="s">
        <v>54</v>
      </c>
      <c r="F44" s="66">
        <v>47899.8203125</v>
      </c>
      <c r="G44" s="67">
        <v>149230</v>
      </c>
    </row>
    <row r="45" spans="1:7" x14ac:dyDescent="0.25">
      <c r="A45" s="64" t="s">
        <v>99</v>
      </c>
      <c r="B45" s="64" t="s">
        <v>4</v>
      </c>
      <c r="C45" s="64" t="s">
        <v>204</v>
      </c>
      <c r="D45" s="64" t="s">
        <v>206</v>
      </c>
      <c r="E45" s="64" t="s">
        <v>42</v>
      </c>
      <c r="F45" s="66">
        <v>17803.6796875</v>
      </c>
      <c r="G45" s="67">
        <v>31399.779296875</v>
      </c>
    </row>
    <row r="46" spans="1:7" x14ac:dyDescent="0.25">
      <c r="A46" s="64" t="s">
        <v>99</v>
      </c>
      <c r="B46" s="64" t="s">
        <v>4</v>
      </c>
      <c r="C46" s="64" t="s">
        <v>204</v>
      </c>
      <c r="D46" s="64" t="s">
        <v>207</v>
      </c>
      <c r="E46" s="64" t="s">
        <v>42</v>
      </c>
      <c r="F46" s="66">
        <v>2857.659912109375</v>
      </c>
      <c r="G46" s="67">
        <v>6221.85986328125</v>
      </c>
    </row>
    <row r="47" spans="1:7" x14ac:dyDescent="0.25">
      <c r="A47" s="64" t="s">
        <v>99</v>
      </c>
      <c r="B47" s="64" t="s">
        <v>4</v>
      </c>
      <c r="C47" s="64" t="s">
        <v>204</v>
      </c>
      <c r="D47" s="64" t="s">
        <v>192</v>
      </c>
      <c r="E47" s="64" t="s">
        <v>54</v>
      </c>
      <c r="F47" s="66">
        <v>953.51998901367188</v>
      </c>
      <c r="G47" s="67">
        <v>12244.55029296875</v>
      </c>
    </row>
    <row r="48" spans="1:7" x14ac:dyDescent="0.25">
      <c r="A48" s="64" t="s">
        <v>99</v>
      </c>
      <c r="B48" s="64" t="s">
        <v>4</v>
      </c>
      <c r="C48" s="64" t="s">
        <v>230</v>
      </c>
      <c r="D48" s="64" t="s">
        <v>209</v>
      </c>
      <c r="E48" s="64" t="s">
        <v>54</v>
      </c>
      <c r="F48" s="66">
        <v>345.60000610351563</v>
      </c>
      <c r="G48" s="67">
        <v>1597.97998046875</v>
      </c>
    </row>
    <row r="49" spans="1:7" x14ac:dyDescent="0.25">
      <c r="A49" s="64" t="s">
        <v>99</v>
      </c>
      <c r="B49" s="64" t="s">
        <v>4</v>
      </c>
      <c r="C49" s="64" t="s">
        <v>204</v>
      </c>
      <c r="D49" s="64" t="s">
        <v>209</v>
      </c>
      <c r="E49" s="64" t="s">
        <v>42</v>
      </c>
      <c r="F49" s="66">
        <v>1055.3799743652344</v>
      </c>
      <c r="G49" s="67">
        <v>5445.9000244140625</v>
      </c>
    </row>
    <row r="50" spans="1:7" x14ac:dyDescent="0.25">
      <c r="A50" s="64" t="s">
        <v>99</v>
      </c>
      <c r="B50" s="64" t="s">
        <v>4</v>
      </c>
      <c r="C50" s="64" t="s">
        <v>230</v>
      </c>
      <c r="D50" s="64" t="s">
        <v>201</v>
      </c>
      <c r="E50" s="64" t="s">
        <v>54</v>
      </c>
      <c r="F50" s="66">
        <v>336</v>
      </c>
      <c r="G50" s="67">
        <v>676.57000732421875</v>
      </c>
    </row>
    <row r="51" spans="1:7" x14ac:dyDescent="0.25">
      <c r="A51" s="64" t="s">
        <v>99</v>
      </c>
      <c r="B51" s="64" t="s">
        <v>4</v>
      </c>
      <c r="C51" s="64" t="s">
        <v>204</v>
      </c>
      <c r="D51" s="64" t="s">
        <v>210</v>
      </c>
      <c r="E51" s="64" t="s">
        <v>63</v>
      </c>
      <c r="F51" s="66">
        <v>155</v>
      </c>
      <c r="G51" s="67">
        <v>60251.078125</v>
      </c>
    </row>
    <row r="52" spans="1:7" x14ac:dyDescent="0.25">
      <c r="A52" s="64" t="s">
        <v>99</v>
      </c>
      <c r="B52" s="64" t="s">
        <v>4</v>
      </c>
      <c r="C52" s="64" t="s">
        <v>204</v>
      </c>
      <c r="D52" s="64" t="s">
        <v>212</v>
      </c>
      <c r="E52" s="64" t="s">
        <v>83</v>
      </c>
      <c r="F52" s="66">
        <v>8847.580078125</v>
      </c>
      <c r="G52" s="67">
        <v>39501.83984375</v>
      </c>
    </row>
    <row r="53" spans="1:7" x14ac:dyDescent="0.25">
      <c r="A53" s="64" t="s">
        <v>99</v>
      </c>
      <c r="B53" s="64" t="s">
        <v>4</v>
      </c>
      <c r="C53" s="64" t="s">
        <v>204</v>
      </c>
      <c r="D53" s="64" t="s">
        <v>231</v>
      </c>
      <c r="E53" s="64" t="s">
        <v>119</v>
      </c>
      <c r="F53" s="66">
        <v>24947.830078125</v>
      </c>
      <c r="G53" s="67">
        <v>66287.5</v>
      </c>
    </row>
    <row r="54" spans="1:7" x14ac:dyDescent="0.25">
      <c r="A54" s="64" t="s">
        <v>99</v>
      </c>
      <c r="B54" s="64" t="s">
        <v>4</v>
      </c>
      <c r="C54" s="64" t="s">
        <v>204</v>
      </c>
      <c r="D54" s="64" t="s">
        <v>213</v>
      </c>
      <c r="E54" s="64" t="s">
        <v>42</v>
      </c>
      <c r="F54" s="66">
        <v>91729.839531898499</v>
      </c>
      <c r="G54" s="67">
        <v>207045.50980377197</v>
      </c>
    </row>
    <row r="55" spans="1:7" x14ac:dyDescent="0.25">
      <c r="A55" s="64" t="s">
        <v>99</v>
      </c>
      <c r="B55" s="64" t="s">
        <v>4</v>
      </c>
      <c r="C55" s="64" t="s">
        <v>204</v>
      </c>
      <c r="D55" s="64" t="s">
        <v>215</v>
      </c>
      <c r="E55" s="64" t="s">
        <v>54</v>
      </c>
      <c r="F55" s="66">
        <v>80.75</v>
      </c>
      <c r="G55" s="67">
        <v>552.72998046875</v>
      </c>
    </row>
    <row r="56" spans="1:7" x14ac:dyDescent="0.25">
      <c r="A56" s="64" t="s">
        <v>99</v>
      </c>
      <c r="B56" s="64" t="s">
        <v>4</v>
      </c>
      <c r="C56" s="64" t="s">
        <v>204</v>
      </c>
      <c r="D56" s="64" t="s">
        <v>159</v>
      </c>
      <c r="E56" s="64" t="s">
        <v>54</v>
      </c>
      <c r="F56" s="66">
        <v>25381.720703125</v>
      </c>
      <c r="G56" s="67">
        <v>30016.7109375</v>
      </c>
    </row>
    <row r="57" spans="1:7" x14ac:dyDescent="0.25">
      <c r="A57" s="64" t="s">
        <v>99</v>
      </c>
      <c r="B57" s="64" t="s">
        <v>4</v>
      </c>
      <c r="C57" s="64" t="s">
        <v>204</v>
      </c>
      <c r="D57" s="64" t="s">
        <v>216</v>
      </c>
      <c r="E57" s="64" t="s">
        <v>42</v>
      </c>
      <c r="F57" s="66">
        <v>17006.7109375</v>
      </c>
      <c r="G57" s="67">
        <v>57492</v>
      </c>
    </row>
    <row r="58" spans="1:7" x14ac:dyDescent="0.25">
      <c r="A58" s="64" t="s">
        <v>99</v>
      </c>
      <c r="B58" s="64" t="s">
        <v>4</v>
      </c>
      <c r="C58" s="64" t="s">
        <v>230</v>
      </c>
      <c r="D58" s="64" t="s">
        <v>217</v>
      </c>
      <c r="E58" s="64" t="s">
        <v>54</v>
      </c>
      <c r="F58" s="66">
        <v>198</v>
      </c>
      <c r="G58" s="67">
        <v>767.67999267578125</v>
      </c>
    </row>
    <row r="59" spans="1:7" x14ac:dyDescent="0.25">
      <c r="A59" s="64" t="s">
        <v>99</v>
      </c>
      <c r="B59" s="64" t="s">
        <v>4</v>
      </c>
      <c r="C59" s="64" t="s">
        <v>204</v>
      </c>
      <c r="D59" s="64" t="s">
        <v>217</v>
      </c>
      <c r="E59" s="64" t="s">
        <v>42</v>
      </c>
      <c r="F59" s="66">
        <v>275.55999755859375</v>
      </c>
      <c r="G59" s="67">
        <v>3547.800048828125</v>
      </c>
    </row>
    <row r="60" spans="1:7" x14ac:dyDescent="0.25">
      <c r="A60" s="64" t="s">
        <v>99</v>
      </c>
      <c r="B60" s="64" t="s">
        <v>4</v>
      </c>
      <c r="C60" s="64" t="s">
        <v>204</v>
      </c>
      <c r="D60" s="64" t="s">
        <v>232</v>
      </c>
      <c r="E60" s="64" t="s">
        <v>54</v>
      </c>
      <c r="F60" s="66">
        <v>445.45001220703125</v>
      </c>
      <c r="G60" s="67">
        <v>2225.280029296875</v>
      </c>
    </row>
    <row r="61" spans="1:7" x14ac:dyDescent="0.25">
      <c r="A61" s="64" t="s">
        <v>99</v>
      </c>
      <c r="B61" s="64" t="s">
        <v>4</v>
      </c>
      <c r="C61" s="64" t="s">
        <v>204</v>
      </c>
      <c r="D61" s="64" t="s">
        <v>232</v>
      </c>
      <c r="E61" s="64" t="s">
        <v>42</v>
      </c>
      <c r="F61" s="66">
        <v>19097.110473632813</v>
      </c>
      <c r="G61" s="67">
        <v>79735.4404296875</v>
      </c>
    </row>
    <row r="62" spans="1:7" x14ac:dyDescent="0.25">
      <c r="A62" s="64" t="s">
        <v>99</v>
      </c>
      <c r="B62" s="64" t="s">
        <v>4</v>
      </c>
      <c r="C62" s="64" t="s">
        <v>204</v>
      </c>
      <c r="D62" s="64" t="s">
        <v>219</v>
      </c>
      <c r="E62" s="64" t="s">
        <v>54</v>
      </c>
      <c r="F62" s="66">
        <v>2492.510009765625</v>
      </c>
      <c r="G62" s="67">
        <v>56785.66015625</v>
      </c>
    </row>
    <row r="63" spans="1:7" x14ac:dyDescent="0.25">
      <c r="A63" s="64" t="s">
        <v>99</v>
      </c>
      <c r="B63" s="64" t="s">
        <v>4</v>
      </c>
      <c r="C63" s="64" t="s">
        <v>204</v>
      </c>
      <c r="D63" s="64" t="s">
        <v>219</v>
      </c>
      <c r="E63" s="64" t="s">
        <v>42</v>
      </c>
      <c r="F63" s="66">
        <v>12608.9599609375</v>
      </c>
      <c r="G63" s="67">
        <v>26574.58984375</v>
      </c>
    </row>
    <row r="64" spans="1:7" x14ac:dyDescent="0.25">
      <c r="A64" s="64" t="s">
        <v>99</v>
      </c>
      <c r="B64" s="64" t="s">
        <v>4</v>
      </c>
      <c r="C64" s="64" t="s">
        <v>204</v>
      </c>
      <c r="D64" s="64" t="s">
        <v>219</v>
      </c>
      <c r="E64" s="64" t="s">
        <v>63</v>
      </c>
      <c r="F64" s="66">
        <v>99716.462890625</v>
      </c>
      <c r="G64" s="67">
        <v>304824.2890625</v>
      </c>
    </row>
    <row r="65" spans="1:7" x14ac:dyDescent="0.25">
      <c r="A65" s="64" t="s">
        <v>99</v>
      </c>
      <c r="B65" s="64" t="s">
        <v>4</v>
      </c>
      <c r="C65" s="64" t="s">
        <v>204</v>
      </c>
      <c r="D65" s="64" t="s">
        <v>219</v>
      </c>
      <c r="E65" s="64" t="s">
        <v>78</v>
      </c>
      <c r="F65" s="66">
        <v>10911.26953125</v>
      </c>
      <c r="G65" s="67">
        <v>40387</v>
      </c>
    </row>
    <row r="66" spans="1:7" x14ac:dyDescent="0.25">
      <c r="A66" s="64" t="s">
        <v>99</v>
      </c>
      <c r="B66" s="64" t="s">
        <v>4</v>
      </c>
      <c r="C66" s="64" t="s">
        <v>204</v>
      </c>
      <c r="D66" s="64" t="s">
        <v>220</v>
      </c>
      <c r="E66" s="64" t="s">
        <v>42</v>
      </c>
      <c r="F66" s="66">
        <v>805448.93569946289</v>
      </c>
      <c r="G66" s="67">
        <v>3752120.794921875</v>
      </c>
    </row>
    <row r="67" spans="1:7" x14ac:dyDescent="0.25">
      <c r="A67" s="64" t="s">
        <v>99</v>
      </c>
      <c r="B67" s="64" t="s">
        <v>4</v>
      </c>
      <c r="C67" s="64" t="s">
        <v>204</v>
      </c>
      <c r="D67" s="64" t="s">
        <v>233</v>
      </c>
      <c r="E67" s="64" t="s">
        <v>42</v>
      </c>
      <c r="F67" s="66">
        <v>97.75</v>
      </c>
      <c r="G67" s="67">
        <v>503.989990234375</v>
      </c>
    </row>
    <row r="68" spans="1:7" x14ac:dyDescent="0.25">
      <c r="A68" s="64" t="s">
        <v>99</v>
      </c>
      <c r="B68" s="64" t="s">
        <v>4</v>
      </c>
      <c r="C68" s="64" t="s">
        <v>204</v>
      </c>
      <c r="D68" s="64" t="s">
        <v>234</v>
      </c>
      <c r="E68" s="64" t="s">
        <v>54</v>
      </c>
      <c r="F68" s="66">
        <v>770.09002685546875</v>
      </c>
      <c r="G68" s="67">
        <v>10084.650390625</v>
      </c>
    </row>
    <row r="69" spans="1:7" x14ac:dyDescent="0.25">
      <c r="A69" s="64" t="s">
        <v>99</v>
      </c>
      <c r="B69" s="64" t="s">
        <v>4</v>
      </c>
      <c r="C69" s="64" t="s">
        <v>204</v>
      </c>
      <c r="D69" s="64" t="s">
        <v>235</v>
      </c>
      <c r="E69" s="64" t="s">
        <v>42</v>
      </c>
      <c r="F69" s="66">
        <v>8393.8102111816406</v>
      </c>
      <c r="G69" s="67">
        <v>16771.75</v>
      </c>
    </row>
    <row r="70" spans="1:7" x14ac:dyDescent="0.25">
      <c r="A70" s="64" t="s">
        <v>99</v>
      </c>
      <c r="B70" s="64" t="s">
        <v>4</v>
      </c>
      <c r="C70" s="64" t="s">
        <v>204</v>
      </c>
      <c r="D70" s="64" t="s">
        <v>224</v>
      </c>
      <c r="E70" s="64" t="s">
        <v>72</v>
      </c>
      <c r="F70" s="66">
        <v>17171.83984375</v>
      </c>
      <c r="G70" s="67">
        <v>227728.484375</v>
      </c>
    </row>
    <row r="71" spans="1:7" x14ac:dyDescent="0.25">
      <c r="A71" s="64" t="s">
        <v>99</v>
      </c>
      <c r="B71" s="64" t="s">
        <v>4</v>
      </c>
      <c r="C71" s="64" t="s">
        <v>204</v>
      </c>
      <c r="D71" s="64" t="s">
        <v>224</v>
      </c>
      <c r="E71" s="64" t="s">
        <v>225</v>
      </c>
      <c r="F71" s="66">
        <v>1257.3699951171875</v>
      </c>
      <c r="G71" s="67">
        <v>31355</v>
      </c>
    </row>
    <row r="72" spans="1:7" x14ac:dyDescent="0.25">
      <c r="A72" s="28" t="s">
        <v>104</v>
      </c>
      <c r="B72" s="29"/>
      <c r="C72" s="29"/>
      <c r="D72" s="29"/>
      <c r="E72" s="29"/>
      <c r="F72" s="29">
        <f>SUM(F42:F71)</f>
        <v>1245168.420800209</v>
      </c>
      <c r="G72" s="30">
        <f>SUM(G42:G71)</f>
        <v>6033263.2073745728</v>
      </c>
    </row>
    <row r="73" spans="1:7" x14ac:dyDescent="0.25">
      <c r="A73" s="64" t="s">
        <v>107</v>
      </c>
      <c r="B73" s="64" t="s">
        <v>4</v>
      </c>
      <c r="C73" s="64" t="s">
        <v>204</v>
      </c>
      <c r="D73" s="64" t="s">
        <v>206</v>
      </c>
      <c r="E73" s="64" t="s">
        <v>54</v>
      </c>
      <c r="F73" s="66">
        <v>23949.91015625</v>
      </c>
      <c r="G73" s="67">
        <v>86527.203125</v>
      </c>
    </row>
    <row r="74" spans="1:7" x14ac:dyDescent="0.25">
      <c r="A74" s="64" t="s">
        <v>107</v>
      </c>
      <c r="B74" s="64" t="s">
        <v>4</v>
      </c>
      <c r="C74" s="64" t="s">
        <v>204</v>
      </c>
      <c r="D74" s="64" t="s">
        <v>206</v>
      </c>
      <c r="E74" s="64" t="s">
        <v>42</v>
      </c>
      <c r="F74" s="66">
        <v>17803.76953125</v>
      </c>
      <c r="G74" s="67">
        <v>31399.779296875</v>
      </c>
    </row>
    <row r="75" spans="1:7" x14ac:dyDescent="0.25">
      <c r="A75" s="64" t="s">
        <v>107</v>
      </c>
      <c r="B75" s="64" t="s">
        <v>4</v>
      </c>
      <c r="C75" s="64" t="s">
        <v>204</v>
      </c>
      <c r="D75" s="64" t="s">
        <v>207</v>
      </c>
      <c r="E75" s="64" t="s">
        <v>119</v>
      </c>
      <c r="F75" s="66">
        <v>14968.69970703125</v>
      </c>
      <c r="G75" s="67">
        <v>535910</v>
      </c>
    </row>
    <row r="76" spans="1:7" x14ac:dyDescent="0.25">
      <c r="A76" s="64" t="s">
        <v>107</v>
      </c>
      <c r="B76" s="64" t="s">
        <v>4</v>
      </c>
      <c r="C76" s="64" t="s">
        <v>204</v>
      </c>
      <c r="D76" s="64" t="s">
        <v>315</v>
      </c>
      <c r="E76" s="64" t="s">
        <v>96</v>
      </c>
      <c r="F76" s="66">
        <v>165</v>
      </c>
      <c r="G76" s="67">
        <v>1537.5</v>
      </c>
    </row>
    <row r="77" spans="1:7" x14ac:dyDescent="0.25">
      <c r="A77" s="64" t="s">
        <v>107</v>
      </c>
      <c r="B77" s="64" t="s">
        <v>4</v>
      </c>
      <c r="C77" s="64" t="s">
        <v>204</v>
      </c>
      <c r="D77" s="64" t="s">
        <v>210</v>
      </c>
      <c r="E77" s="64" t="s">
        <v>73</v>
      </c>
      <c r="F77" s="66">
        <v>250.38999938964844</v>
      </c>
      <c r="G77" s="67">
        <v>2840</v>
      </c>
    </row>
    <row r="78" spans="1:7" x14ac:dyDescent="0.25">
      <c r="A78" s="64" t="s">
        <v>107</v>
      </c>
      <c r="B78" s="64" t="s">
        <v>4</v>
      </c>
      <c r="C78" s="64" t="s">
        <v>204</v>
      </c>
      <c r="D78" s="64" t="s">
        <v>210</v>
      </c>
      <c r="E78" s="64" t="s">
        <v>63</v>
      </c>
      <c r="F78" s="66">
        <v>33.770000457763672</v>
      </c>
      <c r="G78" s="67">
        <v>16704.5</v>
      </c>
    </row>
    <row r="79" spans="1:7" x14ac:dyDescent="0.25">
      <c r="A79" s="64" t="s">
        <v>107</v>
      </c>
      <c r="B79" s="64" t="s">
        <v>4</v>
      </c>
      <c r="C79" s="64" t="s">
        <v>204</v>
      </c>
      <c r="D79" s="64" t="s">
        <v>210</v>
      </c>
      <c r="E79" s="64" t="s">
        <v>96</v>
      </c>
      <c r="F79" s="66">
        <v>912.09002685546875</v>
      </c>
      <c r="G79" s="67">
        <v>67837.5</v>
      </c>
    </row>
    <row r="80" spans="1:7" x14ac:dyDescent="0.25">
      <c r="A80" s="64" t="s">
        <v>107</v>
      </c>
      <c r="B80" s="64" t="s">
        <v>4</v>
      </c>
      <c r="C80" s="64" t="s">
        <v>204</v>
      </c>
      <c r="D80" s="64" t="s">
        <v>212</v>
      </c>
      <c r="E80" s="64" t="s">
        <v>83</v>
      </c>
      <c r="F80" s="66">
        <v>15966.6103515625</v>
      </c>
      <c r="G80" s="67">
        <v>102960</v>
      </c>
    </row>
    <row r="81" spans="1:7" x14ac:dyDescent="0.25">
      <c r="A81" s="64" t="s">
        <v>107</v>
      </c>
      <c r="B81" s="64" t="s">
        <v>4</v>
      </c>
      <c r="C81" s="64" t="s">
        <v>204</v>
      </c>
      <c r="D81" s="64" t="s">
        <v>299</v>
      </c>
      <c r="E81" s="64" t="s">
        <v>42</v>
      </c>
      <c r="F81" s="66">
        <v>62150610.375</v>
      </c>
      <c r="G81" s="67">
        <v>1864360.625</v>
      </c>
    </row>
    <row r="82" spans="1:7" x14ac:dyDescent="0.25">
      <c r="A82" s="64" t="s">
        <v>107</v>
      </c>
      <c r="B82" s="64" t="s">
        <v>4</v>
      </c>
      <c r="C82" s="64" t="s">
        <v>204</v>
      </c>
      <c r="D82" s="64" t="s">
        <v>213</v>
      </c>
      <c r="E82" s="64" t="s">
        <v>57</v>
      </c>
      <c r="F82" s="66">
        <v>9950.60009765625</v>
      </c>
      <c r="G82" s="67">
        <v>15275.669921875</v>
      </c>
    </row>
    <row r="83" spans="1:7" x14ac:dyDescent="0.25">
      <c r="A83" s="64" t="s">
        <v>107</v>
      </c>
      <c r="B83" s="64" t="s">
        <v>4</v>
      </c>
      <c r="C83" s="64" t="s">
        <v>204</v>
      </c>
      <c r="D83" s="64" t="s">
        <v>213</v>
      </c>
      <c r="E83" s="64" t="s">
        <v>42</v>
      </c>
      <c r="F83" s="66">
        <v>322901.01854705811</v>
      </c>
      <c r="G83" s="67">
        <v>395557.44873046875</v>
      </c>
    </row>
    <row r="84" spans="1:7" x14ac:dyDescent="0.25">
      <c r="A84" s="64" t="s">
        <v>107</v>
      </c>
      <c r="B84" s="64" t="s">
        <v>4</v>
      </c>
      <c r="C84" s="64" t="s">
        <v>204</v>
      </c>
      <c r="D84" s="64" t="s">
        <v>236</v>
      </c>
      <c r="E84" s="64" t="s">
        <v>42</v>
      </c>
      <c r="F84" s="66">
        <v>226.80000305175781</v>
      </c>
      <c r="G84" s="67">
        <v>21152.0390625</v>
      </c>
    </row>
    <row r="85" spans="1:7" x14ac:dyDescent="0.25">
      <c r="A85" s="64" t="s">
        <v>107</v>
      </c>
      <c r="B85" s="64" t="s">
        <v>4</v>
      </c>
      <c r="C85" s="64" t="s">
        <v>204</v>
      </c>
      <c r="D85" s="64" t="s">
        <v>217</v>
      </c>
      <c r="E85" s="64" t="s">
        <v>42</v>
      </c>
      <c r="F85" s="66">
        <v>2707.8800201416016</v>
      </c>
      <c r="G85" s="67">
        <v>28714.139770507813</v>
      </c>
    </row>
    <row r="86" spans="1:7" x14ac:dyDescent="0.25">
      <c r="A86" s="64" t="s">
        <v>107</v>
      </c>
      <c r="B86" s="64" t="s">
        <v>4</v>
      </c>
      <c r="C86" s="64" t="s">
        <v>204</v>
      </c>
      <c r="D86" s="64" t="s">
        <v>218</v>
      </c>
      <c r="E86" s="64" t="s">
        <v>42</v>
      </c>
      <c r="F86" s="66">
        <v>11173.980102539063</v>
      </c>
      <c r="G86" s="67">
        <v>62834.7802734375</v>
      </c>
    </row>
    <row r="87" spans="1:7" x14ac:dyDescent="0.25">
      <c r="A87" s="64" t="s">
        <v>107</v>
      </c>
      <c r="B87" s="64" t="s">
        <v>4</v>
      </c>
      <c r="C87" s="64" t="s">
        <v>204</v>
      </c>
      <c r="D87" s="64" t="s">
        <v>232</v>
      </c>
      <c r="E87" s="64" t="s">
        <v>72</v>
      </c>
      <c r="F87" s="66">
        <v>23456.939453125</v>
      </c>
      <c r="G87" s="67">
        <v>115250.328125</v>
      </c>
    </row>
    <row r="88" spans="1:7" x14ac:dyDescent="0.25">
      <c r="A88" s="64" t="s">
        <v>107</v>
      </c>
      <c r="B88" s="64" t="s">
        <v>4</v>
      </c>
      <c r="C88" s="64" t="s">
        <v>204</v>
      </c>
      <c r="D88" s="64" t="s">
        <v>232</v>
      </c>
      <c r="E88" s="64" t="s">
        <v>54</v>
      </c>
      <c r="F88" s="66">
        <v>774.28997802734375</v>
      </c>
      <c r="G88" s="67">
        <v>4582.89013671875</v>
      </c>
    </row>
    <row r="89" spans="1:7" x14ac:dyDescent="0.25">
      <c r="A89" s="64" t="s">
        <v>107</v>
      </c>
      <c r="B89" s="64" t="s">
        <v>4</v>
      </c>
      <c r="C89" s="64" t="s">
        <v>204</v>
      </c>
      <c r="D89" s="64" t="s">
        <v>232</v>
      </c>
      <c r="E89" s="64" t="s">
        <v>42</v>
      </c>
      <c r="F89" s="66">
        <v>1302.6099853515625</v>
      </c>
      <c r="G89" s="67">
        <v>6076.3798828125</v>
      </c>
    </row>
    <row r="90" spans="1:7" x14ac:dyDescent="0.25">
      <c r="A90" s="64" t="s">
        <v>107</v>
      </c>
      <c r="B90" s="64" t="s">
        <v>4</v>
      </c>
      <c r="C90" s="64" t="s">
        <v>204</v>
      </c>
      <c r="D90" s="64" t="s">
        <v>219</v>
      </c>
      <c r="E90" s="64" t="s">
        <v>83</v>
      </c>
      <c r="F90" s="66">
        <v>49895.6484375</v>
      </c>
      <c r="G90" s="67">
        <v>195000</v>
      </c>
    </row>
    <row r="91" spans="1:7" x14ac:dyDescent="0.25">
      <c r="A91" s="64" t="s">
        <v>107</v>
      </c>
      <c r="B91" s="64" t="s">
        <v>4</v>
      </c>
      <c r="C91" s="64" t="s">
        <v>204</v>
      </c>
      <c r="D91" s="64" t="s">
        <v>219</v>
      </c>
      <c r="E91" s="64" t="s">
        <v>54</v>
      </c>
      <c r="F91" s="66">
        <v>49895.6484375</v>
      </c>
      <c r="G91" s="67">
        <v>1269.43994140625</v>
      </c>
    </row>
    <row r="92" spans="1:7" x14ac:dyDescent="0.25">
      <c r="A92" s="64" t="s">
        <v>107</v>
      </c>
      <c r="B92" s="64" t="s">
        <v>4</v>
      </c>
      <c r="C92" s="64" t="s">
        <v>204</v>
      </c>
      <c r="D92" s="64" t="s">
        <v>219</v>
      </c>
      <c r="E92" s="64" t="s">
        <v>119</v>
      </c>
      <c r="F92" s="66">
        <v>50369.66015625</v>
      </c>
      <c r="G92" s="67">
        <v>184653.875</v>
      </c>
    </row>
    <row r="93" spans="1:7" x14ac:dyDescent="0.25">
      <c r="A93" s="64" t="s">
        <v>107</v>
      </c>
      <c r="B93" s="64" t="s">
        <v>4</v>
      </c>
      <c r="C93" s="64" t="s">
        <v>204</v>
      </c>
      <c r="D93" s="64" t="s">
        <v>220</v>
      </c>
      <c r="E93" s="64" t="s">
        <v>42</v>
      </c>
      <c r="F93" s="66">
        <v>325827.95178222656</v>
      </c>
      <c r="G93" s="67">
        <v>2038892.7412109375</v>
      </c>
    </row>
    <row r="94" spans="1:7" x14ac:dyDescent="0.25">
      <c r="A94" s="64" t="s">
        <v>107</v>
      </c>
      <c r="B94" s="64" t="s">
        <v>4</v>
      </c>
      <c r="C94" s="64" t="s">
        <v>204</v>
      </c>
      <c r="D94" s="64" t="s">
        <v>220</v>
      </c>
      <c r="E94" s="64" t="s">
        <v>96</v>
      </c>
      <c r="F94" s="66">
        <v>2222.169921875</v>
      </c>
      <c r="G94" s="67">
        <v>46473.73046875</v>
      </c>
    </row>
    <row r="95" spans="1:7" ht="30" x14ac:dyDescent="0.25">
      <c r="A95" s="64" t="s">
        <v>107</v>
      </c>
      <c r="B95" s="64" t="s">
        <v>4</v>
      </c>
      <c r="C95" s="64" t="s">
        <v>204</v>
      </c>
      <c r="D95" s="64" t="s">
        <v>237</v>
      </c>
      <c r="E95" s="64" t="s">
        <v>42</v>
      </c>
      <c r="F95" s="66">
        <v>119.06999969482422</v>
      </c>
      <c r="G95" s="67">
        <v>1535.0999755859375</v>
      </c>
    </row>
    <row r="96" spans="1:7" x14ac:dyDescent="0.25">
      <c r="A96" s="64" t="s">
        <v>107</v>
      </c>
      <c r="B96" s="64" t="s">
        <v>4</v>
      </c>
      <c r="C96" s="64" t="s">
        <v>204</v>
      </c>
      <c r="D96" s="64" t="s">
        <v>238</v>
      </c>
      <c r="E96" s="64" t="s">
        <v>42</v>
      </c>
      <c r="F96" s="66">
        <v>993.81997680664063</v>
      </c>
      <c r="G96" s="67">
        <v>3134.030029296875</v>
      </c>
    </row>
    <row r="97" spans="1:7" x14ac:dyDescent="0.25">
      <c r="A97" s="64" t="s">
        <v>107</v>
      </c>
      <c r="B97" s="64" t="s">
        <v>4</v>
      </c>
      <c r="C97" s="64" t="s">
        <v>204</v>
      </c>
      <c r="D97" s="64" t="s">
        <v>235</v>
      </c>
      <c r="E97" s="64" t="s">
        <v>42</v>
      </c>
      <c r="F97" s="66">
        <v>869.09002685546875</v>
      </c>
      <c r="G97" s="67">
        <v>3188.639892578125</v>
      </c>
    </row>
    <row r="98" spans="1:7" x14ac:dyDescent="0.25">
      <c r="A98" s="64" t="s">
        <v>107</v>
      </c>
      <c r="B98" s="64" t="s">
        <v>4</v>
      </c>
      <c r="C98" s="64" t="s">
        <v>204</v>
      </c>
      <c r="D98" s="64" t="s">
        <v>235</v>
      </c>
      <c r="E98" s="64" t="s">
        <v>44</v>
      </c>
      <c r="F98" s="66">
        <v>10777.4599609375</v>
      </c>
      <c r="G98" s="67">
        <v>66320</v>
      </c>
    </row>
    <row r="99" spans="1:7" x14ac:dyDescent="0.25">
      <c r="A99" s="64" t="s">
        <v>107</v>
      </c>
      <c r="B99" s="64" t="s">
        <v>4</v>
      </c>
      <c r="C99" s="64" t="s">
        <v>204</v>
      </c>
      <c r="D99" s="64" t="s">
        <v>224</v>
      </c>
      <c r="E99" s="64" t="s">
        <v>54</v>
      </c>
      <c r="F99" s="66">
        <v>1819.989990234375</v>
      </c>
      <c r="G99" s="67">
        <v>56094.01171875</v>
      </c>
    </row>
    <row r="100" spans="1:7" x14ac:dyDescent="0.25">
      <c r="A100" s="28" t="s">
        <v>111</v>
      </c>
      <c r="B100" s="29"/>
      <c r="C100" s="29"/>
      <c r="D100" s="29"/>
      <c r="E100" s="29"/>
      <c r="F100" s="29">
        <f>SUM(F73:F99)</f>
        <v>63089945.241649628</v>
      </c>
      <c r="G100" s="30">
        <f>SUM(G73:G99)</f>
        <v>5956082.3515625</v>
      </c>
    </row>
    <row r="101" spans="1:7" ht="30" x14ac:dyDescent="0.25">
      <c r="A101" s="64" t="s">
        <v>254</v>
      </c>
      <c r="B101" s="64" t="s">
        <v>4</v>
      </c>
      <c r="C101" s="64" t="s">
        <v>204</v>
      </c>
      <c r="D101" s="64" t="s">
        <v>229</v>
      </c>
      <c r="E101" s="64" t="s">
        <v>54</v>
      </c>
      <c r="F101" s="66">
        <v>48698.150390625</v>
      </c>
      <c r="G101" s="67">
        <v>164309</v>
      </c>
    </row>
    <row r="102" spans="1:7" x14ac:dyDescent="0.25">
      <c r="A102" s="64" t="s">
        <v>254</v>
      </c>
      <c r="B102" s="64" t="s">
        <v>4</v>
      </c>
      <c r="C102" s="64" t="s">
        <v>204</v>
      </c>
      <c r="D102" s="64" t="s">
        <v>206</v>
      </c>
      <c r="E102" s="64" t="s">
        <v>42</v>
      </c>
      <c r="F102" s="66">
        <v>948.02001953125</v>
      </c>
      <c r="G102" s="67">
        <v>32.619998931884766</v>
      </c>
    </row>
    <row r="103" spans="1:7" x14ac:dyDescent="0.25">
      <c r="A103" s="64" t="s">
        <v>254</v>
      </c>
      <c r="B103" s="64" t="s">
        <v>4</v>
      </c>
      <c r="C103" s="64" t="s">
        <v>204</v>
      </c>
      <c r="D103" s="64" t="s">
        <v>207</v>
      </c>
      <c r="E103" s="64" t="s">
        <v>119</v>
      </c>
      <c r="F103" s="66">
        <v>15674.9697265625</v>
      </c>
      <c r="G103" s="67">
        <v>32340</v>
      </c>
    </row>
    <row r="104" spans="1:7" x14ac:dyDescent="0.25">
      <c r="A104" s="64" t="s">
        <v>254</v>
      </c>
      <c r="B104" s="64" t="s">
        <v>4</v>
      </c>
      <c r="C104" s="64" t="s">
        <v>204</v>
      </c>
      <c r="D104" s="64" t="s">
        <v>207</v>
      </c>
      <c r="E104" s="64" t="s">
        <v>59</v>
      </c>
      <c r="F104" s="66">
        <v>93269.02734375</v>
      </c>
      <c r="G104" s="67">
        <v>253364.875</v>
      </c>
    </row>
    <row r="105" spans="1:7" x14ac:dyDescent="0.25">
      <c r="A105" s="64" t="s">
        <v>254</v>
      </c>
      <c r="B105" s="64" t="s">
        <v>4</v>
      </c>
      <c r="C105" s="64" t="s">
        <v>204</v>
      </c>
      <c r="D105" s="64" t="s">
        <v>192</v>
      </c>
      <c r="E105" s="64" t="s">
        <v>54</v>
      </c>
      <c r="F105" s="66">
        <v>21123.16015625</v>
      </c>
      <c r="G105" s="67">
        <v>6004.47998046875</v>
      </c>
    </row>
    <row r="106" spans="1:7" x14ac:dyDescent="0.25">
      <c r="A106" s="64" t="s">
        <v>254</v>
      </c>
      <c r="B106" s="64" t="s">
        <v>4</v>
      </c>
      <c r="C106" s="64" t="s">
        <v>204</v>
      </c>
      <c r="D106" s="64" t="s">
        <v>209</v>
      </c>
      <c r="E106" s="64" t="s">
        <v>42</v>
      </c>
      <c r="F106" s="66">
        <v>14288.360046386719</v>
      </c>
      <c r="G106" s="67">
        <v>58815.06884765625</v>
      </c>
    </row>
    <row r="107" spans="1:7" x14ac:dyDescent="0.25">
      <c r="A107" s="64" t="s">
        <v>254</v>
      </c>
      <c r="B107" s="64" t="s">
        <v>4</v>
      </c>
      <c r="C107" s="64" t="s">
        <v>204</v>
      </c>
      <c r="D107" s="64" t="s">
        <v>210</v>
      </c>
      <c r="E107" s="64" t="s">
        <v>73</v>
      </c>
      <c r="F107" s="66">
        <v>314.58000183105469</v>
      </c>
      <c r="G107" s="67">
        <v>103385.82421875</v>
      </c>
    </row>
    <row r="108" spans="1:7" x14ac:dyDescent="0.25">
      <c r="A108" s="64" t="s">
        <v>254</v>
      </c>
      <c r="B108" s="64" t="s">
        <v>4</v>
      </c>
      <c r="C108" s="64" t="s">
        <v>204</v>
      </c>
      <c r="D108" s="64" t="s">
        <v>210</v>
      </c>
      <c r="E108" s="64" t="s">
        <v>54</v>
      </c>
      <c r="F108" s="66">
        <v>40</v>
      </c>
      <c r="G108" s="67">
        <v>11210</v>
      </c>
    </row>
    <row r="109" spans="1:7" ht="30" x14ac:dyDescent="0.25">
      <c r="A109" s="64" t="s">
        <v>254</v>
      </c>
      <c r="B109" s="64" t="s">
        <v>228</v>
      </c>
      <c r="C109" s="64" t="s">
        <v>230</v>
      </c>
      <c r="D109" s="64" t="s">
        <v>280</v>
      </c>
      <c r="E109" s="64" t="s">
        <v>96</v>
      </c>
      <c r="F109" s="66">
        <v>131746.734375</v>
      </c>
      <c r="G109" s="67">
        <v>73567</v>
      </c>
    </row>
    <row r="110" spans="1:7" x14ac:dyDescent="0.25">
      <c r="A110" s="64" t="s">
        <v>254</v>
      </c>
      <c r="B110" s="64" t="s">
        <v>4</v>
      </c>
      <c r="C110" s="64" t="s">
        <v>204</v>
      </c>
      <c r="D110" s="64" t="s">
        <v>231</v>
      </c>
      <c r="E110" s="64" t="s">
        <v>42</v>
      </c>
      <c r="F110" s="66">
        <v>18960.349609375</v>
      </c>
      <c r="G110" s="67">
        <v>12952</v>
      </c>
    </row>
    <row r="111" spans="1:7" x14ac:dyDescent="0.25">
      <c r="A111" s="64" t="s">
        <v>254</v>
      </c>
      <c r="B111" s="64" t="s">
        <v>4</v>
      </c>
      <c r="C111" s="64" t="s">
        <v>204</v>
      </c>
      <c r="D111" s="64" t="s">
        <v>231</v>
      </c>
      <c r="E111" s="64" t="s">
        <v>59</v>
      </c>
      <c r="F111" s="66">
        <v>24947.830078125</v>
      </c>
      <c r="G111" s="67">
        <v>70150</v>
      </c>
    </row>
    <row r="112" spans="1:7" x14ac:dyDescent="0.25">
      <c r="A112" s="64" t="s">
        <v>254</v>
      </c>
      <c r="B112" s="64" t="s">
        <v>4</v>
      </c>
      <c r="C112" s="64" t="s">
        <v>204</v>
      </c>
      <c r="D112" s="64" t="s">
        <v>213</v>
      </c>
      <c r="E112" s="64" t="s">
        <v>57</v>
      </c>
      <c r="F112" s="66">
        <v>10723.16015625</v>
      </c>
      <c r="G112" s="67">
        <v>10709</v>
      </c>
    </row>
    <row r="113" spans="1:7" x14ac:dyDescent="0.25">
      <c r="A113" s="64" t="s">
        <v>254</v>
      </c>
      <c r="B113" s="64" t="s">
        <v>4</v>
      </c>
      <c r="C113" s="64" t="s">
        <v>204</v>
      </c>
      <c r="D113" s="64" t="s">
        <v>213</v>
      </c>
      <c r="E113" s="64" t="s">
        <v>42</v>
      </c>
      <c r="F113" s="66">
        <v>102420.91957855225</v>
      </c>
      <c r="G113" s="67">
        <v>184399.96005249023</v>
      </c>
    </row>
    <row r="114" spans="1:7" x14ac:dyDescent="0.25">
      <c r="A114" s="64" t="s">
        <v>254</v>
      </c>
      <c r="B114" s="64" t="s">
        <v>4</v>
      </c>
      <c r="C114" s="64" t="s">
        <v>204</v>
      </c>
      <c r="D114" s="64" t="s">
        <v>217</v>
      </c>
      <c r="E114" s="64" t="s">
        <v>42</v>
      </c>
      <c r="F114" s="66">
        <v>9194.8299522399902</v>
      </c>
      <c r="G114" s="67">
        <v>70092.250259399414</v>
      </c>
    </row>
    <row r="115" spans="1:7" x14ac:dyDescent="0.25">
      <c r="A115" s="64" t="s">
        <v>254</v>
      </c>
      <c r="B115" s="64" t="s">
        <v>4</v>
      </c>
      <c r="C115" s="64" t="s">
        <v>204</v>
      </c>
      <c r="D115" s="64" t="s">
        <v>218</v>
      </c>
      <c r="E115" s="64" t="s">
        <v>42</v>
      </c>
      <c r="F115" s="66">
        <v>31772.689933776855</v>
      </c>
      <c r="G115" s="67">
        <v>201122.12054443359</v>
      </c>
    </row>
    <row r="116" spans="1:7" x14ac:dyDescent="0.25">
      <c r="A116" s="64" t="s">
        <v>254</v>
      </c>
      <c r="B116" s="64" t="s">
        <v>4</v>
      </c>
      <c r="C116" s="64" t="s">
        <v>204</v>
      </c>
      <c r="D116" s="64" t="s">
        <v>232</v>
      </c>
      <c r="E116" s="64" t="s">
        <v>54</v>
      </c>
      <c r="F116" s="66">
        <v>388.3900146484375</v>
      </c>
      <c r="G116" s="67">
        <v>24103.390625</v>
      </c>
    </row>
    <row r="117" spans="1:7" x14ac:dyDescent="0.25">
      <c r="A117" s="64" t="s">
        <v>254</v>
      </c>
      <c r="B117" s="64" t="s">
        <v>4</v>
      </c>
      <c r="C117" s="64" t="s">
        <v>204</v>
      </c>
      <c r="D117" s="64" t="s">
        <v>232</v>
      </c>
      <c r="E117" s="64" t="s">
        <v>42</v>
      </c>
      <c r="F117" s="66">
        <v>485.67001342773438</v>
      </c>
      <c r="G117" s="67">
        <v>2183.39990234375</v>
      </c>
    </row>
    <row r="118" spans="1:7" x14ac:dyDescent="0.25">
      <c r="A118" s="64" t="s">
        <v>254</v>
      </c>
      <c r="B118" s="64" t="s">
        <v>4</v>
      </c>
      <c r="C118" s="64" t="s">
        <v>204</v>
      </c>
      <c r="D118" s="64" t="s">
        <v>219</v>
      </c>
      <c r="E118" s="64" t="s">
        <v>95</v>
      </c>
      <c r="F118" s="66">
        <v>24.950000762939453</v>
      </c>
      <c r="G118" s="67">
        <v>469.5</v>
      </c>
    </row>
    <row r="119" spans="1:7" x14ac:dyDescent="0.25">
      <c r="A119" s="64" t="s">
        <v>254</v>
      </c>
      <c r="B119" s="64" t="s">
        <v>4</v>
      </c>
      <c r="C119" s="64" t="s">
        <v>204</v>
      </c>
      <c r="D119" s="64" t="s">
        <v>219</v>
      </c>
      <c r="E119" s="64" t="s">
        <v>83</v>
      </c>
      <c r="F119" s="66">
        <v>1200.5999755859375</v>
      </c>
      <c r="G119" s="67">
        <v>1742.4000244140625</v>
      </c>
    </row>
    <row r="120" spans="1:7" x14ac:dyDescent="0.25">
      <c r="A120" s="64" t="s">
        <v>254</v>
      </c>
      <c r="B120" s="64" t="s">
        <v>4</v>
      </c>
      <c r="C120" s="64" t="s">
        <v>204</v>
      </c>
      <c r="D120" s="64" t="s">
        <v>219</v>
      </c>
      <c r="E120" s="64" t="s">
        <v>73</v>
      </c>
      <c r="F120" s="66">
        <v>20581.39013671875</v>
      </c>
      <c r="G120" s="67">
        <v>157744.2890625</v>
      </c>
    </row>
    <row r="121" spans="1:7" x14ac:dyDescent="0.25">
      <c r="A121" s="64" t="s">
        <v>254</v>
      </c>
      <c r="B121" s="64" t="s">
        <v>4</v>
      </c>
      <c r="C121" s="64" t="s">
        <v>204</v>
      </c>
      <c r="D121" s="64" t="s">
        <v>219</v>
      </c>
      <c r="E121" s="64" t="s">
        <v>54</v>
      </c>
      <c r="F121" s="66">
        <v>24947.830078125</v>
      </c>
      <c r="G121" s="67">
        <v>68502.5</v>
      </c>
    </row>
    <row r="122" spans="1:7" x14ac:dyDescent="0.25">
      <c r="A122" s="64" t="s">
        <v>254</v>
      </c>
      <c r="B122" s="64" t="s">
        <v>4</v>
      </c>
      <c r="C122" s="64" t="s">
        <v>204</v>
      </c>
      <c r="D122" s="64" t="s">
        <v>219</v>
      </c>
      <c r="E122" s="64" t="s">
        <v>42</v>
      </c>
      <c r="F122" s="66">
        <v>41912.3515625</v>
      </c>
      <c r="G122" s="67">
        <v>45087</v>
      </c>
    </row>
    <row r="123" spans="1:7" x14ac:dyDescent="0.25">
      <c r="A123" s="64" t="s">
        <v>254</v>
      </c>
      <c r="B123" s="64" t="s">
        <v>4</v>
      </c>
      <c r="C123" s="64" t="s">
        <v>204</v>
      </c>
      <c r="D123" s="64" t="s">
        <v>219</v>
      </c>
      <c r="E123" s="64" t="s">
        <v>63</v>
      </c>
      <c r="F123" s="66">
        <v>174634.7734375</v>
      </c>
      <c r="G123" s="67">
        <v>587460</v>
      </c>
    </row>
    <row r="124" spans="1:7" x14ac:dyDescent="0.25">
      <c r="A124" s="64" t="s">
        <v>254</v>
      </c>
      <c r="B124" s="64" t="s">
        <v>4</v>
      </c>
      <c r="C124" s="64" t="s">
        <v>204</v>
      </c>
      <c r="D124" s="64" t="s">
        <v>219</v>
      </c>
      <c r="E124" s="64" t="s">
        <v>119</v>
      </c>
      <c r="F124" s="66">
        <v>49895.6484375</v>
      </c>
      <c r="G124" s="67">
        <v>181000</v>
      </c>
    </row>
    <row r="125" spans="1:7" x14ac:dyDescent="0.25">
      <c r="A125" s="64" t="s">
        <v>254</v>
      </c>
      <c r="B125" s="64" t="s">
        <v>4</v>
      </c>
      <c r="C125" s="64" t="s">
        <v>204</v>
      </c>
      <c r="D125" s="64" t="s">
        <v>219</v>
      </c>
      <c r="E125" s="64" t="s">
        <v>127</v>
      </c>
      <c r="F125" s="66">
        <v>49895.6484375</v>
      </c>
      <c r="G125" s="67">
        <v>69750</v>
      </c>
    </row>
    <row r="126" spans="1:7" x14ac:dyDescent="0.25">
      <c r="A126" s="64" t="s">
        <v>254</v>
      </c>
      <c r="B126" s="64" t="s">
        <v>4</v>
      </c>
      <c r="C126" s="64" t="s">
        <v>204</v>
      </c>
      <c r="D126" s="64" t="s">
        <v>219</v>
      </c>
      <c r="E126" s="64" t="s">
        <v>96</v>
      </c>
      <c r="F126" s="66">
        <v>29.929999351501465</v>
      </c>
      <c r="G126" s="67">
        <v>1118.3400268554688</v>
      </c>
    </row>
    <row r="127" spans="1:7" x14ac:dyDescent="0.25">
      <c r="A127" s="64" t="s">
        <v>254</v>
      </c>
      <c r="B127" s="64" t="s">
        <v>4</v>
      </c>
      <c r="C127" s="64" t="s">
        <v>204</v>
      </c>
      <c r="D127" s="64" t="s">
        <v>219</v>
      </c>
      <c r="E127" s="64" t="s">
        <v>59</v>
      </c>
      <c r="F127" s="66">
        <v>309751.2001953125</v>
      </c>
      <c r="G127" s="67">
        <v>913024.25</v>
      </c>
    </row>
    <row r="128" spans="1:7" x14ac:dyDescent="0.25">
      <c r="A128" s="64" t="s">
        <v>254</v>
      </c>
      <c r="B128" s="64" t="s">
        <v>4</v>
      </c>
      <c r="C128" s="64" t="s">
        <v>204</v>
      </c>
      <c r="D128" s="64" t="s">
        <v>219</v>
      </c>
      <c r="E128" s="64" t="s">
        <v>124</v>
      </c>
      <c r="F128" s="66">
        <v>49895.6484375</v>
      </c>
      <c r="G128" s="67">
        <v>126280</v>
      </c>
    </row>
    <row r="129" spans="1:7" x14ac:dyDescent="0.25">
      <c r="A129" s="64" t="s">
        <v>254</v>
      </c>
      <c r="B129" s="64" t="s">
        <v>4</v>
      </c>
      <c r="C129" s="64" t="s">
        <v>204</v>
      </c>
      <c r="D129" s="64" t="s">
        <v>220</v>
      </c>
      <c r="E129" s="64" t="s">
        <v>42</v>
      </c>
      <c r="F129" s="66">
        <v>106732.08862304688</v>
      </c>
      <c r="G129" s="67">
        <v>486910.31640625</v>
      </c>
    </row>
    <row r="130" spans="1:7" x14ac:dyDescent="0.25">
      <c r="A130" s="64" t="s">
        <v>254</v>
      </c>
      <c r="B130" s="64" t="s">
        <v>4</v>
      </c>
      <c r="C130" s="64" t="s">
        <v>204</v>
      </c>
      <c r="D130" s="64" t="s">
        <v>233</v>
      </c>
      <c r="E130" s="64" t="s">
        <v>42</v>
      </c>
      <c r="F130" s="66">
        <v>293.25</v>
      </c>
      <c r="G130" s="67">
        <v>1652.52001953125</v>
      </c>
    </row>
    <row r="131" spans="1:7" x14ac:dyDescent="0.25">
      <c r="A131" s="64" t="s">
        <v>254</v>
      </c>
      <c r="B131" s="64" t="s">
        <v>4</v>
      </c>
      <c r="C131" s="64" t="s">
        <v>204</v>
      </c>
      <c r="D131" s="64" t="s">
        <v>238</v>
      </c>
      <c r="E131" s="64" t="s">
        <v>42</v>
      </c>
      <c r="F131" s="66">
        <v>1221.9300537109375</v>
      </c>
      <c r="G131" s="67">
        <v>7051.6201171875</v>
      </c>
    </row>
    <row r="132" spans="1:7" x14ac:dyDescent="0.25">
      <c r="A132" s="64" t="s">
        <v>254</v>
      </c>
      <c r="B132" s="64" t="s">
        <v>4</v>
      </c>
      <c r="C132" s="64" t="s">
        <v>204</v>
      </c>
      <c r="D132" s="64" t="s">
        <v>235</v>
      </c>
      <c r="E132" s="64" t="s">
        <v>42</v>
      </c>
      <c r="F132" s="66">
        <v>9737.3302803039551</v>
      </c>
      <c r="G132" s="67">
        <v>23500.390808105469</v>
      </c>
    </row>
    <row r="133" spans="1:7" x14ac:dyDescent="0.25">
      <c r="A133" s="64" t="s">
        <v>254</v>
      </c>
      <c r="B133" s="64" t="s">
        <v>4</v>
      </c>
      <c r="C133" s="64" t="s">
        <v>204</v>
      </c>
      <c r="D133" s="64" t="s">
        <v>278</v>
      </c>
      <c r="E133" s="64" t="s">
        <v>42</v>
      </c>
      <c r="F133" s="66">
        <v>105.177001953125</v>
      </c>
      <c r="G133" s="67">
        <v>5497.08984375</v>
      </c>
    </row>
    <row r="134" spans="1:7" x14ac:dyDescent="0.25">
      <c r="A134" s="64" t="s">
        <v>254</v>
      </c>
      <c r="B134" s="64" t="s">
        <v>4</v>
      </c>
      <c r="C134" s="64" t="s">
        <v>204</v>
      </c>
      <c r="D134" s="64" t="s">
        <v>279</v>
      </c>
      <c r="E134" s="64" t="s">
        <v>174</v>
      </c>
      <c r="F134" s="66">
        <v>31352.94970703125</v>
      </c>
      <c r="G134" s="67">
        <v>77563.0205078125</v>
      </c>
    </row>
    <row r="135" spans="1:7" x14ac:dyDescent="0.25">
      <c r="A135" s="64" t="s">
        <v>254</v>
      </c>
      <c r="B135" s="64" t="s">
        <v>4</v>
      </c>
      <c r="C135" s="64" t="s">
        <v>204</v>
      </c>
      <c r="D135" s="64" t="s">
        <v>223</v>
      </c>
      <c r="E135" s="64" t="s">
        <v>42</v>
      </c>
      <c r="F135" s="66">
        <v>260.30999755859375</v>
      </c>
      <c r="G135" s="67">
        <v>1970.47998046875</v>
      </c>
    </row>
    <row r="136" spans="1:7" x14ac:dyDescent="0.25">
      <c r="A136" s="64" t="s">
        <v>254</v>
      </c>
      <c r="B136" s="64" t="s">
        <v>4</v>
      </c>
      <c r="C136" s="64" t="s">
        <v>204</v>
      </c>
      <c r="D136" s="64" t="s">
        <v>224</v>
      </c>
      <c r="E136" s="64" t="s">
        <v>72</v>
      </c>
      <c r="F136" s="66">
        <v>11558.099609375</v>
      </c>
      <c r="G136" s="67">
        <v>156667.01953125</v>
      </c>
    </row>
    <row r="137" spans="1:7" x14ac:dyDescent="0.25">
      <c r="A137" s="28" t="s">
        <v>256</v>
      </c>
      <c r="B137" s="29"/>
      <c r="C137" s="29"/>
      <c r="D137" s="29"/>
      <c r="E137" s="29"/>
      <c r="F137" s="29">
        <f>SUM(F101:F136)</f>
        <v>1409027.9473676682</v>
      </c>
      <c r="G137" s="30">
        <f>SUM(G101:G136)</f>
        <v>4191731.7257575989</v>
      </c>
    </row>
    <row r="138" spans="1:7" x14ac:dyDescent="0.25">
      <c r="A138" s="64" t="s">
        <v>284</v>
      </c>
      <c r="B138" s="64" t="s">
        <v>4</v>
      </c>
      <c r="C138" s="64" t="s">
        <v>204</v>
      </c>
      <c r="D138" s="64" t="s">
        <v>295</v>
      </c>
      <c r="E138" s="64" t="s">
        <v>42</v>
      </c>
      <c r="F138" s="66">
        <v>1071.2499694824219</v>
      </c>
      <c r="G138" s="67">
        <v>3323.6100463867188</v>
      </c>
    </row>
    <row r="139" spans="1:7" x14ac:dyDescent="0.25">
      <c r="A139" s="64" t="s">
        <v>284</v>
      </c>
      <c r="B139" s="64" t="s">
        <v>4</v>
      </c>
      <c r="C139" s="64" t="s">
        <v>230</v>
      </c>
      <c r="D139" s="64" t="s">
        <v>296</v>
      </c>
      <c r="E139" s="64" t="s">
        <v>42</v>
      </c>
      <c r="F139" s="66">
        <v>10432.73046875</v>
      </c>
      <c r="G139" s="67">
        <v>69771.6015625</v>
      </c>
    </row>
    <row r="140" spans="1:7" ht="30" x14ac:dyDescent="0.25">
      <c r="A140" s="64" t="s">
        <v>284</v>
      </c>
      <c r="B140" s="64" t="s">
        <v>4</v>
      </c>
      <c r="C140" s="64" t="s">
        <v>204</v>
      </c>
      <c r="D140" s="64" t="s">
        <v>297</v>
      </c>
      <c r="E140" s="64" t="s">
        <v>54</v>
      </c>
      <c r="F140" s="66">
        <v>24922.880859375</v>
      </c>
      <c r="G140" s="67">
        <v>27380</v>
      </c>
    </row>
    <row r="141" spans="1:7" x14ac:dyDescent="0.25">
      <c r="A141" s="64" t="s">
        <v>284</v>
      </c>
      <c r="B141" s="64" t="s">
        <v>4</v>
      </c>
      <c r="C141" s="64" t="s">
        <v>204</v>
      </c>
      <c r="D141" s="64" t="s">
        <v>227</v>
      </c>
      <c r="E141" s="64" t="s">
        <v>56</v>
      </c>
      <c r="F141" s="66">
        <v>97296.509765625</v>
      </c>
      <c r="G141" s="67">
        <v>56514</v>
      </c>
    </row>
    <row r="142" spans="1:7" ht="30" x14ac:dyDescent="0.25">
      <c r="A142" s="64" t="s">
        <v>284</v>
      </c>
      <c r="B142" s="64" t="s">
        <v>4</v>
      </c>
      <c r="C142" s="64" t="s">
        <v>204</v>
      </c>
      <c r="D142" s="64" t="s">
        <v>229</v>
      </c>
      <c r="E142" s="64" t="s">
        <v>54</v>
      </c>
      <c r="F142" s="66">
        <v>71849.73046875</v>
      </c>
      <c r="G142" s="67">
        <v>254891.0625</v>
      </c>
    </row>
    <row r="143" spans="1:7" x14ac:dyDescent="0.25">
      <c r="A143" s="64" t="s">
        <v>284</v>
      </c>
      <c r="B143" s="64" t="s">
        <v>4</v>
      </c>
      <c r="C143" s="64" t="s">
        <v>204</v>
      </c>
      <c r="D143" s="64" t="s">
        <v>206</v>
      </c>
      <c r="E143" s="64" t="s">
        <v>78</v>
      </c>
      <c r="F143" s="66">
        <v>19999.990234375</v>
      </c>
      <c r="G143" s="67">
        <v>20000</v>
      </c>
    </row>
    <row r="144" spans="1:7" x14ac:dyDescent="0.25">
      <c r="A144" s="64" t="s">
        <v>284</v>
      </c>
      <c r="B144" s="64" t="s">
        <v>4</v>
      </c>
      <c r="C144" s="64" t="s">
        <v>204</v>
      </c>
      <c r="D144" s="64" t="s">
        <v>207</v>
      </c>
      <c r="E144" s="64" t="s">
        <v>42</v>
      </c>
      <c r="F144" s="66">
        <v>9886.1396484375</v>
      </c>
      <c r="G144" s="67">
        <v>29729</v>
      </c>
    </row>
    <row r="145" spans="1:7" x14ac:dyDescent="0.25">
      <c r="A145" s="64" t="s">
        <v>284</v>
      </c>
      <c r="B145" s="64" t="s">
        <v>4</v>
      </c>
      <c r="C145" s="64" t="s">
        <v>204</v>
      </c>
      <c r="D145" s="64" t="s">
        <v>192</v>
      </c>
      <c r="E145" s="64" t="s">
        <v>54</v>
      </c>
      <c r="F145" s="66">
        <v>549.04998779296875</v>
      </c>
      <c r="G145" s="67">
        <v>6545.02978515625</v>
      </c>
    </row>
    <row r="146" spans="1:7" x14ac:dyDescent="0.25">
      <c r="A146" s="64" t="s">
        <v>284</v>
      </c>
      <c r="B146" s="64" t="s">
        <v>4</v>
      </c>
      <c r="C146" s="64" t="s">
        <v>204</v>
      </c>
      <c r="D146" s="64" t="s">
        <v>192</v>
      </c>
      <c r="E146" s="64" t="s">
        <v>42</v>
      </c>
      <c r="F146" s="66">
        <v>771.1099853515625</v>
      </c>
      <c r="G146" s="67">
        <v>4031.9599609375</v>
      </c>
    </row>
    <row r="147" spans="1:7" x14ac:dyDescent="0.25">
      <c r="A147" s="64" t="s">
        <v>284</v>
      </c>
      <c r="B147" s="64" t="s">
        <v>4</v>
      </c>
      <c r="C147" s="64" t="s">
        <v>204</v>
      </c>
      <c r="D147" s="64" t="s">
        <v>209</v>
      </c>
      <c r="E147" s="64" t="s">
        <v>42</v>
      </c>
      <c r="F147" s="66">
        <v>2356.9599609375</v>
      </c>
      <c r="G147" s="67">
        <v>18805.7890625</v>
      </c>
    </row>
    <row r="148" spans="1:7" x14ac:dyDescent="0.25">
      <c r="A148" s="64" t="s">
        <v>284</v>
      </c>
      <c r="B148" s="64" t="s">
        <v>4</v>
      </c>
      <c r="C148" s="64" t="s">
        <v>204</v>
      </c>
      <c r="D148" s="64" t="s">
        <v>210</v>
      </c>
      <c r="E148" s="64" t="s">
        <v>73</v>
      </c>
      <c r="F148" s="66">
        <v>548</v>
      </c>
      <c r="G148" s="67">
        <v>121887.12890625</v>
      </c>
    </row>
    <row r="149" spans="1:7" x14ac:dyDescent="0.25">
      <c r="A149" s="64" t="s">
        <v>284</v>
      </c>
      <c r="B149" s="64" t="s">
        <v>4</v>
      </c>
      <c r="C149" s="64" t="s">
        <v>204</v>
      </c>
      <c r="D149" s="64" t="s">
        <v>298</v>
      </c>
      <c r="E149" s="64" t="s">
        <v>42</v>
      </c>
      <c r="F149" s="66">
        <v>315.20001220703125</v>
      </c>
      <c r="G149" s="67">
        <v>829.0999755859375</v>
      </c>
    </row>
    <row r="150" spans="1:7" x14ac:dyDescent="0.25">
      <c r="A150" s="64" t="s">
        <v>284</v>
      </c>
      <c r="B150" s="64" t="s">
        <v>4</v>
      </c>
      <c r="C150" s="64" t="s">
        <v>204</v>
      </c>
      <c r="D150" s="64" t="s">
        <v>212</v>
      </c>
      <c r="E150" s="64" t="s">
        <v>83</v>
      </c>
      <c r="F150" s="66">
        <v>7624.2099609375</v>
      </c>
      <c r="G150" s="67">
        <v>30195</v>
      </c>
    </row>
    <row r="151" spans="1:7" x14ac:dyDescent="0.25">
      <c r="A151" s="64" t="s">
        <v>284</v>
      </c>
      <c r="B151" s="64" t="s">
        <v>4</v>
      </c>
      <c r="C151" s="64" t="s">
        <v>204</v>
      </c>
      <c r="D151" s="64" t="s">
        <v>299</v>
      </c>
      <c r="E151" s="64" t="s">
        <v>42</v>
      </c>
      <c r="F151" s="66">
        <v>1240408.125</v>
      </c>
      <c r="G151" s="67">
        <v>1721501</v>
      </c>
    </row>
    <row r="152" spans="1:7" x14ac:dyDescent="0.25">
      <c r="A152" s="64" t="s">
        <v>284</v>
      </c>
      <c r="B152" s="64" t="s">
        <v>4</v>
      </c>
      <c r="C152" s="64" t="s">
        <v>204</v>
      </c>
      <c r="D152" s="64" t="s">
        <v>231</v>
      </c>
      <c r="E152" s="64" t="s">
        <v>94</v>
      </c>
      <c r="F152" s="66">
        <v>72822.7109375</v>
      </c>
      <c r="G152" s="67">
        <v>114114</v>
      </c>
    </row>
    <row r="153" spans="1:7" x14ac:dyDescent="0.25">
      <c r="A153" s="64" t="s">
        <v>284</v>
      </c>
      <c r="B153" s="64" t="s">
        <v>4</v>
      </c>
      <c r="C153" s="64" t="s">
        <v>204</v>
      </c>
      <c r="D153" s="64" t="s">
        <v>231</v>
      </c>
      <c r="E153" s="64" t="s">
        <v>42</v>
      </c>
      <c r="F153" s="66">
        <v>19958.259765625</v>
      </c>
      <c r="G153" s="67">
        <v>35200</v>
      </c>
    </row>
    <row r="154" spans="1:7" x14ac:dyDescent="0.25">
      <c r="A154" s="64" t="s">
        <v>284</v>
      </c>
      <c r="B154" s="64" t="s">
        <v>4</v>
      </c>
      <c r="C154" s="64" t="s">
        <v>204</v>
      </c>
      <c r="D154" s="64" t="s">
        <v>213</v>
      </c>
      <c r="E154" s="64" t="s">
        <v>57</v>
      </c>
      <c r="F154" s="66">
        <v>10875.6796875</v>
      </c>
      <c r="G154" s="67">
        <v>18037.94921875</v>
      </c>
    </row>
    <row r="155" spans="1:7" x14ac:dyDescent="0.25">
      <c r="A155" s="64" t="s">
        <v>284</v>
      </c>
      <c r="B155" s="64" t="s">
        <v>4</v>
      </c>
      <c r="C155" s="64" t="s">
        <v>204</v>
      </c>
      <c r="D155" s="64" t="s">
        <v>213</v>
      </c>
      <c r="E155" s="64" t="s">
        <v>54</v>
      </c>
      <c r="F155" s="66">
        <v>234.50999450683594</v>
      </c>
      <c r="G155" s="67">
        <v>380.39999389648438</v>
      </c>
    </row>
    <row r="156" spans="1:7" x14ac:dyDescent="0.25">
      <c r="A156" s="64" t="s">
        <v>284</v>
      </c>
      <c r="B156" s="64" t="s">
        <v>4</v>
      </c>
      <c r="C156" s="64" t="s">
        <v>204</v>
      </c>
      <c r="D156" s="64" t="s">
        <v>213</v>
      </c>
      <c r="E156" s="64" t="s">
        <v>42</v>
      </c>
      <c r="F156" s="66">
        <v>96913.600423812866</v>
      </c>
      <c r="G156" s="67">
        <v>232904.05101776123</v>
      </c>
    </row>
    <row r="157" spans="1:7" x14ac:dyDescent="0.25">
      <c r="A157" s="64" t="s">
        <v>284</v>
      </c>
      <c r="B157" s="64" t="s">
        <v>4</v>
      </c>
      <c r="C157" s="64" t="s">
        <v>204</v>
      </c>
      <c r="D157" s="64" t="s">
        <v>214</v>
      </c>
      <c r="E157" s="64" t="s">
        <v>42</v>
      </c>
      <c r="F157" s="66">
        <v>2585.4899291992188</v>
      </c>
      <c r="G157" s="67">
        <v>8753.8001708984375</v>
      </c>
    </row>
    <row r="158" spans="1:7" x14ac:dyDescent="0.25">
      <c r="A158" s="64" t="s">
        <v>284</v>
      </c>
      <c r="B158" s="64" t="s">
        <v>4</v>
      </c>
      <c r="C158" s="64" t="s">
        <v>204</v>
      </c>
      <c r="D158" s="64" t="s">
        <v>300</v>
      </c>
      <c r="E158" s="64" t="s">
        <v>42</v>
      </c>
      <c r="F158" s="66">
        <v>4535.14990234375</v>
      </c>
      <c r="G158" s="67">
        <v>7389.60009765625</v>
      </c>
    </row>
    <row r="159" spans="1:7" x14ac:dyDescent="0.25">
      <c r="A159" s="64" t="s">
        <v>284</v>
      </c>
      <c r="B159" s="64" t="s">
        <v>4</v>
      </c>
      <c r="C159" s="64" t="s">
        <v>204</v>
      </c>
      <c r="D159" s="64" t="s">
        <v>301</v>
      </c>
      <c r="E159" s="64" t="s">
        <v>42</v>
      </c>
      <c r="F159" s="66">
        <v>1133.7900390625</v>
      </c>
      <c r="G159" s="67">
        <v>3143.1201171875</v>
      </c>
    </row>
    <row r="160" spans="1:7" x14ac:dyDescent="0.25">
      <c r="A160" s="64" t="s">
        <v>284</v>
      </c>
      <c r="B160" s="64" t="s">
        <v>4</v>
      </c>
      <c r="C160" s="64" t="s">
        <v>204</v>
      </c>
      <c r="D160" s="64" t="s">
        <v>302</v>
      </c>
      <c r="E160" s="64" t="s">
        <v>42</v>
      </c>
      <c r="F160" s="66">
        <v>104.29000091552734</v>
      </c>
      <c r="G160" s="67">
        <v>1241.5699462890625</v>
      </c>
    </row>
    <row r="161" spans="1:7" x14ac:dyDescent="0.25">
      <c r="A161" s="64" t="s">
        <v>284</v>
      </c>
      <c r="B161" s="64" t="s">
        <v>4</v>
      </c>
      <c r="C161" s="64" t="s">
        <v>204</v>
      </c>
      <c r="D161" s="64" t="s">
        <v>217</v>
      </c>
      <c r="E161" s="64" t="s">
        <v>42</v>
      </c>
      <c r="F161" s="66">
        <v>7598.2601795196533</v>
      </c>
      <c r="G161" s="67">
        <v>47298.610198974609</v>
      </c>
    </row>
    <row r="162" spans="1:7" x14ac:dyDescent="0.25">
      <c r="A162" s="64" t="s">
        <v>284</v>
      </c>
      <c r="B162" s="64" t="s">
        <v>4</v>
      </c>
      <c r="C162" s="64" t="s">
        <v>204</v>
      </c>
      <c r="D162" s="64" t="s">
        <v>218</v>
      </c>
      <c r="E162" s="64" t="s">
        <v>42</v>
      </c>
      <c r="F162" s="66">
        <v>13898.599960327148</v>
      </c>
      <c r="G162" s="67">
        <v>97238.460159301758</v>
      </c>
    </row>
    <row r="163" spans="1:7" x14ac:dyDescent="0.25">
      <c r="A163" s="64" t="s">
        <v>284</v>
      </c>
      <c r="B163" s="64" t="s">
        <v>4</v>
      </c>
      <c r="C163" s="64" t="s">
        <v>204</v>
      </c>
      <c r="D163" s="64" t="s">
        <v>232</v>
      </c>
      <c r="E163" s="64" t="s">
        <v>73</v>
      </c>
      <c r="F163" s="66">
        <v>23870.080078125</v>
      </c>
      <c r="G163" s="67">
        <v>81045.0625</v>
      </c>
    </row>
    <row r="164" spans="1:7" x14ac:dyDescent="0.25">
      <c r="A164" s="64" t="s">
        <v>284</v>
      </c>
      <c r="B164" s="64" t="s">
        <v>4</v>
      </c>
      <c r="C164" s="64" t="s">
        <v>204</v>
      </c>
      <c r="D164" s="64" t="s">
        <v>232</v>
      </c>
      <c r="E164" s="64" t="s">
        <v>42</v>
      </c>
      <c r="F164" s="66">
        <v>36845.800964355469</v>
      </c>
      <c r="G164" s="67">
        <v>157495.41381835938</v>
      </c>
    </row>
    <row r="165" spans="1:7" x14ac:dyDescent="0.25">
      <c r="A165" s="64" t="s">
        <v>284</v>
      </c>
      <c r="B165" s="64" t="s">
        <v>4</v>
      </c>
      <c r="C165" s="64" t="s">
        <v>204</v>
      </c>
      <c r="D165" s="64" t="s">
        <v>219</v>
      </c>
      <c r="E165" s="64" t="s">
        <v>54</v>
      </c>
      <c r="F165" s="66">
        <v>45025.830078125</v>
      </c>
      <c r="G165" s="67">
        <v>112504.01953125</v>
      </c>
    </row>
    <row r="166" spans="1:7" x14ac:dyDescent="0.25">
      <c r="A166" s="64" t="s">
        <v>284</v>
      </c>
      <c r="B166" s="64" t="s">
        <v>4</v>
      </c>
      <c r="C166" s="64" t="s">
        <v>204</v>
      </c>
      <c r="D166" s="64" t="s">
        <v>219</v>
      </c>
      <c r="E166" s="64" t="s">
        <v>59</v>
      </c>
      <c r="F166" s="66">
        <v>254694.607421875</v>
      </c>
      <c r="G166" s="67">
        <v>554347.595703125</v>
      </c>
    </row>
    <row r="167" spans="1:7" x14ac:dyDescent="0.25">
      <c r="A167" s="64" t="s">
        <v>284</v>
      </c>
      <c r="B167" s="64" t="s">
        <v>4</v>
      </c>
      <c r="C167" s="64" t="s">
        <v>204</v>
      </c>
      <c r="D167" s="64" t="s">
        <v>219</v>
      </c>
      <c r="E167" s="64" t="s">
        <v>124</v>
      </c>
      <c r="F167" s="66">
        <v>25546.5703125</v>
      </c>
      <c r="G167" s="67">
        <v>103000</v>
      </c>
    </row>
    <row r="168" spans="1:7" x14ac:dyDescent="0.25">
      <c r="A168" s="64" t="s">
        <v>284</v>
      </c>
      <c r="B168" s="64" t="s">
        <v>4</v>
      </c>
      <c r="C168" s="64" t="s">
        <v>204</v>
      </c>
      <c r="D168" s="64" t="s">
        <v>220</v>
      </c>
      <c r="E168" s="64" t="s">
        <v>42</v>
      </c>
      <c r="F168" s="66">
        <v>95857.129791259766</v>
      </c>
      <c r="G168" s="67">
        <v>511998.646484375</v>
      </c>
    </row>
    <row r="169" spans="1:7" x14ac:dyDescent="0.25">
      <c r="A169" s="64" t="s">
        <v>284</v>
      </c>
      <c r="B169" s="64" t="s">
        <v>4</v>
      </c>
      <c r="C169" s="64" t="s">
        <v>204</v>
      </c>
      <c r="D169" s="64" t="s">
        <v>233</v>
      </c>
      <c r="E169" s="64" t="s">
        <v>42</v>
      </c>
      <c r="F169" s="66">
        <v>306.17999267578125</v>
      </c>
      <c r="G169" s="67">
        <v>4296.60009765625</v>
      </c>
    </row>
    <row r="170" spans="1:7" x14ac:dyDescent="0.25">
      <c r="A170" s="64" t="s">
        <v>284</v>
      </c>
      <c r="B170" s="64" t="s">
        <v>4</v>
      </c>
      <c r="C170" s="64" t="s">
        <v>204</v>
      </c>
      <c r="D170" s="64" t="s">
        <v>238</v>
      </c>
      <c r="E170" s="64" t="s">
        <v>42</v>
      </c>
      <c r="F170" s="66">
        <v>617.1400146484375</v>
      </c>
      <c r="G170" s="67">
        <v>7840.89990234375</v>
      </c>
    </row>
    <row r="171" spans="1:7" x14ac:dyDescent="0.25">
      <c r="A171" s="64" t="s">
        <v>284</v>
      </c>
      <c r="B171" s="64" t="s">
        <v>4</v>
      </c>
      <c r="C171" s="64" t="s">
        <v>204</v>
      </c>
      <c r="D171" s="64" t="s">
        <v>278</v>
      </c>
      <c r="E171" s="64" t="s">
        <v>205</v>
      </c>
      <c r="F171" s="66">
        <v>2304</v>
      </c>
      <c r="G171" s="67">
        <v>58526</v>
      </c>
    </row>
    <row r="172" spans="1:7" x14ac:dyDescent="0.25">
      <c r="A172" s="64" t="s">
        <v>284</v>
      </c>
      <c r="B172" s="64" t="s">
        <v>4</v>
      </c>
      <c r="C172" s="64" t="s">
        <v>230</v>
      </c>
      <c r="D172" s="64" t="s">
        <v>303</v>
      </c>
      <c r="E172" s="64" t="s">
        <v>98</v>
      </c>
      <c r="F172" s="66">
        <v>47101.48828125</v>
      </c>
      <c r="G172" s="67">
        <v>41625</v>
      </c>
    </row>
    <row r="173" spans="1:7" x14ac:dyDescent="0.25">
      <c r="A173" s="64" t="s">
        <v>284</v>
      </c>
      <c r="B173" s="64" t="s">
        <v>4</v>
      </c>
      <c r="C173" s="64" t="s">
        <v>204</v>
      </c>
      <c r="D173" s="64" t="s">
        <v>279</v>
      </c>
      <c r="E173" s="64" t="s">
        <v>174</v>
      </c>
      <c r="F173" s="66">
        <v>12511.240234375</v>
      </c>
      <c r="G173" s="67">
        <v>32055.650390625</v>
      </c>
    </row>
    <row r="174" spans="1:7" x14ac:dyDescent="0.25">
      <c r="A174" s="64" t="s">
        <v>284</v>
      </c>
      <c r="B174" s="64" t="s">
        <v>4</v>
      </c>
      <c r="C174" s="64" t="s">
        <v>204</v>
      </c>
      <c r="D174" s="64" t="s">
        <v>224</v>
      </c>
      <c r="E174" s="64" t="s">
        <v>72</v>
      </c>
      <c r="F174" s="66">
        <v>394.3800048828125</v>
      </c>
      <c r="G174" s="67">
        <v>6920.39013671875</v>
      </c>
    </row>
    <row r="175" spans="1:7" x14ac:dyDescent="0.25">
      <c r="A175" s="64" t="s">
        <v>284</v>
      </c>
      <c r="B175" s="64" t="s">
        <v>4</v>
      </c>
      <c r="C175" s="64" t="s">
        <v>204</v>
      </c>
      <c r="D175" s="64" t="s">
        <v>224</v>
      </c>
      <c r="E175" s="64" t="s">
        <v>54</v>
      </c>
      <c r="F175" s="66">
        <v>2517.8600769042969</v>
      </c>
      <c r="G175" s="67">
        <v>76179.822265625</v>
      </c>
    </row>
    <row r="176" spans="1:7" x14ac:dyDescent="0.25">
      <c r="A176" s="28" t="s">
        <v>289</v>
      </c>
      <c r="B176" s="29"/>
      <c r="C176" s="29"/>
      <c r="D176" s="29"/>
      <c r="E176" s="29"/>
      <c r="F176" s="29">
        <f>SUM(F138:F175)</f>
        <v>2266284.5343933105</v>
      </c>
      <c r="G176" s="30">
        <f>SUM(G138:G175)</f>
        <v>4678940.9435501099</v>
      </c>
    </row>
    <row r="177" spans="1:7" x14ac:dyDescent="0.25">
      <c r="A177" s="64" t="s">
        <v>317</v>
      </c>
      <c r="B177" s="64" t="s">
        <v>4</v>
      </c>
      <c r="C177" s="64" t="s">
        <v>204</v>
      </c>
      <c r="D177" s="64" t="s">
        <v>209</v>
      </c>
      <c r="E177" s="64" t="s">
        <v>42</v>
      </c>
      <c r="F177" s="66">
        <v>5064.9700317382813</v>
      </c>
      <c r="G177" s="67">
        <v>35537.750366210938</v>
      </c>
    </row>
    <row r="178" spans="1:7" x14ac:dyDescent="0.25">
      <c r="A178" s="64" t="s">
        <v>317</v>
      </c>
      <c r="B178" s="64" t="s">
        <v>4</v>
      </c>
      <c r="C178" s="64" t="s">
        <v>204</v>
      </c>
      <c r="D178" s="64" t="s">
        <v>213</v>
      </c>
      <c r="E178" s="64" t="s">
        <v>57</v>
      </c>
      <c r="F178" s="66">
        <v>4857.60009765625</v>
      </c>
      <c r="G178" s="67">
        <v>8018.10009765625</v>
      </c>
    </row>
    <row r="179" spans="1:7" x14ac:dyDescent="0.25">
      <c r="A179" s="64" t="s">
        <v>317</v>
      </c>
      <c r="B179" s="64" t="s">
        <v>4</v>
      </c>
      <c r="C179" s="64" t="s">
        <v>204</v>
      </c>
      <c r="D179" s="64" t="s">
        <v>213</v>
      </c>
      <c r="E179" s="64" t="s">
        <v>42</v>
      </c>
      <c r="F179" s="66">
        <v>116911.83185577393</v>
      </c>
      <c r="G179" s="67">
        <v>201621.61846923828</v>
      </c>
    </row>
    <row r="180" spans="1:7" x14ac:dyDescent="0.25">
      <c r="A180" s="64" t="s">
        <v>317</v>
      </c>
      <c r="B180" s="64" t="s">
        <v>4</v>
      </c>
      <c r="C180" s="64" t="s">
        <v>204</v>
      </c>
      <c r="D180" s="64" t="s">
        <v>236</v>
      </c>
      <c r="E180" s="64" t="s">
        <v>42</v>
      </c>
      <c r="F180" s="66">
        <v>13828.8095703125</v>
      </c>
      <c r="G180" s="67">
        <v>77334</v>
      </c>
    </row>
    <row r="181" spans="1:7" x14ac:dyDescent="0.25">
      <c r="A181" s="64" t="s">
        <v>317</v>
      </c>
      <c r="B181" s="64" t="s">
        <v>4</v>
      </c>
      <c r="C181" s="64" t="s">
        <v>204</v>
      </c>
      <c r="D181" s="64" t="s">
        <v>216</v>
      </c>
      <c r="E181" s="64" t="s">
        <v>42</v>
      </c>
      <c r="F181" s="66">
        <v>352.1300048828125</v>
      </c>
      <c r="G181" s="67">
        <v>5142.60009765625</v>
      </c>
    </row>
    <row r="182" spans="1:7" x14ac:dyDescent="0.25">
      <c r="A182" s="64" t="s">
        <v>317</v>
      </c>
      <c r="B182" s="64" t="s">
        <v>4</v>
      </c>
      <c r="C182" s="64" t="s">
        <v>204</v>
      </c>
      <c r="D182" s="64" t="s">
        <v>217</v>
      </c>
      <c r="E182" s="64" t="s">
        <v>42</v>
      </c>
      <c r="F182" s="66">
        <v>1910.4399681091309</v>
      </c>
      <c r="G182" s="67">
        <v>19654.399963378906</v>
      </c>
    </row>
    <row r="183" spans="1:7" x14ac:dyDescent="0.25">
      <c r="A183" s="64" t="s">
        <v>317</v>
      </c>
      <c r="B183" s="64" t="s">
        <v>4</v>
      </c>
      <c r="C183" s="64" t="s">
        <v>204</v>
      </c>
      <c r="D183" s="64" t="s">
        <v>218</v>
      </c>
      <c r="E183" s="64" t="s">
        <v>42</v>
      </c>
      <c r="F183" s="66">
        <v>39020.099975585938</v>
      </c>
      <c r="G183" s="67">
        <v>228503.9462890625</v>
      </c>
    </row>
    <row r="184" spans="1:7" x14ac:dyDescent="0.25">
      <c r="A184" s="64" t="s">
        <v>317</v>
      </c>
      <c r="B184" s="64" t="s">
        <v>4</v>
      </c>
      <c r="C184" s="64" t="s">
        <v>204</v>
      </c>
      <c r="D184" s="64" t="s">
        <v>232</v>
      </c>
      <c r="E184" s="64" t="s">
        <v>42</v>
      </c>
      <c r="F184" s="66">
        <v>18252.74047088623</v>
      </c>
      <c r="G184" s="67">
        <v>78219.921875</v>
      </c>
    </row>
    <row r="185" spans="1:7" x14ac:dyDescent="0.25">
      <c r="A185" s="64" t="s">
        <v>317</v>
      </c>
      <c r="B185" s="64" t="s">
        <v>4</v>
      </c>
      <c r="C185" s="64" t="s">
        <v>204</v>
      </c>
      <c r="D185" s="64" t="s">
        <v>220</v>
      </c>
      <c r="E185" s="64" t="s">
        <v>42</v>
      </c>
      <c r="F185" s="66">
        <v>76721.38134765625</v>
      </c>
      <c r="G185" s="67">
        <v>454154.234375</v>
      </c>
    </row>
    <row r="186" spans="1:7" x14ac:dyDescent="0.25">
      <c r="A186" s="64" t="s">
        <v>317</v>
      </c>
      <c r="B186" s="64" t="s">
        <v>4</v>
      </c>
      <c r="C186" s="64" t="s">
        <v>204</v>
      </c>
      <c r="D186" s="64" t="s">
        <v>221</v>
      </c>
      <c r="E186" s="64" t="s">
        <v>42</v>
      </c>
      <c r="F186" s="66">
        <v>221.1300048828125</v>
      </c>
      <c r="G186" s="67">
        <v>3161.030029296875</v>
      </c>
    </row>
    <row r="187" spans="1:7" x14ac:dyDescent="0.25">
      <c r="A187" s="64" t="s">
        <v>317</v>
      </c>
      <c r="B187" s="64" t="s">
        <v>4</v>
      </c>
      <c r="C187" s="64" t="s">
        <v>204</v>
      </c>
      <c r="D187" s="64" t="s">
        <v>233</v>
      </c>
      <c r="E187" s="64" t="s">
        <v>42</v>
      </c>
      <c r="F187" s="66">
        <v>293.8699951171875</v>
      </c>
      <c r="G187" s="67">
        <v>1610.4100341796875</v>
      </c>
    </row>
    <row r="188" spans="1:7" x14ac:dyDescent="0.25">
      <c r="A188" s="64" t="s">
        <v>317</v>
      </c>
      <c r="B188" s="64" t="s">
        <v>4</v>
      </c>
      <c r="C188" s="64" t="s">
        <v>204</v>
      </c>
      <c r="D188" s="64" t="s">
        <v>235</v>
      </c>
      <c r="E188" s="64" t="s">
        <v>42</v>
      </c>
      <c r="F188" s="66">
        <v>3051.800048828125</v>
      </c>
      <c r="G188" s="67">
        <v>8391</v>
      </c>
    </row>
    <row r="189" spans="1:7" x14ac:dyDescent="0.25">
      <c r="A189" s="64" t="s">
        <v>317</v>
      </c>
      <c r="B189" s="64" t="s">
        <v>4</v>
      </c>
      <c r="C189" s="64" t="s">
        <v>204</v>
      </c>
      <c r="D189" s="64" t="s">
        <v>278</v>
      </c>
      <c r="E189" s="64" t="s">
        <v>205</v>
      </c>
      <c r="F189" s="66">
        <v>3847.679931640625</v>
      </c>
      <c r="G189" s="67">
        <v>58188.01171875</v>
      </c>
    </row>
    <row r="190" spans="1:7" x14ac:dyDescent="0.25">
      <c r="A190" s="64" t="s">
        <v>317</v>
      </c>
      <c r="B190" s="64" t="s">
        <v>4</v>
      </c>
      <c r="C190" s="64" t="s">
        <v>204</v>
      </c>
      <c r="D190" s="64" t="s">
        <v>279</v>
      </c>
      <c r="E190" s="64" t="s">
        <v>42</v>
      </c>
      <c r="F190" s="66">
        <v>910.09002685546875</v>
      </c>
      <c r="G190" s="67">
        <v>1222.1199951171875</v>
      </c>
    </row>
    <row r="191" spans="1:7" x14ac:dyDescent="0.25">
      <c r="A191" s="64" t="s">
        <v>317</v>
      </c>
      <c r="B191" s="64" t="s">
        <v>4</v>
      </c>
      <c r="C191" s="64" t="s">
        <v>204</v>
      </c>
      <c r="D191" s="64" t="s">
        <v>319</v>
      </c>
      <c r="E191" s="64" t="s">
        <v>42</v>
      </c>
      <c r="F191" s="66">
        <v>31.75</v>
      </c>
      <c r="G191" s="67">
        <v>496</v>
      </c>
    </row>
    <row r="192" spans="1:7" x14ac:dyDescent="0.25">
      <c r="A192" s="64" t="s">
        <v>317</v>
      </c>
      <c r="B192" s="64" t="s">
        <v>4</v>
      </c>
      <c r="C192" s="64" t="s">
        <v>204</v>
      </c>
      <c r="D192" s="64" t="s">
        <v>224</v>
      </c>
      <c r="E192" s="64" t="s">
        <v>72</v>
      </c>
      <c r="F192" s="66">
        <v>3363.89990234375</v>
      </c>
      <c r="G192" s="67">
        <v>1979.75</v>
      </c>
    </row>
    <row r="193" spans="1:7" x14ac:dyDescent="0.25">
      <c r="A193" s="28" t="s">
        <v>318</v>
      </c>
      <c r="B193" s="29"/>
      <c r="C193" s="29"/>
      <c r="D193" s="29"/>
      <c r="E193" s="29"/>
      <c r="F193" s="29">
        <f>SUM(F177:F192)</f>
        <v>288640.22323226929</v>
      </c>
      <c r="G193" s="30">
        <f>SUM(G177:G192)</f>
        <v>1183234.8933105469</v>
      </c>
    </row>
    <row r="194" spans="1:7" x14ac:dyDescent="0.25">
      <c r="A194" s="53"/>
      <c r="B194" s="53"/>
      <c r="C194" s="53"/>
      <c r="D194" s="53"/>
      <c r="E194" s="53"/>
      <c r="F194" s="54"/>
      <c r="G194" s="55"/>
    </row>
    <row r="195" spans="1:7" x14ac:dyDescent="0.25">
      <c r="A195" s="28"/>
      <c r="B195" s="29"/>
      <c r="C195" s="29"/>
      <c r="D195" s="29"/>
      <c r="E195" s="29"/>
      <c r="F195" s="29"/>
      <c r="G195" s="30"/>
    </row>
    <row r="196" spans="1:7" x14ac:dyDescent="0.25">
      <c r="A196" s="53"/>
      <c r="B196" s="53"/>
      <c r="C196" s="53"/>
      <c r="D196" s="53"/>
      <c r="E196" s="53"/>
      <c r="F196" s="54"/>
      <c r="G196" s="55"/>
    </row>
    <row r="197" spans="1:7" x14ac:dyDescent="0.25">
      <c r="A197" s="28"/>
      <c r="B197" s="29"/>
      <c r="C197" s="29"/>
      <c r="D197" s="29"/>
      <c r="E197" s="29"/>
      <c r="F197" s="29"/>
      <c r="G197" s="30"/>
    </row>
    <row r="198" spans="1:7" x14ac:dyDescent="0.25">
      <c r="A198" s="53"/>
      <c r="B198" s="53"/>
      <c r="C198" s="53"/>
      <c r="D198" s="53"/>
      <c r="E198" s="53"/>
      <c r="F198" s="54"/>
      <c r="G198" s="55"/>
    </row>
    <row r="199" spans="1:7" x14ac:dyDescent="0.25">
      <c r="A199" s="28"/>
      <c r="B199" s="29"/>
      <c r="C199" s="29"/>
      <c r="D199" s="29"/>
      <c r="E199" s="29"/>
      <c r="F199" s="29"/>
      <c r="G199" s="30"/>
    </row>
    <row r="200" spans="1:7" x14ac:dyDescent="0.25">
      <c r="A200" s="53"/>
      <c r="B200" s="53"/>
      <c r="C200" s="53"/>
      <c r="D200" s="53"/>
      <c r="E200" s="53"/>
      <c r="F200" s="54"/>
      <c r="G200" s="55"/>
    </row>
    <row r="201" spans="1:7" x14ac:dyDescent="0.25">
      <c r="A201" s="28"/>
      <c r="B201" s="29"/>
      <c r="C201" s="29"/>
      <c r="D201" s="29"/>
      <c r="E201" s="29"/>
      <c r="F201" s="29"/>
      <c r="G201" s="30"/>
    </row>
    <row r="202" spans="1:7" x14ac:dyDescent="0.25">
      <c r="A202" s="53"/>
      <c r="B202" s="53"/>
      <c r="C202" s="53"/>
      <c r="D202" s="53"/>
      <c r="E202" s="53"/>
      <c r="F202" s="54"/>
      <c r="G202" s="55"/>
    </row>
    <row r="203" spans="1:7" x14ac:dyDescent="0.25">
      <c r="A203" s="28"/>
      <c r="B203" s="29"/>
      <c r="C203" s="29"/>
      <c r="D203" s="29"/>
      <c r="E203" s="29"/>
      <c r="F203" s="29"/>
      <c r="G203" s="30"/>
    </row>
    <row r="204" spans="1:7" x14ac:dyDescent="0.25">
      <c r="A204" s="53"/>
      <c r="B204" s="53"/>
      <c r="C204" s="53"/>
      <c r="D204" s="53"/>
      <c r="E204" s="53"/>
      <c r="F204" s="54"/>
      <c r="G204" s="55"/>
    </row>
    <row r="205" spans="1:7" x14ac:dyDescent="0.25">
      <c r="A205" s="28"/>
      <c r="B205" s="29"/>
      <c r="C205" s="29"/>
      <c r="D205" s="29"/>
      <c r="E205" s="29"/>
      <c r="F205" s="29"/>
      <c r="G205" s="30"/>
    </row>
    <row r="206" spans="1:7" x14ac:dyDescent="0.25">
      <c r="A206" s="53"/>
      <c r="B206" s="53"/>
      <c r="C206" s="53"/>
      <c r="D206" s="53"/>
      <c r="E206" s="53"/>
      <c r="F206" s="54"/>
      <c r="G206" s="55"/>
    </row>
    <row r="207" spans="1:7" x14ac:dyDescent="0.25">
      <c r="A207" s="28"/>
      <c r="B207" s="29"/>
      <c r="C207" s="29"/>
      <c r="D207" s="29"/>
      <c r="E207" s="29"/>
      <c r="F207" s="29"/>
      <c r="G207" s="30"/>
    </row>
    <row r="208" spans="1:7" x14ac:dyDescent="0.25">
      <c r="A208" s="53"/>
      <c r="B208" s="53"/>
      <c r="C208" s="53"/>
      <c r="D208" s="53"/>
      <c r="E208" s="53"/>
      <c r="F208" s="54"/>
      <c r="G208" s="55"/>
    </row>
    <row r="209" spans="1:7" x14ac:dyDescent="0.25">
      <c r="A209" s="28"/>
      <c r="B209" s="29"/>
      <c r="C209" s="29"/>
      <c r="D209" s="29"/>
      <c r="E209" s="29"/>
      <c r="F209" s="29"/>
      <c r="G209" s="30"/>
    </row>
    <row r="210" spans="1:7" x14ac:dyDescent="0.25">
      <c r="A210" s="53"/>
      <c r="B210" s="53"/>
      <c r="C210" s="53"/>
      <c r="D210" s="53"/>
      <c r="E210" s="53"/>
      <c r="F210" s="54"/>
      <c r="G210" s="55"/>
    </row>
    <row r="211" spans="1:7" x14ac:dyDescent="0.25">
      <c r="A211" s="28"/>
      <c r="B211" s="29"/>
      <c r="C211" s="29"/>
      <c r="D211" s="29"/>
      <c r="E211" s="29"/>
      <c r="F211" s="29"/>
      <c r="G211" s="30"/>
    </row>
    <row r="212" spans="1:7" ht="16.5" thickBot="1" x14ac:dyDescent="0.3">
      <c r="A212" s="27" t="s">
        <v>0</v>
      </c>
      <c r="B212" s="27"/>
      <c r="C212" s="27"/>
      <c r="D212" s="27"/>
      <c r="E212" s="27"/>
      <c r="F212" s="27">
        <f>SUM(F193,F176,F137,F100,F72,F41)</f>
        <v>69928788.511608124</v>
      </c>
      <c r="G212" s="36">
        <f>SUM(G193,G176,G137,G100,G72,G41)</f>
        <v>28080317.812656403</v>
      </c>
    </row>
    <row r="214" spans="1:7" x14ac:dyDescent="0.25">
      <c r="A214" t="s">
        <v>25</v>
      </c>
    </row>
  </sheetData>
  <sortState xmlns:xlrd2="http://schemas.microsoft.com/office/spreadsheetml/2017/richdata2" ref="A13:G212">
    <sortCondition ref="A13:A212"/>
  </sortState>
  <mergeCells count="5">
    <mergeCell ref="A9:G9"/>
    <mergeCell ref="A5:G5"/>
    <mergeCell ref="A6:G6"/>
    <mergeCell ref="A7:G7"/>
    <mergeCell ref="A8:G8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"/>
  <sheetViews>
    <sheetView workbookViewId="0">
      <selection activeCell="A18" sqref="A18:G18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36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2022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/>
      <c r="C12" s="53"/>
      <c r="D12" s="53"/>
      <c r="E12" s="53"/>
      <c r="F12" s="54">
        <v>0</v>
      </c>
      <c r="G12" s="55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v>0</v>
      </c>
      <c r="G13" s="30">
        <v>0</v>
      </c>
    </row>
    <row r="14" spans="1:7" x14ac:dyDescent="0.25">
      <c r="A14" s="53" t="s">
        <v>99</v>
      </c>
      <c r="B14" s="53" t="s">
        <v>239</v>
      </c>
      <c r="C14" s="53" t="s">
        <v>240</v>
      </c>
      <c r="D14" s="53" t="s">
        <v>241</v>
      </c>
      <c r="E14" s="53" t="s">
        <v>42</v>
      </c>
      <c r="F14" s="54">
        <v>475.26998901367188</v>
      </c>
      <c r="G14" s="55">
        <v>988.4000244140625</v>
      </c>
    </row>
    <row r="15" spans="1:7" x14ac:dyDescent="0.25">
      <c r="A15" s="28" t="s">
        <v>104</v>
      </c>
      <c r="B15" s="29"/>
      <c r="C15" s="29"/>
      <c r="D15" s="29"/>
      <c r="E15" s="29"/>
      <c r="F15" s="29">
        <f>SUM(F14)</f>
        <v>475.26998901367188</v>
      </c>
      <c r="G15" s="30">
        <f>SUM(G14)</f>
        <v>988.4000244140625</v>
      </c>
    </row>
    <row r="16" spans="1:7" x14ac:dyDescent="0.25">
      <c r="A16" s="53" t="s">
        <v>107</v>
      </c>
      <c r="B16" s="53" t="s">
        <v>239</v>
      </c>
      <c r="C16" s="53" t="s">
        <v>240</v>
      </c>
      <c r="D16" s="53" t="s">
        <v>241</v>
      </c>
      <c r="E16" s="53" t="s">
        <v>42</v>
      </c>
      <c r="F16" s="54">
        <v>17227.609375</v>
      </c>
      <c r="G16" s="55">
        <v>55860.98046875</v>
      </c>
    </row>
    <row r="17" spans="1:7" x14ac:dyDescent="0.25">
      <c r="A17" s="28" t="s">
        <v>111</v>
      </c>
      <c r="B17" s="29"/>
      <c r="C17" s="29"/>
      <c r="D17" s="29"/>
      <c r="E17" s="29"/>
      <c r="F17" s="29">
        <f>SUM(F16)</f>
        <v>17227.609375</v>
      </c>
      <c r="G17" s="30">
        <f>SUM(G16)</f>
        <v>55860.98046875</v>
      </c>
    </row>
    <row r="18" spans="1:7" x14ac:dyDescent="0.25">
      <c r="A18" s="53" t="s">
        <v>254</v>
      </c>
      <c r="B18" s="53" t="s">
        <v>239</v>
      </c>
      <c r="C18" s="53" t="s">
        <v>240</v>
      </c>
      <c r="D18" s="53" t="s">
        <v>281</v>
      </c>
      <c r="E18" s="53" t="s">
        <v>72</v>
      </c>
      <c r="F18" s="54">
        <v>2394.989990234375</v>
      </c>
      <c r="G18" s="55">
        <v>15825.83984375</v>
      </c>
    </row>
    <row r="19" spans="1:7" x14ac:dyDescent="0.25">
      <c r="A19" s="28" t="s">
        <v>256</v>
      </c>
      <c r="B19" s="29"/>
      <c r="C19" s="29"/>
      <c r="D19" s="29"/>
      <c r="E19" s="29"/>
      <c r="F19" s="29">
        <f>SUM(F18)</f>
        <v>2394.989990234375</v>
      </c>
      <c r="G19" s="30">
        <f>SUM(G18)</f>
        <v>15825.83984375</v>
      </c>
    </row>
    <row r="20" spans="1:7" x14ac:dyDescent="0.25">
      <c r="A20" s="53"/>
      <c r="B20" s="53"/>
      <c r="C20" s="53"/>
      <c r="D20" s="53"/>
      <c r="E20" s="53"/>
      <c r="F20" s="54">
        <v>0</v>
      </c>
      <c r="G20" s="55">
        <v>0</v>
      </c>
    </row>
    <row r="21" spans="1:7" x14ac:dyDescent="0.25">
      <c r="A21" s="28" t="s">
        <v>289</v>
      </c>
      <c r="B21" s="29"/>
      <c r="C21" s="29"/>
      <c r="D21" s="29"/>
      <c r="E21" s="29"/>
      <c r="F21" s="29">
        <v>0</v>
      </c>
      <c r="G21" s="30">
        <v>0</v>
      </c>
    </row>
    <row r="22" spans="1:7" x14ac:dyDescent="0.25">
      <c r="A22" s="53"/>
      <c r="B22" s="53"/>
      <c r="C22" s="53"/>
      <c r="D22" s="53"/>
      <c r="E22" s="53"/>
      <c r="F22" s="54"/>
      <c r="G22" s="55"/>
    </row>
    <row r="23" spans="1:7" x14ac:dyDescent="0.25">
      <c r="A23" s="28" t="s">
        <v>318</v>
      </c>
      <c r="B23" s="29"/>
      <c r="C23" s="29"/>
      <c r="D23" s="29"/>
      <c r="E23" s="29"/>
      <c r="F23" s="29">
        <v>0</v>
      </c>
      <c r="G23" s="30">
        <v>0</v>
      </c>
    </row>
    <row r="24" spans="1:7" x14ac:dyDescent="0.25">
      <c r="A24" s="53"/>
      <c r="B24" s="53"/>
      <c r="C24" s="53"/>
      <c r="D24" s="53"/>
      <c r="E24" s="53"/>
      <c r="F24" s="54"/>
      <c r="G24" s="55"/>
    </row>
    <row r="25" spans="1:7" x14ac:dyDescent="0.25">
      <c r="A25" s="28"/>
      <c r="B25" s="29"/>
      <c r="C25" s="29"/>
      <c r="D25" s="29"/>
      <c r="E25" s="29"/>
      <c r="F25" s="29"/>
      <c r="G25" s="30"/>
    </row>
    <row r="26" spans="1:7" x14ac:dyDescent="0.25">
      <c r="A26" s="53"/>
      <c r="B26" s="53"/>
      <c r="C26" s="53"/>
      <c r="D26" s="53"/>
      <c r="E26" s="53"/>
      <c r="F26" s="54"/>
      <c r="G26" s="55"/>
    </row>
    <row r="27" spans="1:7" x14ac:dyDescent="0.25">
      <c r="A27" s="28"/>
      <c r="B27" s="29"/>
      <c r="C27" s="29"/>
      <c r="D27" s="29"/>
      <c r="E27" s="29"/>
      <c r="F27" s="29"/>
      <c r="G27" s="30"/>
    </row>
    <row r="28" spans="1:7" x14ac:dyDescent="0.25">
      <c r="A28" s="53"/>
      <c r="B28" s="53"/>
      <c r="C28" s="53"/>
      <c r="D28" s="53"/>
      <c r="E28" s="53"/>
      <c r="F28" s="54"/>
      <c r="G28" s="55"/>
    </row>
    <row r="29" spans="1:7" ht="15.75" thickBot="1" x14ac:dyDescent="0.3">
      <c r="A29" s="28"/>
      <c r="B29" s="29"/>
      <c r="C29" s="29"/>
      <c r="D29" s="29"/>
      <c r="E29" s="29"/>
      <c r="F29" s="29"/>
      <c r="G29" s="30"/>
    </row>
    <row r="30" spans="1:7" ht="16.5" thickBot="1" x14ac:dyDescent="0.3">
      <c r="A30" s="31" t="s">
        <v>0</v>
      </c>
      <c r="B30" s="31"/>
      <c r="C30" s="31"/>
      <c r="D30" s="31"/>
      <c r="E30" s="31"/>
      <c r="F30" s="31">
        <f>+F29+F27+F25+F21+F19+F17+F15+F23</f>
        <v>20097.869354248047</v>
      </c>
      <c r="G30" s="32">
        <f>+G29+G27+G25+G21+G19+G17+G15+G23</f>
        <v>72675.220336914063</v>
      </c>
    </row>
    <row r="32" spans="1:7" x14ac:dyDescent="0.25">
      <c r="A32" t="s">
        <v>25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03"/>
  <sheetViews>
    <sheetView tabSelected="1" zoomScaleNormal="100" workbookViewId="0">
      <selection activeCell="G44" sqref="G44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71" t="s">
        <v>18</v>
      </c>
      <c r="B6" s="71"/>
      <c r="C6" s="71"/>
      <c r="D6" s="71"/>
    </row>
    <row r="7" spans="1:4" ht="23.25" x14ac:dyDescent="0.35">
      <c r="A7" s="72" t="s">
        <v>19</v>
      </c>
      <c r="B7" s="72"/>
      <c r="C7" s="72"/>
      <c r="D7" s="72"/>
    </row>
    <row r="8" spans="1:4" ht="23.25" thickBot="1" x14ac:dyDescent="0.4">
      <c r="A8" s="73" t="s">
        <v>20</v>
      </c>
      <c r="B8" s="73"/>
      <c r="C8" s="73"/>
      <c r="D8" s="73"/>
    </row>
    <row r="9" spans="1:4" ht="15.75" thickBot="1" x14ac:dyDescent="0.3">
      <c r="A9" s="84" t="s">
        <v>38</v>
      </c>
      <c r="B9" s="85"/>
      <c r="C9" s="85"/>
      <c r="D9" s="85"/>
    </row>
    <row r="10" spans="1:4" ht="15.75" thickBot="1" x14ac:dyDescent="0.3">
      <c r="A10" s="69" t="str">
        <f>Consolidado!B10</f>
        <v>Año 2022</v>
      </c>
      <c r="B10" s="69"/>
      <c r="C10" s="69"/>
      <c r="D10" s="70"/>
    </row>
    <row r="11" spans="1:4" ht="15.75" thickBot="1" x14ac:dyDescent="0.3">
      <c r="A11" s="37" t="s">
        <v>7</v>
      </c>
      <c r="B11" s="37" t="s">
        <v>17</v>
      </c>
      <c r="C11" s="38" t="s">
        <v>10</v>
      </c>
      <c r="D11" s="38" t="s">
        <v>12</v>
      </c>
    </row>
    <row r="12" spans="1:4" x14ac:dyDescent="0.25">
      <c r="A12" s="53" t="s">
        <v>39</v>
      </c>
      <c r="B12" s="53" t="s">
        <v>243</v>
      </c>
      <c r="C12" s="53" t="s">
        <v>42</v>
      </c>
      <c r="D12" s="56">
        <v>37225</v>
      </c>
    </row>
    <row r="13" spans="1:4" x14ac:dyDescent="0.25">
      <c r="A13" s="53" t="s">
        <v>39</v>
      </c>
      <c r="B13" s="53" t="s">
        <v>243</v>
      </c>
      <c r="C13" s="53" t="s">
        <v>184</v>
      </c>
      <c r="D13" s="56">
        <v>57495.3984375</v>
      </c>
    </row>
    <row r="14" spans="1:4" x14ac:dyDescent="0.25">
      <c r="A14" s="53" t="s">
        <v>39</v>
      </c>
      <c r="B14" s="53" t="s">
        <v>243</v>
      </c>
      <c r="C14" s="53" t="s">
        <v>96</v>
      </c>
      <c r="D14" s="56">
        <v>16190.2998046875</v>
      </c>
    </row>
    <row r="15" spans="1:4" x14ac:dyDescent="0.25">
      <c r="A15" s="53" t="s">
        <v>39</v>
      </c>
      <c r="B15" s="53" t="s">
        <v>243</v>
      </c>
      <c r="C15" s="53" t="s">
        <v>245</v>
      </c>
      <c r="D15" s="56">
        <v>355617</v>
      </c>
    </row>
    <row r="16" spans="1:4" x14ac:dyDescent="0.25">
      <c r="A16" s="53" t="s">
        <v>39</v>
      </c>
      <c r="B16" s="53" t="s">
        <v>243</v>
      </c>
      <c r="C16" s="53" t="s">
        <v>78</v>
      </c>
      <c r="D16" s="56">
        <v>1200773.283203125</v>
      </c>
    </row>
    <row r="17" spans="1:4" x14ac:dyDescent="0.25">
      <c r="A17" s="53" t="s">
        <v>39</v>
      </c>
      <c r="B17" s="53" t="s">
        <v>243</v>
      </c>
      <c r="C17" s="53" t="s">
        <v>246</v>
      </c>
      <c r="D17" s="56">
        <v>267435.12060546875</v>
      </c>
    </row>
    <row r="18" spans="1:4" x14ac:dyDescent="0.25">
      <c r="A18" s="53" t="s">
        <v>39</v>
      </c>
      <c r="B18" s="53" t="s">
        <v>243</v>
      </c>
      <c r="C18" s="53" t="s">
        <v>247</v>
      </c>
      <c r="D18" s="56">
        <v>13219.2001953125</v>
      </c>
    </row>
    <row r="19" spans="1:4" x14ac:dyDescent="0.25">
      <c r="A19" s="53" t="s">
        <v>39</v>
      </c>
      <c r="B19" s="53" t="s">
        <v>243</v>
      </c>
      <c r="C19" s="53" t="s">
        <v>130</v>
      </c>
      <c r="D19" s="56">
        <v>136242.21875</v>
      </c>
    </row>
    <row r="20" spans="1:4" x14ac:dyDescent="0.25">
      <c r="A20" s="53" t="s">
        <v>39</v>
      </c>
      <c r="B20" s="53" t="s">
        <v>243</v>
      </c>
      <c r="C20" s="53" t="s">
        <v>248</v>
      </c>
      <c r="D20" s="56">
        <v>352193</v>
      </c>
    </row>
    <row r="21" spans="1:4" x14ac:dyDescent="0.25">
      <c r="A21" s="53" t="s">
        <v>39</v>
      </c>
      <c r="B21" s="53" t="s">
        <v>243</v>
      </c>
      <c r="C21" s="53" t="s">
        <v>82</v>
      </c>
      <c r="D21" s="56">
        <v>202897.2734375</v>
      </c>
    </row>
    <row r="22" spans="1:4" x14ac:dyDescent="0.25">
      <c r="A22" s="53" t="s">
        <v>39</v>
      </c>
      <c r="B22" s="53" t="s">
        <v>243</v>
      </c>
      <c r="C22" s="53" t="s">
        <v>182</v>
      </c>
      <c r="D22" s="56">
        <v>46540</v>
      </c>
    </row>
    <row r="23" spans="1:4" x14ac:dyDescent="0.25">
      <c r="A23" s="53" t="s">
        <v>39</v>
      </c>
      <c r="B23" s="53" t="s">
        <v>243</v>
      </c>
      <c r="C23" s="53" t="s">
        <v>176</v>
      </c>
      <c r="D23" s="56">
        <v>77410.5</v>
      </c>
    </row>
    <row r="24" spans="1:4" x14ac:dyDescent="0.25">
      <c r="A24" s="53" t="s">
        <v>39</v>
      </c>
      <c r="B24" s="53" t="s">
        <v>243</v>
      </c>
      <c r="C24" s="53" t="s">
        <v>249</v>
      </c>
      <c r="D24" s="56">
        <v>35717.3515625</v>
      </c>
    </row>
    <row r="25" spans="1:4" x14ac:dyDescent="0.25">
      <c r="A25" s="53" t="s">
        <v>39</v>
      </c>
      <c r="B25" s="53" t="s">
        <v>243</v>
      </c>
      <c r="C25" s="53" t="s">
        <v>185</v>
      </c>
      <c r="D25" s="56">
        <v>68676.3984375</v>
      </c>
    </row>
    <row r="26" spans="1:4" x14ac:dyDescent="0.25">
      <c r="A26" s="53" t="s">
        <v>39</v>
      </c>
      <c r="B26" s="53" t="s">
        <v>243</v>
      </c>
      <c r="C26" s="53" t="s">
        <v>179</v>
      </c>
      <c r="D26" s="56">
        <v>61782.6904296875</v>
      </c>
    </row>
    <row r="27" spans="1:4" x14ac:dyDescent="0.25">
      <c r="A27" s="53" t="s">
        <v>39</v>
      </c>
      <c r="B27" s="53" t="s">
        <v>243</v>
      </c>
      <c r="C27" s="53" t="s">
        <v>98</v>
      </c>
      <c r="D27" s="56">
        <v>576325.203125</v>
      </c>
    </row>
    <row r="28" spans="1:4" x14ac:dyDescent="0.25">
      <c r="A28" s="53" t="s">
        <v>39</v>
      </c>
      <c r="B28" s="53" t="s">
        <v>243</v>
      </c>
      <c r="C28" s="53" t="s">
        <v>120</v>
      </c>
      <c r="D28" s="56">
        <v>663504</v>
      </c>
    </row>
    <row r="29" spans="1:4" x14ac:dyDescent="0.25">
      <c r="A29" s="53" t="s">
        <v>39</v>
      </c>
      <c r="B29" s="53" t="s">
        <v>243</v>
      </c>
      <c r="C29" s="53" t="s">
        <v>79</v>
      </c>
      <c r="D29" s="56">
        <v>329478</v>
      </c>
    </row>
    <row r="30" spans="1:4" x14ac:dyDescent="0.25">
      <c r="A30" s="53" t="s">
        <v>39</v>
      </c>
      <c r="B30" s="53" t="s">
        <v>243</v>
      </c>
      <c r="C30" s="53" t="s">
        <v>95</v>
      </c>
      <c r="D30" s="56">
        <v>789082.388671875</v>
      </c>
    </row>
    <row r="31" spans="1:4" x14ac:dyDescent="0.25">
      <c r="A31" s="53" t="s">
        <v>39</v>
      </c>
      <c r="B31" s="53" t="s">
        <v>243</v>
      </c>
      <c r="C31" s="53" t="s">
        <v>250</v>
      </c>
      <c r="D31" s="56">
        <v>111875</v>
      </c>
    </row>
    <row r="32" spans="1:4" x14ac:dyDescent="0.25">
      <c r="A32" s="53" t="s">
        <v>39</v>
      </c>
      <c r="B32" s="53" t="s">
        <v>243</v>
      </c>
      <c r="C32" s="53" t="s">
        <v>94</v>
      </c>
      <c r="D32" s="56">
        <v>130075.599609375</v>
      </c>
    </row>
    <row r="33" spans="1:4" x14ac:dyDescent="0.25">
      <c r="A33" s="53" t="s">
        <v>39</v>
      </c>
      <c r="B33" s="53" t="s">
        <v>243</v>
      </c>
      <c r="C33" s="53" t="s">
        <v>56</v>
      </c>
      <c r="D33" s="56">
        <v>69179</v>
      </c>
    </row>
    <row r="34" spans="1:4" x14ac:dyDescent="0.25">
      <c r="A34" s="53" t="s">
        <v>39</v>
      </c>
      <c r="B34" s="53" t="s">
        <v>243</v>
      </c>
      <c r="C34" s="53" t="s">
        <v>187</v>
      </c>
      <c r="D34" s="56">
        <v>1280971.73046875</v>
      </c>
    </row>
    <row r="35" spans="1:4" x14ac:dyDescent="0.25">
      <c r="A35" s="53" t="s">
        <v>39</v>
      </c>
      <c r="B35" s="53" t="s">
        <v>243</v>
      </c>
      <c r="C35" s="53" t="s">
        <v>244</v>
      </c>
      <c r="D35" s="56">
        <v>55347.7890625</v>
      </c>
    </row>
    <row r="36" spans="1:4" x14ac:dyDescent="0.25">
      <c r="A36" s="53" t="s">
        <v>39</v>
      </c>
      <c r="B36" s="53" t="s">
        <v>243</v>
      </c>
      <c r="C36" s="53" t="s">
        <v>57</v>
      </c>
      <c r="D36" s="56">
        <v>37770.52001953125</v>
      </c>
    </row>
    <row r="37" spans="1:4" x14ac:dyDescent="0.25">
      <c r="A37" s="53" t="s">
        <v>39</v>
      </c>
      <c r="B37" s="53" t="s">
        <v>243</v>
      </c>
      <c r="C37" s="53" t="s">
        <v>174</v>
      </c>
      <c r="D37" s="56">
        <v>92076</v>
      </c>
    </row>
    <row r="38" spans="1:4" x14ac:dyDescent="0.25">
      <c r="A38" s="53" t="s">
        <v>39</v>
      </c>
      <c r="B38" s="53" t="s">
        <v>243</v>
      </c>
      <c r="C38" s="53" t="s">
        <v>251</v>
      </c>
      <c r="D38" s="56">
        <v>23429</v>
      </c>
    </row>
    <row r="39" spans="1:4" x14ac:dyDescent="0.25">
      <c r="A39" s="53" t="s">
        <v>39</v>
      </c>
      <c r="B39" s="53" t="s">
        <v>243</v>
      </c>
      <c r="C39" s="53" t="s">
        <v>54</v>
      </c>
      <c r="D39" s="56">
        <v>310473.7978515625</v>
      </c>
    </row>
    <row r="40" spans="1:4" x14ac:dyDescent="0.25">
      <c r="A40" s="53" t="s">
        <v>39</v>
      </c>
      <c r="B40" s="53" t="s">
        <v>243</v>
      </c>
      <c r="C40" s="53" t="s">
        <v>42</v>
      </c>
      <c r="D40" s="56">
        <v>1996714.047668457</v>
      </c>
    </row>
    <row r="41" spans="1:4" x14ac:dyDescent="0.25">
      <c r="A41" s="53" t="s">
        <v>39</v>
      </c>
      <c r="B41" s="53" t="s">
        <v>243</v>
      </c>
      <c r="C41" s="53" t="s">
        <v>63</v>
      </c>
      <c r="D41" s="56">
        <v>801295.5556640625</v>
      </c>
    </row>
    <row r="42" spans="1:4" x14ac:dyDescent="0.25">
      <c r="A42" s="53" t="s">
        <v>39</v>
      </c>
      <c r="B42" s="53" t="s">
        <v>243</v>
      </c>
      <c r="C42" s="53" t="s">
        <v>44</v>
      </c>
      <c r="D42" s="56">
        <v>283708.29028320313</v>
      </c>
    </row>
    <row r="43" spans="1:4" x14ac:dyDescent="0.25">
      <c r="A43" s="53" t="s">
        <v>39</v>
      </c>
      <c r="B43" s="53" t="s">
        <v>243</v>
      </c>
      <c r="C43" s="53" t="s">
        <v>119</v>
      </c>
      <c r="D43" s="56">
        <v>131584.5</v>
      </c>
    </row>
    <row r="44" spans="1:4" x14ac:dyDescent="0.25">
      <c r="A44" s="53" t="s">
        <v>39</v>
      </c>
      <c r="B44" s="53" t="s">
        <v>243</v>
      </c>
      <c r="C44" s="53" t="s">
        <v>83</v>
      </c>
      <c r="D44" s="56">
        <v>281330.697265625</v>
      </c>
    </row>
    <row r="45" spans="1:4" ht="15.75" thickBot="1" x14ac:dyDescent="0.3">
      <c r="A45" s="53" t="s">
        <v>39</v>
      </c>
      <c r="B45" s="53" t="s">
        <v>243</v>
      </c>
      <c r="C45" s="53" t="s">
        <v>72</v>
      </c>
      <c r="D45" s="56">
        <v>386470.5</v>
      </c>
    </row>
    <row r="46" spans="1:4" ht="15.75" thickBot="1" x14ac:dyDescent="0.3">
      <c r="A46" s="42" t="s">
        <v>24</v>
      </c>
      <c r="B46" s="43"/>
      <c r="C46" s="43"/>
      <c r="D46" s="44">
        <f>SUM(D12:D45)</f>
        <v>11280106.354553223</v>
      </c>
    </row>
    <row r="47" spans="1:4" x14ac:dyDescent="0.25">
      <c r="A47" s="53" t="s">
        <v>99</v>
      </c>
      <c r="B47" s="53" t="s">
        <v>243</v>
      </c>
      <c r="C47" s="53" t="s">
        <v>98</v>
      </c>
      <c r="D47" s="56">
        <v>322356.9375</v>
      </c>
    </row>
    <row r="48" spans="1:4" x14ac:dyDescent="0.25">
      <c r="A48" s="53" t="s">
        <v>99</v>
      </c>
      <c r="B48" s="53" t="s">
        <v>243</v>
      </c>
      <c r="C48" s="53" t="s">
        <v>72</v>
      </c>
      <c r="D48" s="56">
        <v>343305.435546875</v>
      </c>
    </row>
    <row r="49" spans="1:4" x14ac:dyDescent="0.25">
      <c r="A49" s="53" t="s">
        <v>99</v>
      </c>
      <c r="B49" s="53" t="s">
        <v>243</v>
      </c>
      <c r="C49" s="53" t="s">
        <v>79</v>
      </c>
      <c r="D49" s="56">
        <v>265399.578125</v>
      </c>
    </row>
    <row r="50" spans="1:4" x14ac:dyDescent="0.25">
      <c r="A50" s="53" t="s">
        <v>99</v>
      </c>
      <c r="B50" s="53" t="s">
        <v>243</v>
      </c>
      <c r="C50" s="53" t="s">
        <v>83</v>
      </c>
      <c r="D50" s="56">
        <v>225448.9990234375</v>
      </c>
    </row>
    <row r="51" spans="1:4" x14ac:dyDescent="0.25">
      <c r="A51" s="53" t="s">
        <v>99</v>
      </c>
      <c r="B51" s="53" t="s">
        <v>243</v>
      </c>
      <c r="C51" s="53" t="s">
        <v>56</v>
      </c>
      <c r="D51" s="56">
        <v>27405</v>
      </c>
    </row>
    <row r="52" spans="1:4" x14ac:dyDescent="0.25">
      <c r="A52" s="53" t="s">
        <v>99</v>
      </c>
      <c r="B52" s="53" t="s">
        <v>243</v>
      </c>
      <c r="C52" s="53" t="s">
        <v>134</v>
      </c>
      <c r="D52" s="56">
        <v>44879.5</v>
      </c>
    </row>
    <row r="53" spans="1:4" x14ac:dyDescent="0.25">
      <c r="A53" s="53" t="s">
        <v>99</v>
      </c>
      <c r="B53" s="53" t="s">
        <v>243</v>
      </c>
      <c r="C53" s="53" t="s">
        <v>249</v>
      </c>
      <c r="D53" s="56">
        <v>42417.3984375</v>
      </c>
    </row>
    <row r="54" spans="1:4" x14ac:dyDescent="0.25">
      <c r="A54" s="53" t="s">
        <v>99</v>
      </c>
      <c r="B54" s="53" t="s">
        <v>243</v>
      </c>
      <c r="C54" s="53" t="s">
        <v>248</v>
      </c>
      <c r="D54" s="56">
        <v>408312</v>
      </c>
    </row>
    <row r="55" spans="1:4" x14ac:dyDescent="0.25">
      <c r="A55" s="53" t="s">
        <v>99</v>
      </c>
      <c r="B55" s="53" t="s">
        <v>243</v>
      </c>
      <c r="C55" s="53" t="s">
        <v>176</v>
      </c>
      <c r="D55" s="56">
        <v>28710.890625</v>
      </c>
    </row>
    <row r="56" spans="1:4" x14ac:dyDescent="0.25">
      <c r="A56" s="53" t="s">
        <v>99</v>
      </c>
      <c r="B56" s="53" t="s">
        <v>243</v>
      </c>
      <c r="C56" s="53" t="s">
        <v>121</v>
      </c>
      <c r="D56" s="56">
        <v>24469</v>
      </c>
    </row>
    <row r="57" spans="1:4" x14ac:dyDescent="0.25">
      <c r="A57" s="53" t="s">
        <v>99</v>
      </c>
      <c r="B57" s="53" t="s">
        <v>243</v>
      </c>
      <c r="C57" s="53" t="s">
        <v>130</v>
      </c>
      <c r="D57" s="56">
        <v>40000</v>
      </c>
    </row>
    <row r="58" spans="1:4" x14ac:dyDescent="0.25">
      <c r="A58" s="53" t="s">
        <v>99</v>
      </c>
      <c r="B58" s="53" t="s">
        <v>243</v>
      </c>
      <c r="C58" s="53" t="s">
        <v>63</v>
      </c>
      <c r="D58" s="56">
        <v>1161716.7265625</v>
      </c>
    </row>
    <row r="59" spans="1:4" x14ac:dyDescent="0.25">
      <c r="A59" s="53" t="s">
        <v>99</v>
      </c>
      <c r="B59" s="53" t="s">
        <v>243</v>
      </c>
      <c r="C59" s="53" t="s">
        <v>94</v>
      </c>
      <c r="D59" s="56">
        <v>31616.150390625</v>
      </c>
    </row>
    <row r="60" spans="1:4" x14ac:dyDescent="0.25">
      <c r="A60" s="53" t="s">
        <v>99</v>
      </c>
      <c r="B60" s="53" t="s">
        <v>243</v>
      </c>
      <c r="C60" s="53" t="s">
        <v>187</v>
      </c>
      <c r="D60" s="56">
        <v>1019953.810546875</v>
      </c>
    </row>
    <row r="61" spans="1:4" x14ac:dyDescent="0.25">
      <c r="A61" s="53" t="s">
        <v>99</v>
      </c>
      <c r="B61" s="53" t="s">
        <v>243</v>
      </c>
      <c r="C61" s="53" t="s">
        <v>57</v>
      </c>
      <c r="D61" s="56">
        <v>94603.892578125</v>
      </c>
    </row>
    <row r="62" spans="1:4" x14ac:dyDescent="0.25">
      <c r="A62" s="53" t="s">
        <v>99</v>
      </c>
      <c r="B62" s="53" t="s">
        <v>243</v>
      </c>
      <c r="C62" s="53" t="s">
        <v>179</v>
      </c>
      <c r="D62" s="56">
        <v>85505.1787109375</v>
      </c>
    </row>
    <row r="63" spans="1:4" x14ac:dyDescent="0.25">
      <c r="A63" s="53" t="s">
        <v>99</v>
      </c>
      <c r="B63" s="53" t="s">
        <v>243</v>
      </c>
      <c r="C63" s="53" t="s">
        <v>174</v>
      </c>
      <c r="D63" s="56">
        <v>130984</v>
      </c>
    </row>
    <row r="64" spans="1:4" x14ac:dyDescent="0.25">
      <c r="A64" s="53" t="s">
        <v>99</v>
      </c>
      <c r="B64" s="53" t="s">
        <v>243</v>
      </c>
      <c r="C64" s="53" t="s">
        <v>247</v>
      </c>
      <c r="D64" s="56">
        <v>25920</v>
      </c>
    </row>
    <row r="65" spans="1:4" x14ac:dyDescent="0.25">
      <c r="A65" s="53" t="s">
        <v>99</v>
      </c>
      <c r="B65" s="53" t="s">
        <v>243</v>
      </c>
      <c r="C65" s="53" t="s">
        <v>42</v>
      </c>
      <c r="D65" s="56">
        <v>2812188.3060302734</v>
      </c>
    </row>
    <row r="66" spans="1:4" x14ac:dyDescent="0.25">
      <c r="A66" s="53" t="s">
        <v>99</v>
      </c>
      <c r="B66" s="53" t="s">
        <v>243</v>
      </c>
      <c r="C66" s="53" t="s">
        <v>95</v>
      </c>
      <c r="D66" s="56">
        <v>447712.51171875</v>
      </c>
    </row>
    <row r="67" spans="1:4" x14ac:dyDescent="0.25">
      <c r="A67" s="53" t="s">
        <v>99</v>
      </c>
      <c r="B67" s="53" t="s">
        <v>243</v>
      </c>
      <c r="C67" s="53" t="s">
        <v>44</v>
      </c>
      <c r="D67" s="56">
        <v>437866.75</v>
      </c>
    </row>
    <row r="68" spans="1:4" x14ac:dyDescent="0.25">
      <c r="A68" s="53" t="s">
        <v>99</v>
      </c>
      <c r="B68" s="53" t="s">
        <v>243</v>
      </c>
      <c r="C68" s="53" t="s">
        <v>119</v>
      </c>
      <c r="D68" s="56">
        <v>111330.171875</v>
      </c>
    </row>
    <row r="69" spans="1:4" x14ac:dyDescent="0.25">
      <c r="A69" s="53" t="s">
        <v>99</v>
      </c>
      <c r="B69" s="53" t="s">
        <v>243</v>
      </c>
      <c r="C69" s="53" t="s">
        <v>244</v>
      </c>
      <c r="D69" s="56">
        <v>29923.080078125</v>
      </c>
    </row>
    <row r="70" spans="1:4" x14ac:dyDescent="0.25">
      <c r="A70" s="53" t="s">
        <v>99</v>
      </c>
      <c r="B70" s="53" t="s">
        <v>243</v>
      </c>
      <c r="C70" s="53" t="s">
        <v>205</v>
      </c>
      <c r="D70" s="56">
        <v>9310</v>
      </c>
    </row>
    <row r="71" spans="1:4" x14ac:dyDescent="0.25">
      <c r="A71" s="53" t="s">
        <v>99</v>
      </c>
      <c r="B71" s="53" t="s">
        <v>243</v>
      </c>
      <c r="C71" s="53" t="s">
        <v>245</v>
      </c>
      <c r="D71" s="56">
        <v>88905</v>
      </c>
    </row>
    <row r="72" spans="1:4" x14ac:dyDescent="0.25">
      <c r="A72" s="53" t="s">
        <v>99</v>
      </c>
      <c r="B72" s="53" t="s">
        <v>243</v>
      </c>
      <c r="C72" s="53" t="s">
        <v>78</v>
      </c>
      <c r="D72" s="56">
        <v>369013.109375</v>
      </c>
    </row>
    <row r="73" spans="1:4" x14ac:dyDescent="0.25">
      <c r="A73" s="53" t="s">
        <v>99</v>
      </c>
      <c r="B73" s="53" t="s">
        <v>243</v>
      </c>
      <c r="C73" s="53" t="s">
        <v>246</v>
      </c>
      <c r="D73" s="56">
        <v>638403.73046875</v>
      </c>
    </row>
    <row r="74" spans="1:4" x14ac:dyDescent="0.25">
      <c r="A74" s="53" t="s">
        <v>99</v>
      </c>
      <c r="B74" s="53" t="s">
        <v>243</v>
      </c>
      <c r="C74" s="53" t="s">
        <v>252</v>
      </c>
      <c r="D74" s="56">
        <v>58200</v>
      </c>
    </row>
    <row r="75" spans="1:4" ht="15.75" thickBot="1" x14ac:dyDescent="0.3">
      <c r="A75" s="53" t="s">
        <v>99</v>
      </c>
      <c r="B75" s="53" t="s">
        <v>243</v>
      </c>
      <c r="C75" s="53" t="s">
        <v>54</v>
      </c>
      <c r="D75" s="56">
        <v>648443.8984375</v>
      </c>
    </row>
    <row r="76" spans="1:4" ht="15.75" thickBot="1" x14ac:dyDescent="0.3">
      <c r="A76" s="42" t="s">
        <v>104</v>
      </c>
      <c r="B76" s="43"/>
      <c r="C76" s="43"/>
      <c r="D76" s="44">
        <f>SUM(D47:D75)</f>
        <v>9974301.0560302734</v>
      </c>
    </row>
    <row r="77" spans="1:4" x14ac:dyDescent="0.25">
      <c r="A77" s="53" t="s">
        <v>107</v>
      </c>
      <c r="B77" s="53" t="s">
        <v>243</v>
      </c>
      <c r="C77" s="53" t="s">
        <v>98</v>
      </c>
      <c r="D77" s="56">
        <v>252235.68017578125</v>
      </c>
    </row>
    <row r="78" spans="1:4" x14ac:dyDescent="0.25">
      <c r="A78" s="53" t="s">
        <v>107</v>
      </c>
      <c r="B78" s="53" t="s">
        <v>243</v>
      </c>
      <c r="C78" s="53" t="s">
        <v>79</v>
      </c>
      <c r="D78" s="56">
        <v>41501.6015625</v>
      </c>
    </row>
    <row r="79" spans="1:4" x14ac:dyDescent="0.25">
      <c r="A79" s="53" t="s">
        <v>107</v>
      </c>
      <c r="B79" s="53" t="s">
        <v>243</v>
      </c>
      <c r="C79" s="53" t="s">
        <v>95</v>
      </c>
      <c r="D79" s="56">
        <v>235853.677734375</v>
      </c>
    </row>
    <row r="80" spans="1:4" x14ac:dyDescent="0.25">
      <c r="A80" s="53" t="s">
        <v>107</v>
      </c>
      <c r="B80" s="53" t="s">
        <v>243</v>
      </c>
      <c r="C80" s="53" t="s">
        <v>250</v>
      </c>
      <c r="D80" s="56">
        <v>154255</v>
      </c>
    </row>
    <row r="81" spans="1:4" x14ac:dyDescent="0.25">
      <c r="A81" s="53" t="s">
        <v>107</v>
      </c>
      <c r="B81" s="53" t="s">
        <v>243</v>
      </c>
      <c r="C81" s="53" t="s">
        <v>56</v>
      </c>
      <c r="D81" s="56">
        <v>113300</v>
      </c>
    </row>
    <row r="82" spans="1:4" x14ac:dyDescent="0.25">
      <c r="A82" s="53" t="s">
        <v>107</v>
      </c>
      <c r="B82" s="53" t="s">
        <v>243</v>
      </c>
      <c r="C82" s="53" t="s">
        <v>187</v>
      </c>
      <c r="D82" s="56">
        <v>570082.171875</v>
      </c>
    </row>
    <row r="83" spans="1:4" x14ac:dyDescent="0.25">
      <c r="A83" s="53" t="s">
        <v>107</v>
      </c>
      <c r="B83" s="53" t="s">
        <v>243</v>
      </c>
      <c r="C83" s="53" t="s">
        <v>83</v>
      </c>
      <c r="D83" s="56">
        <v>554613.45703125</v>
      </c>
    </row>
    <row r="84" spans="1:4" x14ac:dyDescent="0.25">
      <c r="A84" s="53" t="s">
        <v>107</v>
      </c>
      <c r="B84" s="53" t="s">
        <v>243</v>
      </c>
      <c r="C84" s="53" t="s">
        <v>57</v>
      </c>
      <c r="D84" s="56">
        <v>107781.01171875</v>
      </c>
    </row>
    <row r="85" spans="1:4" x14ac:dyDescent="0.25">
      <c r="A85" s="53" t="s">
        <v>107</v>
      </c>
      <c r="B85" s="53" t="s">
        <v>243</v>
      </c>
      <c r="C85" s="53" t="s">
        <v>73</v>
      </c>
      <c r="D85" s="56">
        <v>81561.8984375</v>
      </c>
    </row>
    <row r="86" spans="1:4" x14ac:dyDescent="0.25">
      <c r="A86" s="53" t="s">
        <v>107</v>
      </c>
      <c r="B86" s="53" t="s">
        <v>243</v>
      </c>
      <c r="C86" s="53" t="s">
        <v>179</v>
      </c>
      <c r="D86" s="56">
        <v>14204.0498046875</v>
      </c>
    </row>
    <row r="87" spans="1:4" x14ac:dyDescent="0.25">
      <c r="A87" s="53" t="s">
        <v>107</v>
      </c>
      <c r="B87" s="53" t="s">
        <v>243</v>
      </c>
      <c r="C87" s="53" t="s">
        <v>174</v>
      </c>
      <c r="D87" s="56">
        <v>1929586.1123046875</v>
      </c>
    </row>
    <row r="88" spans="1:4" x14ac:dyDescent="0.25">
      <c r="A88" s="53" t="s">
        <v>107</v>
      </c>
      <c r="B88" s="53" t="s">
        <v>243</v>
      </c>
      <c r="C88" s="53" t="s">
        <v>54</v>
      </c>
      <c r="D88" s="56">
        <v>914375.642578125</v>
      </c>
    </row>
    <row r="89" spans="1:4" x14ac:dyDescent="0.25">
      <c r="A89" s="53" t="s">
        <v>107</v>
      </c>
      <c r="B89" s="53" t="s">
        <v>243</v>
      </c>
      <c r="C89" s="53" t="s">
        <v>72</v>
      </c>
      <c r="D89" s="56">
        <v>421070.84375</v>
      </c>
    </row>
    <row r="90" spans="1:4" x14ac:dyDescent="0.25">
      <c r="A90" s="53" t="s">
        <v>107</v>
      </c>
      <c r="B90" s="53" t="s">
        <v>243</v>
      </c>
      <c r="C90" s="53" t="s">
        <v>182</v>
      </c>
      <c r="D90" s="56">
        <v>30000</v>
      </c>
    </row>
    <row r="91" spans="1:4" x14ac:dyDescent="0.25">
      <c r="A91" s="53" t="s">
        <v>107</v>
      </c>
      <c r="B91" s="53" t="s">
        <v>243</v>
      </c>
      <c r="C91" s="53" t="s">
        <v>134</v>
      </c>
      <c r="D91" s="56">
        <v>20572</v>
      </c>
    </row>
    <row r="92" spans="1:4" x14ac:dyDescent="0.25">
      <c r="A92" s="53" t="s">
        <v>107</v>
      </c>
      <c r="B92" s="53" t="s">
        <v>243</v>
      </c>
      <c r="C92" s="53" t="s">
        <v>82</v>
      </c>
      <c r="D92" s="56">
        <v>176400</v>
      </c>
    </row>
    <row r="93" spans="1:4" x14ac:dyDescent="0.25">
      <c r="A93" s="53" t="s">
        <v>107</v>
      </c>
      <c r="B93" s="53" t="s">
        <v>243</v>
      </c>
      <c r="C93" s="53" t="s">
        <v>130</v>
      </c>
      <c r="D93" s="56">
        <v>53995</v>
      </c>
    </row>
    <row r="94" spans="1:4" x14ac:dyDescent="0.25">
      <c r="A94" s="53" t="s">
        <v>107</v>
      </c>
      <c r="B94" s="53" t="s">
        <v>243</v>
      </c>
      <c r="C94" s="53" t="s">
        <v>246</v>
      </c>
      <c r="D94" s="56">
        <v>603302.72607421875</v>
      </c>
    </row>
    <row r="95" spans="1:4" x14ac:dyDescent="0.25">
      <c r="A95" s="53" t="s">
        <v>107</v>
      </c>
      <c r="B95" s="53" t="s">
        <v>243</v>
      </c>
      <c r="C95" s="53" t="s">
        <v>46</v>
      </c>
      <c r="D95" s="56">
        <v>19890</v>
      </c>
    </row>
    <row r="96" spans="1:4" x14ac:dyDescent="0.25">
      <c r="A96" s="53" t="s">
        <v>107</v>
      </c>
      <c r="B96" s="53" t="s">
        <v>243</v>
      </c>
      <c r="C96" s="53" t="s">
        <v>42</v>
      </c>
      <c r="D96" s="56">
        <v>16230036.674804688</v>
      </c>
    </row>
    <row r="97" spans="1:4" x14ac:dyDescent="0.25">
      <c r="A97" s="53" t="s">
        <v>107</v>
      </c>
      <c r="B97" s="53" t="s">
        <v>243</v>
      </c>
      <c r="C97" s="53" t="s">
        <v>96</v>
      </c>
      <c r="D97" s="56">
        <v>91579</v>
      </c>
    </row>
    <row r="98" spans="1:4" x14ac:dyDescent="0.25">
      <c r="A98" s="53" t="s">
        <v>107</v>
      </c>
      <c r="B98" s="53" t="s">
        <v>243</v>
      </c>
      <c r="C98" s="53" t="s">
        <v>63</v>
      </c>
      <c r="D98" s="56">
        <v>814790.33544921875</v>
      </c>
    </row>
    <row r="99" spans="1:4" x14ac:dyDescent="0.25">
      <c r="A99" s="53" t="s">
        <v>107</v>
      </c>
      <c r="B99" s="53" t="s">
        <v>243</v>
      </c>
      <c r="C99" s="53" t="s">
        <v>244</v>
      </c>
      <c r="D99" s="56">
        <v>941475.25</v>
      </c>
    </row>
    <row r="100" spans="1:4" x14ac:dyDescent="0.25">
      <c r="A100" s="53" t="s">
        <v>107</v>
      </c>
      <c r="B100" s="53" t="s">
        <v>243</v>
      </c>
      <c r="C100" s="53" t="s">
        <v>119</v>
      </c>
      <c r="D100" s="56">
        <v>83375.480041503906</v>
      </c>
    </row>
    <row r="101" spans="1:4" x14ac:dyDescent="0.25">
      <c r="A101" s="53" t="s">
        <v>107</v>
      </c>
      <c r="B101" s="53" t="s">
        <v>243</v>
      </c>
      <c r="C101" s="53" t="s">
        <v>195</v>
      </c>
      <c r="D101" s="56">
        <v>20520</v>
      </c>
    </row>
    <row r="102" spans="1:4" x14ac:dyDescent="0.25">
      <c r="A102" s="53" t="s">
        <v>107</v>
      </c>
      <c r="B102" s="53" t="s">
        <v>243</v>
      </c>
      <c r="C102" s="53" t="s">
        <v>44</v>
      </c>
      <c r="D102" s="56">
        <v>484700.56640625</v>
      </c>
    </row>
    <row r="103" spans="1:4" x14ac:dyDescent="0.25">
      <c r="A103" s="53" t="s">
        <v>107</v>
      </c>
      <c r="B103" s="53" t="s">
        <v>243</v>
      </c>
      <c r="C103" s="53" t="s">
        <v>316</v>
      </c>
      <c r="D103" s="56">
        <v>79820</v>
      </c>
    </row>
    <row r="104" spans="1:4" x14ac:dyDescent="0.25">
      <c r="A104" s="53" t="s">
        <v>107</v>
      </c>
      <c r="B104" s="53" t="s">
        <v>243</v>
      </c>
      <c r="C104" s="53" t="s">
        <v>248</v>
      </c>
      <c r="D104" s="56">
        <v>194844</v>
      </c>
    </row>
    <row r="105" spans="1:4" ht="15.75" thickBot="1" x14ac:dyDescent="0.3">
      <c r="A105" s="53" t="s">
        <v>107</v>
      </c>
      <c r="B105" s="53" t="s">
        <v>243</v>
      </c>
      <c r="C105" s="53" t="s">
        <v>78</v>
      </c>
      <c r="D105" s="56">
        <v>1025389.7434692383</v>
      </c>
    </row>
    <row r="106" spans="1:4" ht="15.75" thickBot="1" x14ac:dyDescent="0.3">
      <c r="A106" s="42" t="s">
        <v>111</v>
      </c>
      <c r="B106" s="43"/>
      <c r="C106" s="43"/>
      <c r="D106" s="44">
        <f>SUM(D77:D105)</f>
        <v>26261111.923217773</v>
      </c>
    </row>
    <row r="107" spans="1:4" x14ac:dyDescent="0.25">
      <c r="A107" s="53" t="s">
        <v>254</v>
      </c>
      <c r="B107" s="53" t="s">
        <v>243</v>
      </c>
      <c r="C107" s="53" t="s">
        <v>83</v>
      </c>
      <c r="D107" s="56">
        <v>517384.791015625</v>
      </c>
    </row>
    <row r="108" spans="1:4" x14ac:dyDescent="0.25">
      <c r="A108" s="53" t="s">
        <v>254</v>
      </c>
      <c r="B108" s="53" t="s">
        <v>243</v>
      </c>
      <c r="C108" s="53" t="s">
        <v>54</v>
      </c>
      <c r="D108" s="56">
        <v>326488.1181640625</v>
      </c>
    </row>
    <row r="109" spans="1:4" x14ac:dyDescent="0.25">
      <c r="A109" s="53" t="s">
        <v>254</v>
      </c>
      <c r="B109" s="53" t="s">
        <v>243</v>
      </c>
      <c r="C109" s="53" t="s">
        <v>174</v>
      </c>
      <c r="D109" s="56">
        <v>92323.19921875</v>
      </c>
    </row>
    <row r="110" spans="1:4" x14ac:dyDescent="0.25">
      <c r="A110" s="53" t="s">
        <v>254</v>
      </c>
      <c r="B110" s="53" t="s">
        <v>243</v>
      </c>
      <c r="C110" s="53" t="s">
        <v>179</v>
      </c>
      <c r="D110" s="56">
        <v>30418.599609375</v>
      </c>
    </row>
    <row r="111" spans="1:4" x14ac:dyDescent="0.25">
      <c r="A111" s="53" t="s">
        <v>254</v>
      </c>
      <c r="B111" s="53" t="s">
        <v>243</v>
      </c>
      <c r="C111" s="53" t="s">
        <v>73</v>
      </c>
      <c r="D111" s="56">
        <v>41158.19140625</v>
      </c>
    </row>
    <row r="112" spans="1:4" x14ac:dyDescent="0.25">
      <c r="A112" s="53" t="s">
        <v>254</v>
      </c>
      <c r="B112" s="53" t="s">
        <v>243</v>
      </c>
      <c r="C112" s="53" t="s">
        <v>282</v>
      </c>
      <c r="D112" s="56">
        <v>110000</v>
      </c>
    </row>
    <row r="113" spans="1:4" x14ac:dyDescent="0.25">
      <c r="A113" s="53" t="s">
        <v>254</v>
      </c>
      <c r="B113" s="53" t="s">
        <v>243</v>
      </c>
      <c r="C113" s="53" t="s">
        <v>187</v>
      </c>
      <c r="D113" s="56">
        <v>1220551.3681249619</v>
      </c>
    </row>
    <row r="114" spans="1:4" x14ac:dyDescent="0.25">
      <c r="A114" s="53" t="s">
        <v>254</v>
      </c>
      <c r="B114" s="53" t="s">
        <v>243</v>
      </c>
      <c r="C114" s="53" t="s">
        <v>94</v>
      </c>
      <c r="D114" s="56">
        <v>113500</v>
      </c>
    </row>
    <row r="115" spans="1:4" x14ac:dyDescent="0.25">
      <c r="A115" s="53" t="s">
        <v>254</v>
      </c>
      <c r="B115" s="53" t="s">
        <v>243</v>
      </c>
      <c r="C115" s="53" t="s">
        <v>95</v>
      </c>
      <c r="D115" s="56">
        <v>326722.8369140625</v>
      </c>
    </row>
    <row r="116" spans="1:4" x14ac:dyDescent="0.25">
      <c r="A116" s="53" t="s">
        <v>254</v>
      </c>
      <c r="B116" s="53" t="s">
        <v>243</v>
      </c>
      <c r="C116" s="53" t="s">
        <v>79</v>
      </c>
      <c r="D116" s="56">
        <v>145676.51953125</v>
      </c>
    </row>
    <row r="117" spans="1:4" x14ac:dyDescent="0.25">
      <c r="A117" s="53" t="s">
        <v>254</v>
      </c>
      <c r="B117" s="53" t="s">
        <v>243</v>
      </c>
      <c r="C117" s="53" t="s">
        <v>123</v>
      </c>
      <c r="D117" s="56">
        <v>150840</v>
      </c>
    </row>
    <row r="118" spans="1:4" x14ac:dyDescent="0.25">
      <c r="A118" s="53" t="s">
        <v>254</v>
      </c>
      <c r="B118" s="53" t="s">
        <v>243</v>
      </c>
      <c r="C118" s="53" t="s">
        <v>98</v>
      </c>
      <c r="D118" s="56">
        <v>330362.484375</v>
      </c>
    </row>
    <row r="119" spans="1:4" x14ac:dyDescent="0.25">
      <c r="A119" s="53" t="s">
        <v>254</v>
      </c>
      <c r="B119" s="53" t="s">
        <v>243</v>
      </c>
      <c r="C119" s="53" t="s">
        <v>57</v>
      </c>
      <c r="D119" s="56">
        <v>137977.0712890625</v>
      </c>
    </row>
    <row r="120" spans="1:4" x14ac:dyDescent="0.25">
      <c r="A120" s="53" t="s">
        <v>254</v>
      </c>
      <c r="B120" s="53" t="s">
        <v>243</v>
      </c>
      <c r="C120" s="53" t="s">
        <v>96</v>
      </c>
      <c r="D120" s="56">
        <v>32513.19921875</v>
      </c>
    </row>
    <row r="121" spans="1:4" x14ac:dyDescent="0.25">
      <c r="A121" s="53" t="s">
        <v>254</v>
      </c>
      <c r="B121" s="53" t="s">
        <v>243</v>
      </c>
      <c r="C121" s="53" t="s">
        <v>248</v>
      </c>
      <c r="D121" s="56">
        <v>232064</v>
      </c>
    </row>
    <row r="122" spans="1:4" x14ac:dyDescent="0.25">
      <c r="A122" s="53" t="s">
        <v>254</v>
      </c>
      <c r="B122" s="53" t="s">
        <v>243</v>
      </c>
      <c r="C122" s="53" t="s">
        <v>82</v>
      </c>
      <c r="D122" s="56">
        <v>88214.109375</v>
      </c>
    </row>
    <row r="123" spans="1:4" x14ac:dyDescent="0.25">
      <c r="A123" s="53" t="s">
        <v>254</v>
      </c>
      <c r="B123" s="53" t="s">
        <v>243</v>
      </c>
      <c r="C123" s="53" t="s">
        <v>124</v>
      </c>
      <c r="D123" s="56">
        <v>60943</v>
      </c>
    </row>
    <row r="124" spans="1:4" x14ac:dyDescent="0.25">
      <c r="A124" s="53" t="s">
        <v>254</v>
      </c>
      <c r="B124" s="53" t="s">
        <v>243</v>
      </c>
      <c r="C124" s="53" t="s">
        <v>130</v>
      </c>
      <c r="D124" s="56">
        <v>34607.999603271484</v>
      </c>
    </row>
    <row r="125" spans="1:4" x14ac:dyDescent="0.25">
      <c r="A125" s="53" t="s">
        <v>254</v>
      </c>
      <c r="B125" s="53" t="s">
        <v>243</v>
      </c>
      <c r="C125" s="53" t="s">
        <v>252</v>
      </c>
      <c r="D125" s="56">
        <v>530495</v>
      </c>
    </row>
    <row r="126" spans="1:4" x14ac:dyDescent="0.25">
      <c r="A126" s="53" t="s">
        <v>254</v>
      </c>
      <c r="B126" s="53" t="s">
        <v>243</v>
      </c>
      <c r="C126" s="53" t="s">
        <v>246</v>
      </c>
      <c r="D126" s="56">
        <v>704377.94245117903</v>
      </c>
    </row>
    <row r="127" spans="1:4" x14ac:dyDescent="0.25">
      <c r="A127" s="53" t="s">
        <v>254</v>
      </c>
      <c r="B127" s="53" t="s">
        <v>243</v>
      </c>
      <c r="C127" s="53" t="s">
        <v>42</v>
      </c>
      <c r="D127" s="56">
        <v>20022890.676025391</v>
      </c>
    </row>
    <row r="128" spans="1:4" x14ac:dyDescent="0.25">
      <c r="A128" s="53" t="s">
        <v>254</v>
      </c>
      <c r="B128" s="53" t="s">
        <v>243</v>
      </c>
      <c r="C128" s="53" t="s">
        <v>78</v>
      </c>
      <c r="D128" s="56">
        <v>1886868.0859375</v>
      </c>
    </row>
    <row r="129" spans="1:4" x14ac:dyDescent="0.25">
      <c r="A129" s="53" t="s">
        <v>254</v>
      </c>
      <c r="B129" s="53" t="s">
        <v>243</v>
      </c>
      <c r="C129" s="53" t="s">
        <v>72</v>
      </c>
      <c r="D129" s="56">
        <v>138086.400390625</v>
      </c>
    </row>
    <row r="130" spans="1:4" x14ac:dyDescent="0.25">
      <c r="A130" s="53" t="s">
        <v>254</v>
      </c>
      <c r="B130" s="53" t="s">
        <v>243</v>
      </c>
      <c r="C130" s="53" t="s">
        <v>244</v>
      </c>
      <c r="D130" s="56">
        <v>92053.048828125</v>
      </c>
    </row>
    <row r="131" spans="1:4" x14ac:dyDescent="0.25">
      <c r="A131" s="53" t="s">
        <v>254</v>
      </c>
      <c r="B131" s="53" t="s">
        <v>243</v>
      </c>
      <c r="C131" s="53" t="s">
        <v>119</v>
      </c>
      <c r="D131" s="56">
        <v>99738.5</v>
      </c>
    </row>
    <row r="132" spans="1:4" x14ac:dyDescent="0.25">
      <c r="A132" s="53" t="s">
        <v>254</v>
      </c>
      <c r="B132" s="53" t="s">
        <v>243</v>
      </c>
      <c r="C132" s="53" t="s">
        <v>44</v>
      </c>
      <c r="D132" s="56">
        <v>208784.7685546875</v>
      </c>
    </row>
    <row r="133" spans="1:4" x14ac:dyDescent="0.25">
      <c r="A133" s="53" t="s">
        <v>254</v>
      </c>
      <c r="B133" s="53" t="s">
        <v>243</v>
      </c>
      <c r="C133" s="53" t="s">
        <v>63</v>
      </c>
      <c r="D133" s="56">
        <v>887270.42578125</v>
      </c>
    </row>
    <row r="134" spans="1:4" x14ac:dyDescent="0.25">
      <c r="A134" s="53" t="s">
        <v>254</v>
      </c>
      <c r="B134" s="53" t="s">
        <v>243</v>
      </c>
      <c r="C134" s="53" t="s">
        <v>184</v>
      </c>
      <c r="D134" s="56">
        <v>154701.9609375</v>
      </c>
    </row>
    <row r="135" spans="1:4" x14ac:dyDescent="0.25">
      <c r="A135" s="53" t="s">
        <v>254</v>
      </c>
      <c r="B135" s="53" t="s">
        <v>243</v>
      </c>
      <c r="C135" s="53" t="s">
        <v>283</v>
      </c>
      <c r="D135" s="56">
        <v>20000</v>
      </c>
    </row>
    <row r="136" spans="1:4" x14ac:dyDescent="0.25">
      <c r="A136" s="53" t="s">
        <v>254</v>
      </c>
      <c r="B136" s="53" t="s">
        <v>243</v>
      </c>
      <c r="C136" s="53" t="s">
        <v>59</v>
      </c>
      <c r="D136" s="56">
        <v>46592.53125</v>
      </c>
    </row>
    <row r="137" spans="1:4" x14ac:dyDescent="0.25">
      <c r="A137" s="28" t="s">
        <v>256</v>
      </c>
      <c r="B137" s="29"/>
      <c r="C137" s="29"/>
      <c r="D137" s="30">
        <f>SUM(D107:D136)</f>
        <v>28783604.828001678</v>
      </c>
    </row>
    <row r="138" spans="1:4" x14ac:dyDescent="0.25">
      <c r="A138" s="53" t="s">
        <v>284</v>
      </c>
      <c r="B138" s="53" t="s">
        <v>243</v>
      </c>
      <c r="C138" s="53" t="s">
        <v>83</v>
      </c>
      <c r="D138" s="56">
        <v>29008.80078125</v>
      </c>
    </row>
    <row r="139" spans="1:4" x14ac:dyDescent="0.25">
      <c r="A139" s="53" t="s">
        <v>284</v>
      </c>
      <c r="B139" s="53" t="s">
        <v>243</v>
      </c>
      <c r="C139" s="53" t="s">
        <v>57</v>
      </c>
      <c r="D139" s="56">
        <v>40601</v>
      </c>
    </row>
    <row r="140" spans="1:4" x14ac:dyDescent="0.25">
      <c r="A140" s="53" t="s">
        <v>284</v>
      </c>
      <c r="B140" s="53" t="s">
        <v>243</v>
      </c>
      <c r="C140" s="53" t="s">
        <v>42</v>
      </c>
      <c r="D140" s="56">
        <v>2692197.265625</v>
      </c>
    </row>
    <row r="141" spans="1:4" x14ac:dyDescent="0.25">
      <c r="A141" s="53" t="s">
        <v>284</v>
      </c>
      <c r="B141" s="53" t="s">
        <v>243</v>
      </c>
      <c r="C141" s="53" t="s">
        <v>179</v>
      </c>
      <c r="D141" s="56">
        <v>57403.46875</v>
      </c>
    </row>
    <row r="142" spans="1:4" x14ac:dyDescent="0.25">
      <c r="A142" s="53" t="s">
        <v>284</v>
      </c>
      <c r="B142" s="53" t="s">
        <v>243</v>
      </c>
      <c r="C142" s="53" t="s">
        <v>57</v>
      </c>
      <c r="D142" s="56">
        <v>168200.439453125</v>
      </c>
    </row>
    <row r="143" spans="1:4" x14ac:dyDescent="0.25">
      <c r="A143" s="53" t="s">
        <v>284</v>
      </c>
      <c r="B143" s="53" t="s">
        <v>243</v>
      </c>
      <c r="C143" s="53" t="s">
        <v>83</v>
      </c>
      <c r="D143" s="56">
        <v>175007.20180988312</v>
      </c>
    </row>
    <row r="144" spans="1:4" x14ac:dyDescent="0.25">
      <c r="A144" s="53" t="s">
        <v>284</v>
      </c>
      <c r="B144" s="53" t="s">
        <v>243</v>
      </c>
      <c r="C144" s="53" t="s">
        <v>72</v>
      </c>
      <c r="D144" s="56">
        <v>130269.7783203125</v>
      </c>
    </row>
    <row r="145" spans="1:4" x14ac:dyDescent="0.25">
      <c r="A145" s="53" t="s">
        <v>284</v>
      </c>
      <c r="B145" s="53" t="s">
        <v>243</v>
      </c>
      <c r="C145" s="53" t="s">
        <v>56</v>
      </c>
      <c r="D145" s="56">
        <v>32333.64013671875</v>
      </c>
    </row>
    <row r="146" spans="1:4" x14ac:dyDescent="0.25">
      <c r="A146" s="53" t="s">
        <v>284</v>
      </c>
      <c r="B146" s="53" t="s">
        <v>243</v>
      </c>
      <c r="C146" s="53" t="s">
        <v>94</v>
      </c>
      <c r="D146" s="56">
        <v>237350.8203125</v>
      </c>
    </row>
    <row r="147" spans="1:4" x14ac:dyDescent="0.25">
      <c r="A147" s="53" t="s">
        <v>284</v>
      </c>
      <c r="B147" s="53" t="s">
        <v>243</v>
      </c>
      <c r="C147" s="53" t="s">
        <v>250</v>
      </c>
      <c r="D147" s="56">
        <v>66600</v>
      </c>
    </row>
    <row r="148" spans="1:4" x14ac:dyDescent="0.25">
      <c r="A148" s="53" t="s">
        <v>284</v>
      </c>
      <c r="B148" s="53" t="s">
        <v>243</v>
      </c>
      <c r="C148" s="53" t="s">
        <v>95</v>
      </c>
      <c r="D148" s="56">
        <v>335761.7900390625</v>
      </c>
    </row>
    <row r="149" spans="1:4" x14ac:dyDescent="0.25">
      <c r="A149" s="53" t="s">
        <v>284</v>
      </c>
      <c r="B149" s="53" t="s">
        <v>243</v>
      </c>
      <c r="C149" s="53" t="s">
        <v>79</v>
      </c>
      <c r="D149" s="56">
        <v>139827.78125</v>
      </c>
    </row>
    <row r="150" spans="1:4" x14ac:dyDescent="0.25">
      <c r="A150" s="53" t="s">
        <v>284</v>
      </c>
      <c r="B150" s="53" t="s">
        <v>243</v>
      </c>
      <c r="C150" s="53" t="s">
        <v>120</v>
      </c>
      <c r="D150" s="56">
        <v>478494</v>
      </c>
    </row>
    <row r="151" spans="1:4" x14ac:dyDescent="0.25">
      <c r="A151" s="53" t="s">
        <v>284</v>
      </c>
      <c r="B151" s="53" t="s">
        <v>243</v>
      </c>
      <c r="C151" s="53" t="s">
        <v>98</v>
      </c>
      <c r="D151" s="56">
        <v>189190.4306640625</v>
      </c>
    </row>
    <row r="152" spans="1:4" x14ac:dyDescent="0.25">
      <c r="A152" s="53" t="s">
        <v>284</v>
      </c>
      <c r="B152" s="53" t="s">
        <v>243</v>
      </c>
      <c r="C152" s="53" t="s">
        <v>187</v>
      </c>
      <c r="D152" s="56">
        <v>971176.431640625</v>
      </c>
    </row>
    <row r="153" spans="1:4" x14ac:dyDescent="0.25">
      <c r="A153" s="53" t="s">
        <v>284</v>
      </c>
      <c r="B153" s="53" t="s">
        <v>243</v>
      </c>
      <c r="C153" s="53" t="s">
        <v>96</v>
      </c>
      <c r="D153" s="56">
        <v>37717.400390625</v>
      </c>
    </row>
    <row r="154" spans="1:4" x14ac:dyDescent="0.25">
      <c r="A154" s="53" t="s">
        <v>284</v>
      </c>
      <c r="B154" s="53" t="s">
        <v>243</v>
      </c>
      <c r="C154" s="53" t="s">
        <v>176</v>
      </c>
      <c r="D154" s="56">
        <v>167217</v>
      </c>
    </row>
    <row r="155" spans="1:4" x14ac:dyDescent="0.25">
      <c r="A155" s="53" t="s">
        <v>284</v>
      </c>
      <c r="B155" s="53" t="s">
        <v>243</v>
      </c>
      <c r="C155" s="53" t="s">
        <v>248</v>
      </c>
      <c r="D155" s="56">
        <v>204876</v>
      </c>
    </row>
    <row r="156" spans="1:4" x14ac:dyDescent="0.25">
      <c r="A156" s="53" t="s">
        <v>284</v>
      </c>
      <c r="B156" s="53" t="s">
        <v>243</v>
      </c>
      <c r="C156" s="53" t="s">
        <v>134</v>
      </c>
      <c r="D156" s="56">
        <v>138437.484375</v>
      </c>
    </row>
    <row r="157" spans="1:4" x14ac:dyDescent="0.25">
      <c r="A157" s="53" t="s">
        <v>284</v>
      </c>
      <c r="B157" s="53" t="s">
        <v>243</v>
      </c>
      <c r="C157" s="53" t="s">
        <v>130</v>
      </c>
      <c r="D157" s="56">
        <v>3575.52001953125</v>
      </c>
    </row>
    <row r="158" spans="1:4" x14ac:dyDescent="0.25">
      <c r="A158" s="53" t="s">
        <v>284</v>
      </c>
      <c r="B158" s="53" t="s">
        <v>243</v>
      </c>
      <c r="C158" s="53" t="s">
        <v>246</v>
      </c>
      <c r="D158" s="56">
        <v>277491.96862792969</v>
      </c>
    </row>
    <row r="159" spans="1:4" x14ac:dyDescent="0.25">
      <c r="A159" s="53" t="s">
        <v>284</v>
      </c>
      <c r="B159" s="53" t="s">
        <v>243</v>
      </c>
      <c r="C159" s="53" t="s">
        <v>174</v>
      </c>
      <c r="D159" s="56">
        <v>238707.9345703125</v>
      </c>
    </row>
    <row r="160" spans="1:4" x14ac:dyDescent="0.25">
      <c r="A160" s="53" t="s">
        <v>284</v>
      </c>
      <c r="B160" s="53" t="s">
        <v>243</v>
      </c>
      <c r="C160" s="53" t="s">
        <v>285</v>
      </c>
      <c r="D160" s="56">
        <v>321360</v>
      </c>
    </row>
    <row r="161" spans="1:4" x14ac:dyDescent="0.25">
      <c r="A161" s="53" t="s">
        <v>284</v>
      </c>
      <c r="B161" s="53" t="s">
        <v>243</v>
      </c>
      <c r="C161" s="53" t="s">
        <v>54</v>
      </c>
      <c r="D161" s="56">
        <v>923396.4482421875</v>
      </c>
    </row>
    <row r="162" spans="1:4" x14ac:dyDescent="0.25">
      <c r="A162" s="53" t="s">
        <v>284</v>
      </c>
      <c r="B162" s="53" t="s">
        <v>243</v>
      </c>
      <c r="C162" s="53" t="s">
        <v>244</v>
      </c>
      <c r="D162" s="56">
        <v>17702.759765625</v>
      </c>
    </row>
    <row r="163" spans="1:4" x14ac:dyDescent="0.25">
      <c r="A163" s="53" t="s">
        <v>284</v>
      </c>
      <c r="B163" s="53" t="s">
        <v>243</v>
      </c>
      <c r="C163" s="53" t="s">
        <v>119</v>
      </c>
      <c r="D163" s="56">
        <v>571757.43090820313</v>
      </c>
    </row>
    <row r="164" spans="1:4" x14ac:dyDescent="0.25">
      <c r="A164" s="53" t="s">
        <v>284</v>
      </c>
      <c r="B164" s="53" t="s">
        <v>243</v>
      </c>
      <c r="C164" s="53" t="s">
        <v>44</v>
      </c>
      <c r="D164" s="56">
        <v>886141.318359375</v>
      </c>
    </row>
    <row r="165" spans="1:4" x14ac:dyDescent="0.25">
      <c r="A165" s="53" t="s">
        <v>284</v>
      </c>
      <c r="B165" s="53" t="s">
        <v>243</v>
      </c>
      <c r="C165" s="53" t="s">
        <v>63</v>
      </c>
      <c r="D165" s="56">
        <v>1129457.0107421875</v>
      </c>
    </row>
    <row r="166" spans="1:4" x14ac:dyDescent="0.25">
      <c r="A166" s="53" t="s">
        <v>284</v>
      </c>
      <c r="B166" s="53" t="s">
        <v>243</v>
      </c>
      <c r="C166" s="53" t="s">
        <v>42</v>
      </c>
      <c r="D166" s="56">
        <v>18972808.359024048</v>
      </c>
    </row>
    <row r="167" spans="1:4" x14ac:dyDescent="0.25">
      <c r="A167" s="53" t="s">
        <v>284</v>
      </c>
      <c r="B167" s="53" t="s">
        <v>243</v>
      </c>
      <c r="C167" s="53" t="s">
        <v>184</v>
      </c>
      <c r="D167" s="56">
        <v>202761.150390625</v>
      </c>
    </row>
    <row r="168" spans="1:4" x14ac:dyDescent="0.25">
      <c r="A168" s="53" t="s">
        <v>284</v>
      </c>
      <c r="B168" s="53" t="s">
        <v>243</v>
      </c>
      <c r="C168" s="53" t="s">
        <v>78</v>
      </c>
      <c r="D168" s="56">
        <v>3310631.1279296875</v>
      </c>
    </row>
    <row r="169" spans="1:4" x14ac:dyDescent="0.25">
      <c r="A169" s="28" t="s">
        <v>289</v>
      </c>
      <c r="B169" s="29"/>
      <c r="C169" s="29"/>
      <c r="D169" s="30">
        <f>SUM(D138:D168)</f>
        <v>33147461.762127876</v>
      </c>
    </row>
    <row r="170" spans="1:4" x14ac:dyDescent="0.25">
      <c r="A170" s="53" t="s">
        <v>317</v>
      </c>
      <c r="B170" s="53" t="s">
        <v>243</v>
      </c>
      <c r="C170" s="53" t="s">
        <v>95</v>
      </c>
      <c r="D170" s="56">
        <v>78164.982421875</v>
      </c>
    </row>
    <row r="171" spans="1:4" x14ac:dyDescent="0.25">
      <c r="A171" s="53" t="s">
        <v>317</v>
      </c>
      <c r="B171" s="53" t="s">
        <v>243</v>
      </c>
      <c r="C171" s="53" t="s">
        <v>187</v>
      </c>
      <c r="D171" s="56">
        <v>267814.12890625</v>
      </c>
    </row>
    <row r="172" spans="1:4" x14ac:dyDescent="0.25">
      <c r="A172" s="53" t="s">
        <v>317</v>
      </c>
      <c r="B172" s="53" t="s">
        <v>243</v>
      </c>
      <c r="C172" s="53" t="s">
        <v>83</v>
      </c>
      <c r="D172" s="56">
        <v>52640.998672485352</v>
      </c>
    </row>
    <row r="173" spans="1:4" x14ac:dyDescent="0.25">
      <c r="A173" s="53" t="s">
        <v>317</v>
      </c>
      <c r="B173" s="53" t="s">
        <v>243</v>
      </c>
      <c r="C173" s="53" t="s">
        <v>174</v>
      </c>
      <c r="D173" s="56">
        <v>47248.7705078125</v>
      </c>
    </row>
    <row r="174" spans="1:4" x14ac:dyDescent="0.25">
      <c r="A174" s="53" t="s">
        <v>317</v>
      </c>
      <c r="B174" s="53" t="s">
        <v>243</v>
      </c>
      <c r="C174" s="53" t="s">
        <v>54</v>
      </c>
      <c r="D174" s="56">
        <v>153378.74063110352</v>
      </c>
    </row>
    <row r="175" spans="1:4" x14ac:dyDescent="0.25">
      <c r="A175" s="53" t="s">
        <v>317</v>
      </c>
      <c r="B175" s="53" t="s">
        <v>243</v>
      </c>
      <c r="C175" s="53" t="s">
        <v>42</v>
      </c>
      <c r="D175" s="56">
        <v>32361.849975585938</v>
      </c>
    </row>
    <row r="176" spans="1:4" x14ac:dyDescent="0.25">
      <c r="A176" s="53" t="s">
        <v>317</v>
      </c>
      <c r="B176" s="53" t="s">
        <v>243</v>
      </c>
      <c r="C176" s="53" t="s">
        <v>42</v>
      </c>
      <c r="D176" s="56">
        <v>479054.36962890625</v>
      </c>
    </row>
    <row r="177" spans="1:4" x14ac:dyDescent="0.25">
      <c r="A177" s="53" t="s">
        <v>317</v>
      </c>
      <c r="B177" s="53" t="s">
        <v>243</v>
      </c>
      <c r="C177" s="53" t="s">
        <v>44</v>
      </c>
      <c r="D177" s="56">
        <v>377959.921875</v>
      </c>
    </row>
    <row r="178" spans="1:4" x14ac:dyDescent="0.25">
      <c r="A178" s="53" t="s">
        <v>317</v>
      </c>
      <c r="B178" s="53" t="s">
        <v>243</v>
      </c>
      <c r="C178" s="53" t="s">
        <v>119</v>
      </c>
      <c r="D178" s="56">
        <v>171720</v>
      </c>
    </row>
    <row r="179" spans="1:4" x14ac:dyDescent="0.25">
      <c r="A179" s="53" t="s">
        <v>317</v>
      </c>
      <c r="B179" s="53" t="s">
        <v>243</v>
      </c>
      <c r="C179" s="53" t="s">
        <v>96</v>
      </c>
      <c r="D179" s="56">
        <v>16240</v>
      </c>
    </row>
    <row r="180" spans="1:4" x14ac:dyDescent="0.25">
      <c r="A180" s="53" t="s">
        <v>317</v>
      </c>
      <c r="B180" s="53" t="s">
        <v>243</v>
      </c>
      <c r="C180" s="53" t="s">
        <v>285</v>
      </c>
      <c r="D180" s="56">
        <v>244800</v>
      </c>
    </row>
    <row r="181" spans="1:4" x14ac:dyDescent="0.25">
      <c r="A181" s="53" t="s">
        <v>317</v>
      </c>
      <c r="B181" s="53" t="s">
        <v>243</v>
      </c>
      <c r="C181" s="53" t="s">
        <v>78</v>
      </c>
      <c r="D181" s="56">
        <v>209196.796875</v>
      </c>
    </row>
    <row r="182" spans="1:4" x14ac:dyDescent="0.25">
      <c r="A182" s="53" t="s">
        <v>317</v>
      </c>
      <c r="B182" s="53" t="s">
        <v>243</v>
      </c>
      <c r="C182" s="53" t="s">
        <v>78</v>
      </c>
      <c r="D182" s="56">
        <v>656130.4130859375</v>
      </c>
    </row>
    <row r="183" spans="1:4" x14ac:dyDescent="0.25">
      <c r="A183" s="53" t="s">
        <v>317</v>
      </c>
      <c r="B183" s="53" t="s">
        <v>243</v>
      </c>
      <c r="C183" s="53" t="s">
        <v>121</v>
      </c>
      <c r="D183" s="56">
        <v>14289.919921875</v>
      </c>
    </row>
    <row r="184" spans="1:4" x14ac:dyDescent="0.25">
      <c r="A184" s="28" t="s">
        <v>318</v>
      </c>
      <c r="B184" s="29"/>
      <c r="C184" s="29"/>
      <c r="D184" s="30">
        <f>SUM(D170:D183)</f>
        <v>2801000.8925018311</v>
      </c>
    </row>
    <row r="185" spans="1:4" ht="15.75" thickBot="1" x14ac:dyDescent="0.3">
      <c r="A185" s="53"/>
      <c r="B185" s="53"/>
      <c r="C185" s="53"/>
      <c r="D185" s="56"/>
    </row>
    <row r="186" spans="1:4" ht="15.75" thickBot="1" x14ac:dyDescent="0.3">
      <c r="A186" s="42"/>
      <c r="B186" s="43"/>
      <c r="C186" s="43"/>
      <c r="D186" s="44"/>
    </row>
    <row r="187" spans="1:4" ht="15.75" thickBot="1" x14ac:dyDescent="0.3">
      <c r="A187" s="53"/>
      <c r="B187" s="53"/>
      <c r="C187" s="53"/>
      <c r="D187" s="56"/>
    </row>
    <row r="188" spans="1:4" ht="15.75" thickBot="1" x14ac:dyDescent="0.3">
      <c r="A188" s="42"/>
      <c r="B188" s="43"/>
      <c r="C188" s="43"/>
      <c r="D188" s="44"/>
    </row>
    <row r="189" spans="1:4" ht="15.75" thickBot="1" x14ac:dyDescent="0.3">
      <c r="A189" s="53"/>
      <c r="B189" s="53"/>
      <c r="C189" s="53"/>
      <c r="D189" s="56"/>
    </row>
    <row r="190" spans="1:4" ht="15.75" thickBot="1" x14ac:dyDescent="0.3">
      <c r="A190" s="42"/>
      <c r="B190" s="43"/>
      <c r="C190" s="43"/>
      <c r="D190" s="44"/>
    </row>
    <row r="191" spans="1:4" ht="15.75" thickBot="1" x14ac:dyDescent="0.3">
      <c r="A191" s="53"/>
      <c r="B191" s="53"/>
      <c r="C191" s="53"/>
      <c r="D191" s="56"/>
    </row>
    <row r="192" spans="1:4" ht="15.75" thickBot="1" x14ac:dyDescent="0.3">
      <c r="A192" s="42"/>
      <c r="B192" s="43"/>
      <c r="C192" s="43"/>
      <c r="D192" s="44"/>
    </row>
    <row r="193" spans="1:4" x14ac:dyDescent="0.25">
      <c r="A193" s="53"/>
      <c r="B193" s="53"/>
      <c r="C193" s="53"/>
      <c r="D193" s="56"/>
    </row>
    <row r="194" spans="1:4" x14ac:dyDescent="0.25">
      <c r="A194" s="28"/>
      <c r="B194" s="29"/>
      <c r="C194" s="29"/>
      <c r="D194" s="30"/>
    </row>
    <row r="195" spans="1:4" ht="15.75" thickBot="1" x14ac:dyDescent="0.3">
      <c r="A195" s="53"/>
      <c r="B195" s="53"/>
      <c r="C195" s="53"/>
      <c r="D195" s="56"/>
    </row>
    <row r="196" spans="1:4" ht="15.75" thickBot="1" x14ac:dyDescent="0.3">
      <c r="A196" s="42"/>
      <c r="B196" s="43"/>
      <c r="C196" s="43"/>
      <c r="D196" s="44"/>
    </row>
    <row r="197" spans="1:4" ht="15.75" thickBot="1" x14ac:dyDescent="0.3">
      <c r="A197" s="64"/>
      <c r="B197" s="64"/>
      <c r="C197" s="64"/>
      <c r="D197" s="63"/>
    </row>
    <row r="198" spans="1:4" ht="15.75" thickBot="1" x14ac:dyDescent="0.3">
      <c r="A198" s="42"/>
      <c r="B198" s="43"/>
      <c r="C198" s="43"/>
      <c r="D198" s="44"/>
    </row>
    <row r="199" spans="1:4" ht="15.75" thickBot="1" x14ac:dyDescent="0.3">
      <c r="A199" s="64"/>
      <c r="B199" s="64"/>
      <c r="C199" s="64"/>
      <c r="D199" s="63"/>
    </row>
    <row r="200" spans="1:4" ht="15.75" thickBot="1" x14ac:dyDescent="0.3">
      <c r="A200" s="42"/>
      <c r="B200" s="43"/>
      <c r="C200" s="43"/>
      <c r="D200" s="44"/>
    </row>
    <row r="201" spans="1:4" ht="16.5" thickBot="1" x14ac:dyDescent="0.3">
      <c r="A201" s="31" t="s">
        <v>0</v>
      </c>
      <c r="B201" s="31"/>
      <c r="C201" s="31"/>
      <c r="D201" s="32">
        <f>SUM(D184,D169,D137,D106,D76,D46)</f>
        <v>112247586.81643265</v>
      </c>
    </row>
    <row r="203" spans="1:4" x14ac:dyDescent="0.25">
      <c r="A203" t="s">
        <v>25</v>
      </c>
    </row>
  </sheetData>
  <sortState xmlns:xlrd2="http://schemas.microsoft.com/office/spreadsheetml/2017/richdata2" ref="A12:D88">
    <sortCondition ref="A12"/>
  </sortState>
  <mergeCells count="5">
    <mergeCell ref="A10:D10"/>
    <mergeCell ref="A6:D6"/>
    <mergeCell ref="A7:D7"/>
    <mergeCell ref="A8:D8"/>
    <mergeCell ref="A9:D9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"/>
  <sheetViews>
    <sheetView topLeftCell="A40" workbookViewId="0">
      <selection activeCell="A83" activeCellId="2" sqref="A47:G60 A62:G81 A83:G91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27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2022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4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41</v>
      </c>
      <c r="D12" s="53" t="s">
        <v>43</v>
      </c>
      <c r="E12" s="53" t="s">
        <v>42</v>
      </c>
      <c r="F12" s="54">
        <v>159666.09765625</v>
      </c>
      <c r="G12" s="55">
        <v>205560</v>
      </c>
    </row>
    <row r="13" spans="1:7" x14ac:dyDescent="0.25">
      <c r="A13" s="53" t="s">
        <v>39</v>
      </c>
      <c r="B13" s="53" t="s">
        <v>40</v>
      </c>
      <c r="C13" s="53" t="s">
        <v>41</v>
      </c>
      <c r="D13" s="53" t="s">
        <v>45</v>
      </c>
      <c r="E13" s="53" t="s">
        <v>42</v>
      </c>
      <c r="F13" s="54">
        <v>550124.39245605469</v>
      </c>
      <c r="G13" s="55">
        <v>4698258.6333007813</v>
      </c>
    </row>
    <row r="14" spans="1:7" x14ac:dyDescent="0.25">
      <c r="A14" s="53" t="s">
        <v>39</v>
      </c>
      <c r="B14" s="53" t="s">
        <v>40</v>
      </c>
      <c r="C14" s="53" t="s">
        <v>41</v>
      </c>
      <c r="D14" s="53" t="s">
        <v>45</v>
      </c>
      <c r="E14" s="53" t="s">
        <v>46</v>
      </c>
      <c r="F14" s="54">
        <v>15703.650390625</v>
      </c>
      <c r="G14" s="55">
        <v>78518.96875</v>
      </c>
    </row>
    <row r="15" spans="1:7" x14ac:dyDescent="0.25">
      <c r="A15" s="53" t="s">
        <v>39</v>
      </c>
      <c r="B15" s="53" t="s">
        <v>40</v>
      </c>
      <c r="C15" s="53" t="s">
        <v>41</v>
      </c>
      <c r="D15" s="53" t="s">
        <v>47</v>
      </c>
      <c r="E15" s="53" t="s">
        <v>42</v>
      </c>
      <c r="F15" s="54">
        <v>25399.630859375</v>
      </c>
      <c r="G15" s="55">
        <v>94548.640625</v>
      </c>
    </row>
    <row r="16" spans="1:7" x14ac:dyDescent="0.25">
      <c r="A16" s="53" t="s">
        <v>39</v>
      </c>
      <c r="B16" s="53" t="s">
        <v>40</v>
      </c>
      <c r="C16" s="53" t="s">
        <v>41</v>
      </c>
      <c r="D16" s="53" t="s">
        <v>86</v>
      </c>
      <c r="E16" s="53" t="s">
        <v>42</v>
      </c>
      <c r="F16" s="54">
        <v>24605.08984375</v>
      </c>
      <c r="G16" s="55">
        <v>47735.0703125</v>
      </c>
    </row>
    <row r="17" spans="1:7" x14ac:dyDescent="0.25">
      <c r="A17" s="53" t="s">
        <v>39</v>
      </c>
      <c r="B17" s="53" t="s">
        <v>40</v>
      </c>
      <c r="C17" s="53" t="s">
        <v>41</v>
      </c>
      <c r="D17" s="53" t="s">
        <v>136</v>
      </c>
      <c r="E17" s="53" t="s">
        <v>42</v>
      </c>
      <c r="F17" s="54">
        <v>4633.31005859375</v>
      </c>
      <c r="G17" s="55">
        <v>7660.9501953125</v>
      </c>
    </row>
    <row r="18" spans="1:7" x14ac:dyDescent="0.25">
      <c r="A18" s="53" t="s">
        <v>39</v>
      </c>
      <c r="B18" s="53" t="s">
        <v>40</v>
      </c>
      <c r="C18" s="53" t="s">
        <v>41</v>
      </c>
      <c r="D18" s="53" t="s">
        <v>109</v>
      </c>
      <c r="E18" s="53" t="s">
        <v>46</v>
      </c>
      <c r="F18" s="54">
        <v>6168.919921875</v>
      </c>
      <c r="G18" s="55">
        <v>13872.08984375</v>
      </c>
    </row>
    <row r="19" spans="1:7" x14ac:dyDescent="0.25">
      <c r="A19" s="53" t="s">
        <v>39</v>
      </c>
      <c r="B19" s="53" t="s">
        <v>40</v>
      </c>
      <c r="C19" s="53" t="s">
        <v>41</v>
      </c>
      <c r="D19" s="53" t="s">
        <v>146</v>
      </c>
      <c r="E19" s="53" t="s">
        <v>42</v>
      </c>
      <c r="F19" s="54">
        <v>4591.02978515625</v>
      </c>
      <c r="G19" s="55">
        <v>18016</v>
      </c>
    </row>
    <row r="20" spans="1:7" x14ac:dyDescent="0.25">
      <c r="A20" s="53" t="s">
        <v>39</v>
      </c>
      <c r="B20" s="53" t="s">
        <v>40</v>
      </c>
      <c r="C20" s="53" t="s">
        <v>41</v>
      </c>
      <c r="D20" s="53" t="s">
        <v>91</v>
      </c>
      <c r="E20" s="53" t="s">
        <v>42</v>
      </c>
      <c r="F20" s="54">
        <v>47333.279296875</v>
      </c>
      <c r="G20" s="55">
        <v>148496.796875</v>
      </c>
    </row>
    <row r="21" spans="1:7" ht="15.75" thickBot="1" x14ac:dyDescent="0.3">
      <c r="A21" s="45" t="s">
        <v>24</v>
      </c>
      <c r="B21" s="34"/>
      <c r="C21" s="34"/>
      <c r="D21" s="34"/>
      <c r="E21" s="34"/>
      <c r="F21" s="34">
        <f>SUM(F12:F20)</f>
        <v>838225.40026855469</v>
      </c>
      <c r="G21" s="35">
        <f>SUM(G12:G20)</f>
        <v>5312667.1499023438</v>
      </c>
    </row>
    <row r="22" spans="1:7" x14ac:dyDescent="0.25">
      <c r="A22" s="53" t="s">
        <v>99</v>
      </c>
      <c r="B22" s="53" t="s">
        <v>40</v>
      </c>
      <c r="C22" s="53" t="s">
        <v>41</v>
      </c>
      <c r="D22" s="53" t="s">
        <v>113</v>
      </c>
      <c r="E22" s="53" t="s">
        <v>42</v>
      </c>
      <c r="F22" s="54">
        <v>28929.9501953125</v>
      </c>
      <c r="G22" s="55">
        <v>215340.25</v>
      </c>
    </row>
    <row r="23" spans="1:7" x14ac:dyDescent="0.25">
      <c r="A23" s="53" t="s">
        <v>99</v>
      </c>
      <c r="B23" s="53" t="s">
        <v>40</v>
      </c>
      <c r="C23" s="53" t="s">
        <v>41</v>
      </c>
      <c r="D23" s="53" t="s">
        <v>45</v>
      </c>
      <c r="E23" s="53" t="s">
        <v>42</v>
      </c>
      <c r="F23" s="54">
        <v>418513.28231811523</v>
      </c>
      <c r="G23" s="55">
        <v>3280955.3623046875</v>
      </c>
    </row>
    <row r="24" spans="1:7" x14ac:dyDescent="0.25">
      <c r="A24" s="53" t="s">
        <v>99</v>
      </c>
      <c r="B24" s="53" t="s">
        <v>40</v>
      </c>
      <c r="C24" s="53" t="s">
        <v>41</v>
      </c>
      <c r="D24" s="53" t="s">
        <v>155</v>
      </c>
      <c r="E24" s="53" t="s">
        <v>54</v>
      </c>
      <c r="F24" s="54">
        <v>21</v>
      </c>
      <c r="G24" s="55">
        <v>379.16000366210938</v>
      </c>
    </row>
    <row r="25" spans="1:7" x14ac:dyDescent="0.25">
      <c r="A25" s="53" t="s">
        <v>99</v>
      </c>
      <c r="B25" s="53" t="s">
        <v>40</v>
      </c>
      <c r="C25" s="53" t="s">
        <v>41</v>
      </c>
      <c r="D25" s="53" t="s">
        <v>100</v>
      </c>
      <c r="E25" s="53" t="s">
        <v>42</v>
      </c>
      <c r="F25" s="54">
        <v>34175.169921875</v>
      </c>
      <c r="G25" s="55">
        <v>211481.421875</v>
      </c>
    </row>
    <row r="26" spans="1:7" x14ac:dyDescent="0.25">
      <c r="A26" s="53" t="s">
        <v>99</v>
      </c>
      <c r="B26" s="53" t="s">
        <v>40</v>
      </c>
      <c r="C26" s="53" t="s">
        <v>41</v>
      </c>
      <c r="D26" s="53" t="s">
        <v>86</v>
      </c>
      <c r="E26" s="53" t="s">
        <v>120</v>
      </c>
      <c r="F26" s="54">
        <v>83824.6875</v>
      </c>
      <c r="G26" s="55">
        <v>201768</v>
      </c>
    </row>
    <row r="27" spans="1:7" x14ac:dyDescent="0.25">
      <c r="A27" s="53" t="s">
        <v>99</v>
      </c>
      <c r="B27" s="53" t="s">
        <v>40</v>
      </c>
      <c r="C27" s="53" t="s">
        <v>41</v>
      </c>
      <c r="D27" s="53" t="s">
        <v>86</v>
      </c>
      <c r="E27" s="53" t="s">
        <v>42</v>
      </c>
      <c r="F27" s="54">
        <v>18107.130859375</v>
      </c>
      <c r="G27" s="55">
        <v>22399</v>
      </c>
    </row>
    <row r="28" spans="1:7" x14ac:dyDescent="0.25">
      <c r="A28" s="53" t="s">
        <v>99</v>
      </c>
      <c r="B28" s="53" t="s">
        <v>40</v>
      </c>
      <c r="C28" s="53" t="s">
        <v>41</v>
      </c>
      <c r="D28" s="53" t="s">
        <v>48</v>
      </c>
      <c r="E28" s="53" t="s">
        <v>42</v>
      </c>
      <c r="F28" s="54">
        <v>217.22999572753906</v>
      </c>
      <c r="G28" s="55">
        <v>1476</v>
      </c>
    </row>
    <row r="29" spans="1:7" x14ac:dyDescent="0.25">
      <c r="A29" s="53" t="s">
        <v>99</v>
      </c>
      <c r="B29" s="53" t="s">
        <v>40</v>
      </c>
      <c r="C29" s="53" t="s">
        <v>41</v>
      </c>
      <c r="D29" s="53" t="s">
        <v>88</v>
      </c>
      <c r="E29" s="53" t="s">
        <v>42</v>
      </c>
      <c r="F29" s="54">
        <v>25403.369140625</v>
      </c>
      <c r="G29" s="55">
        <v>76725.890625</v>
      </c>
    </row>
    <row r="30" spans="1:7" x14ac:dyDescent="0.25">
      <c r="A30" s="53" t="s">
        <v>99</v>
      </c>
      <c r="B30" s="53" t="s">
        <v>40</v>
      </c>
      <c r="C30" s="53" t="s">
        <v>41</v>
      </c>
      <c r="D30" s="53" t="s">
        <v>108</v>
      </c>
      <c r="E30" s="53" t="s">
        <v>42</v>
      </c>
      <c r="F30" s="54">
        <v>25261.939453125</v>
      </c>
      <c r="G30" s="55">
        <v>89619.1796875</v>
      </c>
    </row>
    <row r="31" spans="1:7" x14ac:dyDescent="0.25">
      <c r="A31" s="53" t="s">
        <v>99</v>
      </c>
      <c r="B31" s="53" t="s">
        <v>40</v>
      </c>
      <c r="C31" s="53" t="s">
        <v>41</v>
      </c>
      <c r="D31" s="53" t="s">
        <v>91</v>
      </c>
      <c r="E31" s="53" t="s">
        <v>42</v>
      </c>
      <c r="F31" s="54">
        <v>26308.619140625</v>
      </c>
      <c r="G31" s="55">
        <v>36540</v>
      </c>
    </row>
    <row r="32" spans="1:7" x14ac:dyDescent="0.25">
      <c r="A32" s="53" t="s">
        <v>99</v>
      </c>
      <c r="B32" s="53" t="s">
        <v>40</v>
      </c>
      <c r="C32" s="53" t="s">
        <v>41</v>
      </c>
      <c r="D32" s="53" t="s">
        <v>49</v>
      </c>
      <c r="E32" s="53" t="s">
        <v>42</v>
      </c>
      <c r="F32" s="54">
        <v>15560.640014648438</v>
      </c>
      <c r="G32" s="55">
        <v>156745.19921875</v>
      </c>
    </row>
    <row r="33" spans="1:7" x14ac:dyDescent="0.25">
      <c r="A33" s="53" t="s">
        <v>99</v>
      </c>
      <c r="B33" s="53" t="s">
        <v>40</v>
      </c>
      <c r="C33" s="53" t="s">
        <v>41</v>
      </c>
      <c r="D33" s="53" t="s">
        <v>102</v>
      </c>
      <c r="E33" s="53" t="s">
        <v>46</v>
      </c>
      <c r="F33" s="54">
        <v>23450.9609375</v>
      </c>
      <c r="G33" s="55">
        <v>43883</v>
      </c>
    </row>
    <row r="34" spans="1:7" ht="15.75" thickBot="1" x14ac:dyDescent="0.3">
      <c r="A34" s="45" t="s">
        <v>104</v>
      </c>
      <c r="B34" s="34"/>
      <c r="C34" s="34"/>
      <c r="D34" s="34"/>
      <c r="E34" s="34"/>
      <c r="F34" s="34">
        <f>SUM(F22:F33)</f>
        <v>699773.97947692871</v>
      </c>
      <c r="G34" s="35">
        <f>SUM(G22:G33)</f>
        <v>4337312.4637145996</v>
      </c>
    </row>
    <row r="35" spans="1:7" x14ac:dyDescent="0.25">
      <c r="A35" s="53" t="s">
        <v>107</v>
      </c>
      <c r="B35" s="53" t="s">
        <v>40</v>
      </c>
      <c r="C35" s="53" t="s">
        <v>41</v>
      </c>
      <c r="D35" s="53" t="s">
        <v>304</v>
      </c>
      <c r="E35" s="53" t="s">
        <v>54</v>
      </c>
      <c r="F35" s="54">
        <v>162.39999389648438</v>
      </c>
      <c r="G35" s="55">
        <v>1024.510009765625</v>
      </c>
    </row>
    <row r="36" spans="1:7" x14ac:dyDescent="0.25">
      <c r="A36" s="53" t="s">
        <v>107</v>
      </c>
      <c r="B36" s="53" t="s">
        <v>40</v>
      </c>
      <c r="C36" s="53" t="s">
        <v>41</v>
      </c>
      <c r="D36" s="53" t="s">
        <v>45</v>
      </c>
      <c r="E36" s="53" t="s">
        <v>42</v>
      </c>
      <c r="F36" s="54">
        <v>735929.342004776</v>
      </c>
      <c r="G36" s="55">
        <v>5215989.5598449707</v>
      </c>
    </row>
    <row r="37" spans="1:7" x14ac:dyDescent="0.25">
      <c r="A37" s="53" t="s">
        <v>107</v>
      </c>
      <c r="B37" s="53" t="s">
        <v>40</v>
      </c>
      <c r="C37" s="53" t="s">
        <v>41</v>
      </c>
      <c r="D37" s="53" t="s">
        <v>45</v>
      </c>
      <c r="E37" s="53" t="s">
        <v>44</v>
      </c>
      <c r="F37" s="54">
        <v>22670.69921875</v>
      </c>
      <c r="G37" s="55">
        <v>112455</v>
      </c>
    </row>
    <row r="38" spans="1:7" x14ac:dyDescent="0.25">
      <c r="A38" s="53" t="s">
        <v>107</v>
      </c>
      <c r="B38" s="53" t="s">
        <v>40</v>
      </c>
      <c r="C38" s="53" t="s">
        <v>41</v>
      </c>
      <c r="D38" s="53" t="s">
        <v>45</v>
      </c>
      <c r="E38" s="53" t="s">
        <v>46</v>
      </c>
      <c r="F38" s="54">
        <v>21649.19921875</v>
      </c>
      <c r="G38" s="55">
        <v>114786.359375</v>
      </c>
    </row>
    <row r="39" spans="1:7" x14ac:dyDescent="0.25">
      <c r="A39" s="53" t="s">
        <v>107</v>
      </c>
      <c r="B39" s="53" t="s">
        <v>40</v>
      </c>
      <c r="C39" s="53" t="s">
        <v>41</v>
      </c>
      <c r="D39" s="53" t="s">
        <v>47</v>
      </c>
      <c r="E39" s="53" t="s">
        <v>42</v>
      </c>
      <c r="F39" s="54">
        <v>15000</v>
      </c>
      <c r="G39" s="55">
        <v>22500</v>
      </c>
    </row>
    <row r="40" spans="1:7" x14ac:dyDescent="0.25">
      <c r="A40" s="53" t="s">
        <v>107</v>
      </c>
      <c r="B40" s="53" t="s">
        <v>40</v>
      </c>
      <c r="C40" s="53" t="s">
        <v>41</v>
      </c>
      <c r="D40" s="53" t="s">
        <v>100</v>
      </c>
      <c r="E40" s="53" t="s">
        <v>42</v>
      </c>
      <c r="F40" s="54">
        <v>13692.1396484375</v>
      </c>
      <c r="G40" s="55">
        <v>154770.8125</v>
      </c>
    </row>
    <row r="41" spans="1:7" x14ac:dyDescent="0.25">
      <c r="A41" s="53" t="s">
        <v>107</v>
      </c>
      <c r="B41" s="53" t="s">
        <v>40</v>
      </c>
      <c r="C41" s="53" t="s">
        <v>41</v>
      </c>
      <c r="D41" s="53" t="s">
        <v>48</v>
      </c>
      <c r="E41" s="53" t="s">
        <v>42</v>
      </c>
      <c r="F41" s="54">
        <v>30277.000671386719</v>
      </c>
      <c r="G41" s="55">
        <v>170911.900390625</v>
      </c>
    </row>
    <row r="42" spans="1:7" x14ac:dyDescent="0.25">
      <c r="A42" s="53" t="s">
        <v>107</v>
      </c>
      <c r="B42" s="53" t="s">
        <v>40</v>
      </c>
      <c r="C42" s="53" t="s">
        <v>41</v>
      </c>
      <c r="D42" s="53" t="s">
        <v>106</v>
      </c>
      <c r="E42" s="53" t="s">
        <v>42</v>
      </c>
      <c r="F42" s="54">
        <v>799.96002197265625</v>
      </c>
      <c r="G42" s="55">
        <v>10405.740234375</v>
      </c>
    </row>
    <row r="43" spans="1:7" x14ac:dyDescent="0.25">
      <c r="A43" s="53" t="s">
        <v>107</v>
      </c>
      <c r="B43" s="53" t="s">
        <v>40</v>
      </c>
      <c r="C43" s="53" t="s">
        <v>41</v>
      </c>
      <c r="D43" s="53" t="s">
        <v>108</v>
      </c>
      <c r="E43" s="53" t="s">
        <v>42</v>
      </c>
      <c r="F43" s="54">
        <v>68427.828857421875</v>
      </c>
      <c r="G43" s="55">
        <v>309362.5</v>
      </c>
    </row>
    <row r="44" spans="1:7" x14ac:dyDescent="0.25">
      <c r="A44" s="53" t="s">
        <v>107</v>
      </c>
      <c r="B44" s="53" t="s">
        <v>40</v>
      </c>
      <c r="C44" s="53" t="s">
        <v>41</v>
      </c>
      <c r="D44" s="53" t="s">
        <v>156</v>
      </c>
      <c r="E44" s="53" t="s">
        <v>42</v>
      </c>
      <c r="F44" s="54">
        <v>12569.169921875</v>
      </c>
      <c r="G44" s="55">
        <v>127176</v>
      </c>
    </row>
    <row r="45" spans="1:7" x14ac:dyDescent="0.25">
      <c r="A45" s="53" t="s">
        <v>107</v>
      </c>
      <c r="B45" s="53" t="s">
        <v>40</v>
      </c>
      <c r="C45" s="53" t="s">
        <v>41</v>
      </c>
      <c r="D45" s="53" t="s">
        <v>49</v>
      </c>
      <c r="E45" s="53" t="s">
        <v>42</v>
      </c>
      <c r="F45" s="54">
        <v>3083.550048828125</v>
      </c>
      <c r="G45" s="55">
        <v>41055</v>
      </c>
    </row>
    <row r="46" spans="1:7" ht="15.75" thickBot="1" x14ac:dyDescent="0.3">
      <c r="A46" s="45" t="s">
        <v>111</v>
      </c>
      <c r="B46" s="34"/>
      <c r="C46" s="34"/>
      <c r="D46" s="34"/>
      <c r="E46" s="34"/>
      <c r="F46" s="34">
        <f>SUM(F35:F45)</f>
        <v>924261.28960609436</v>
      </c>
      <c r="G46" s="35">
        <f>SUM(G35:G45)</f>
        <v>6280437.3823547363</v>
      </c>
    </row>
    <row r="47" spans="1:7" x14ac:dyDescent="0.25">
      <c r="A47" s="53" t="s">
        <v>254</v>
      </c>
      <c r="B47" s="53" t="s">
        <v>40</v>
      </c>
      <c r="C47" s="53" t="s">
        <v>41</v>
      </c>
      <c r="D47" s="53" t="s">
        <v>113</v>
      </c>
      <c r="E47" s="53" t="s">
        <v>42</v>
      </c>
      <c r="F47" s="54">
        <v>16933.69921875</v>
      </c>
      <c r="G47" s="55">
        <v>143354.046875</v>
      </c>
    </row>
    <row r="48" spans="1:7" x14ac:dyDescent="0.25">
      <c r="A48" s="53" t="s">
        <v>254</v>
      </c>
      <c r="B48" s="53" t="s">
        <v>40</v>
      </c>
      <c r="C48" s="53" t="s">
        <v>41</v>
      </c>
      <c r="D48" s="53" t="s">
        <v>43</v>
      </c>
      <c r="E48" s="53" t="s">
        <v>42</v>
      </c>
      <c r="F48" s="54">
        <v>52396.599609375</v>
      </c>
      <c r="G48" s="55">
        <v>199016.71875</v>
      </c>
    </row>
    <row r="49" spans="1:7" x14ac:dyDescent="0.25">
      <c r="A49" s="53" t="s">
        <v>254</v>
      </c>
      <c r="B49" s="53" t="s">
        <v>40</v>
      </c>
      <c r="C49" s="53" t="s">
        <v>41</v>
      </c>
      <c r="D49" s="53" t="s">
        <v>45</v>
      </c>
      <c r="E49" s="53" t="s">
        <v>42</v>
      </c>
      <c r="F49" s="54">
        <v>492033.23115539551</v>
      </c>
      <c r="G49" s="55">
        <v>3578564.5224914551</v>
      </c>
    </row>
    <row r="50" spans="1:7" x14ac:dyDescent="0.25">
      <c r="A50" s="53" t="s">
        <v>254</v>
      </c>
      <c r="B50" s="53" t="s">
        <v>40</v>
      </c>
      <c r="C50" s="53" t="s">
        <v>41</v>
      </c>
      <c r="D50" s="53" t="s">
        <v>45</v>
      </c>
      <c r="E50" s="53" t="s">
        <v>44</v>
      </c>
      <c r="F50" s="54">
        <v>16866.66015625</v>
      </c>
      <c r="G50" s="55">
        <v>91273.109375</v>
      </c>
    </row>
    <row r="51" spans="1:7" x14ac:dyDescent="0.25">
      <c r="A51" s="53" t="s">
        <v>254</v>
      </c>
      <c r="B51" s="53" t="s">
        <v>40</v>
      </c>
      <c r="C51" s="53" t="s">
        <v>41</v>
      </c>
      <c r="D51" s="53" t="s">
        <v>45</v>
      </c>
      <c r="E51" s="53" t="s">
        <v>46</v>
      </c>
      <c r="F51" s="54">
        <v>22897.140808105469</v>
      </c>
      <c r="G51" s="55">
        <v>184461.2373046875</v>
      </c>
    </row>
    <row r="52" spans="1:7" x14ac:dyDescent="0.25">
      <c r="A52" s="53" t="s">
        <v>254</v>
      </c>
      <c r="B52" s="53" t="s">
        <v>40</v>
      </c>
      <c r="C52" s="53" t="s">
        <v>41</v>
      </c>
      <c r="D52" s="53" t="s">
        <v>100</v>
      </c>
      <c r="E52" s="53" t="s">
        <v>42</v>
      </c>
      <c r="F52" s="54">
        <v>23802.820861816406</v>
      </c>
      <c r="G52" s="55">
        <v>423075</v>
      </c>
    </row>
    <row r="53" spans="1:7" x14ac:dyDescent="0.25">
      <c r="A53" s="53" t="s">
        <v>254</v>
      </c>
      <c r="B53" s="53" t="s">
        <v>40</v>
      </c>
      <c r="C53" s="53" t="s">
        <v>41</v>
      </c>
      <c r="D53" s="53" t="s">
        <v>86</v>
      </c>
      <c r="E53" s="53" t="s">
        <v>42</v>
      </c>
      <c r="F53" s="54">
        <v>24494.23046875</v>
      </c>
      <c r="G53" s="55">
        <v>43740</v>
      </c>
    </row>
    <row r="54" spans="1:7" x14ac:dyDescent="0.25">
      <c r="A54" s="53" t="s">
        <v>254</v>
      </c>
      <c r="B54" s="53" t="s">
        <v>40</v>
      </c>
      <c r="C54" s="53" t="s">
        <v>41</v>
      </c>
      <c r="D54" s="53" t="s">
        <v>48</v>
      </c>
      <c r="E54" s="53" t="s">
        <v>42</v>
      </c>
      <c r="F54" s="54">
        <v>4880.010009765625</v>
      </c>
      <c r="G54" s="55">
        <v>31678.60009765625</v>
      </c>
    </row>
    <row r="55" spans="1:7" x14ac:dyDescent="0.25">
      <c r="A55" s="53" t="s">
        <v>254</v>
      </c>
      <c r="B55" s="53" t="s">
        <v>40</v>
      </c>
      <c r="C55" s="53" t="s">
        <v>41</v>
      </c>
      <c r="D55" s="53" t="s">
        <v>136</v>
      </c>
      <c r="E55" s="53" t="s">
        <v>42</v>
      </c>
      <c r="F55" s="54">
        <v>17396.80078125</v>
      </c>
      <c r="G55" s="55">
        <v>18477.349609375</v>
      </c>
    </row>
    <row r="56" spans="1:7" x14ac:dyDescent="0.25">
      <c r="A56" s="53" t="s">
        <v>254</v>
      </c>
      <c r="B56" s="53" t="s">
        <v>40</v>
      </c>
      <c r="C56" s="53" t="s">
        <v>41</v>
      </c>
      <c r="D56" s="53" t="s">
        <v>108</v>
      </c>
      <c r="E56" s="53" t="s">
        <v>42</v>
      </c>
      <c r="F56" s="54">
        <v>33837.42041015625</v>
      </c>
      <c r="G56" s="55">
        <v>105075</v>
      </c>
    </row>
    <row r="57" spans="1:7" x14ac:dyDescent="0.25">
      <c r="A57" s="53" t="s">
        <v>254</v>
      </c>
      <c r="B57" s="53" t="s">
        <v>40</v>
      </c>
      <c r="C57" s="53" t="s">
        <v>41</v>
      </c>
      <c r="D57" s="53" t="s">
        <v>108</v>
      </c>
      <c r="E57" s="53" t="s">
        <v>96</v>
      </c>
      <c r="F57" s="54">
        <v>600</v>
      </c>
      <c r="G57" s="55">
        <v>2760</v>
      </c>
    </row>
    <row r="58" spans="1:7" x14ac:dyDescent="0.25">
      <c r="A58" s="53" t="s">
        <v>254</v>
      </c>
      <c r="B58" s="53" t="s">
        <v>40</v>
      </c>
      <c r="C58" s="53" t="s">
        <v>41</v>
      </c>
      <c r="D58" s="53" t="s">
        <v>93</v>
      </c>
      <c r="E58" s="53" t="s">
        <v>42</v>
      </c>
      <c r="F58" s="54">
        <v>34.020000457763672</v>
      </c>
      <c r="G58" s="55">
        <v>309.75</v>
      </c>
    </row>
    <row r="59" spans="1:7" x14ac:dyDescent="0.25">
      <c r="A59" s="53" t="s">
        <v>254</v>
      </c>
      <c r="B59" s="53" t="s">
        <v>40</v>
      </c>
      <c r="C59" s="53" t="s">
        <v>41</v>
      </c>
      <c r="D59" s="53" t="s">
        <v>91</v>
      </c>
      <c r="E59" s="53" t="s">
        <v>42</v>
      </c>
      <c r="F59" s="54">
        <v>25941.19921875</v>
      </c>
      <c r="G59" s="55">
        <v>89788</v>
      </c>
    </row>
    <row r="60" spans="1:7" x14ac:dyDescent="0.25">
      <c r="A60" s="53" t="s">
        <v>254</v>
      </c>
      <c r="B60" s="53" t="s">
        <v>40</v>
      </c>
      <c r="C60" s="53" t="s">
        <v>41</v>
      </c>
      <c r="D60" s="53" t="s">
        <v>49</v>
      </c>
      <c r="E60" s="53" t="s">
        <v>42</v>
      </c>
      <c r="F60" s="54">
        <v>6884.2401123046875</v>
      </c>
      <c r="G60" s="55">
        <v>92089.8203125</v>
      </c>
    </row>
    <row r="61" spans="1:7" x14ac:dyDescent="0.25">
      <c r="A61" s="65" t="s">
        <v>256</v>
      </c>
      <c r="B61" s="29"/>
      <c r="C61" s="29"/>
      <c r="D61" s="29"/>
      <c r="E61" s="29"/>
      <c r="F61" s="29">
        <f>SUM(F47:F60)</f>
        <v>738998.07281112671</v>
      </c>
      <c r="G61" s="30">
        <f>SUM(G47:G60)</f>
        <v>5003663.1548156738</v>
      </c>
    </row>
    <row r="62" spans="1:7" x14ac:dyDescent="0.25">
      <c r="A62" s="53" t="s">
        <v>284</v>
      </c>
      <c r="B62" s="53" t="s">
        <v>40</v>
      </c>
      <c r="C62" s="53" t="s">
        <v>41</v>
      </c>
      <c r="D62" s="53" t="s">
        <v>286</v>
      </c>
      <c r="E62" s="53" t="s">
        <v>54</v>
      </c>
      <c r="F62" s="54">
        <v>26.260000228881836</v>
      </c>
      <c r="G62" s="55">
        <v>688.95001220703125</v>
      </c>
    </row>
    <row r="63" spans="1:7" x14ac:dyDescent="0.25">
      <c r="A63" s="53" t="s">
        <v>284</v>
      </c>
      <c r="B63" s="53" t="s">
        <v>40</v>
      </c>
      <c r="C63" s="53" t="s">
        <v>41</v>
      </c>
      <c r="D63" s="53" t="s">
        <v>113</v>
      </c>
      <c r="E63" s="53" t="s">
        <v>42</v>
      </c>
      <c r="F63" s="54">
        <v>37081.26171875</v>
      </c>
      <c r="G63" s="55">
        <v>145246.625</v>
      </c>
    </row>
    <row r="64" spans="1:7" x14ac:dyDescent="0.25">
      <c r="A64" s="53" t="s">
        <v>284</v>
      </c>
      <c r="B64" s="53" t="s">
        <v>40</v>
      </c>
      <c r="C64" s="53" t="s">
        <v>41</v>
      </c>
      <c r="D64" s="53" t="s">
        <v>43</v>
      </c>
      <c r="E64" s="53" t="s">
        <v>42</v>
      </c>
      <c r="F64" s="54">
        <v>3405.1099853515625</v>
      </c>
      <c r="G64" s="55">
        <v>19950</v>
      </c>
    </row>
    <row r="65" spans="1:7" x14ac:dyDescent="0.25">
      <c r="A65" s="53" t="s">
        <v>284</v>
      </c>
      <c r="B65" s="53" t="s">
        <v>40</v>
      </c>
      <c r="C65" s="53" t="s">
        <v>41</v>
      </c>
      <c r="D65" s="53" t="s">
        <v>45</v>
      </c>
      <c r="E65" s="53" t="s">
        <v>42</v>
      </c>
      <c r="F65" s="54">
        <v>642022.03428649902</v>
      </c>
      <c r="G65" s="55">
        <v>4895755.4445800781</v>
      </c>
    </row>
    <row r="66" spans="1:7" x14ac:dyDescent="0.25">
      <c r="A66" s="53" t="s">
        <v>284</v>
      </c>
      <c r="B66" s="53" t="s">
        <v>40</v>
      </c>
      <c r="C66" s="53" t="s">
        <v>41</v>
      </c>
      <c r="D66" s="53" t="s">
        <v>47</v>
      </c>
      <c r="E66" s="53" t="s">
        <v>42</v>
      </c>
      <c r="F66" s="54">
        <v>53110.220825195313</v>
      </c>
      <c r="G66" s="55">
        <v>117498.39306640625</v>
      </c>
    </row>
    <row r="67" spans="1:7" x14ac:dyDescent="0.25">
      <c r="A67" s="53" t="s">
        <v>284</v>
      </c>
      <c r="B67" s="53" t="s">
        <v>40</v>
      </c>
      <c r="C67" s="53" t="s">
        <v>41</v>
      </c>
      <c r="D67" s="53" t="s">
        <v>287</v>
      </c>
      <c r="E67" s="53" t="s">
        <v>54</v>
      </c>
      <c r="F67" s="54">
        <v>125.73999786376953</v>
      </c>
      <c r="G67" s="55">
        <v>522.6400146484375</v>
      </c>
    </row>
    <row r="68" spans="1:7" x14ac:dyDescent="0.25">
      <c r="A68" s="53" t="s">
        <v>284</v>
      </c>
      <c r="B68" s="53" t="s">
        <v>40</v>
      </c>
      <c r="C68" s="53" t="s">
        <v>41</v>
      </c>
      <c r="D68" s="53" t="s">
        <v>100</v>
      </c>
      <c r="E68" s="53" t="s">
        <v>42</v>
      </c>
      <c r="F68" s="54">
        <v>2798.8798980712891</v>
      </c>
      <c r="G68" s="55">
        <v>47617.84912109375</v>
      </c>
    </row>
    <row r="69" spans="1:7" x14ac:dyDescent="0.25">
      <c r="A69" s="53" t="s">
        <v>284</v>
      </c>
      <c r="B69" s="53" t="s">
        <v>40</v>
      </c>
      <c r="C69" s="53" t="s">
        <v>41</v>
      </c>
      <c r="D69" s="53" t="s">
        <v>48</v>
      </c>
      <c r="E69" s="53" t="s">
        <v>42</v>
      </c>
      <c r="F69" s="54">
        <v>10927.289878845215</v>
      </c>
      <c r="G69" s="55">
        <v>46655.24951171875</v>
      </c>
    </row>
    <row r="70" spans="1:7" x14ac:dyDescent="0.25">
      <c r="A70" s="53" t="s">
        <v>284</v>
      </c>
      <c r="B70" s="53" t="s">
        <v>40</v>
      </c>
      <c r="C70" s="53" t="s">
        <v>41</v>
      </c>
      <c r="D70" s="53" t="s">
        <v>136</v>
      </c>
      <c r="E70" s="53" t="s">
        <v>42</v>
      </c>
      <c r="F70" s="54">
        <v>3490.429931640625</v>
      </c>
      <c r="G70" s="55">
        <v>6079.0498046875</v>
      </c>
    </row>
    <row r="71" spans="1:7" x14ac:dyDescent="0.25">
      <c r="A71" s="53" t="s">
        <v>284</v>
      </c>
      <c r="B71" s="53" t="s">
        <v>40</v>
      </c>
      <c r="C71" s="53" t="s">
        <v>41</v>
      </c>
      <c r="D71" s="53" t="s">
        <v>88</v>
      </c>
      <c r="E71" s="53" t="s">
        <v>42</v>
      </c>
      <c r="F71" s="54">
        <v>23539.8203125</v>
      </c>
      <c r="G71" s="55">
        <v>64506.6015625</v>
      </c>
    </row>
    <row r="72" spans="1:7" x14ac:dyDescent="0.25">
      <c r="A72" s="53" t="s">
        <v>284</v>
      </c>
      <c r="B72" s="53" t="s">
        <v>40</v>
      </c>
      <c r="C72" s="53" t="s">
        <v>41</v>
      </c>
      <c r="D72" s="53" t="s">
        <v>109</v>
      </c>
      <c r="E72" s="53" t="s">
        <v>42</v>
      </c>
      <c r="F72" s="54">
        <v>27215.810546875</v>
      </c>
      <c r="G72" s="55">
        <v>68400</v>
      </c>
    </row>
    <row r="73" spans="1:7" x14ac:dyDescent="0.25">
      <c r="A73" s="53" t="s">
        <v>284</v>
      </c>
      <c r="B73" s="53" t="s">
        <v>40</v>
      </c>
      <c r="C73" s="53" t="s">
        <v>41</v>
      </c>
      <c r="D73" s="53" t="s">
        <v>109</v>
      </c>
      <c r="E73" s="53" t="s">
        <v>246</v>
      </c>
      <c r="F73" s="54">
        <v>23061.76953125</v>
      </c>
      <c r="G73" s="55">
        <v>25422</v>
      </c>
    </row>
    <row r="74" spans="1:7" x14ac:dyDescent="0.25">
      <c r="A74" s="53" t="s">
        <v>284</v>
      </c>
      <c r="B74" s="53" t="s">
        <v>40</v>
      </c>
      <c r="C74" s="53" t="s">
        <v>41</v>
      </c>
      <c r="D74" s="53" t="s">
        <v>108</v>
      </c>
      <c r="E74" s="53" t="s">
        <v>54</v>
      </c>
      <c r="F74" s="54">
        <v>24944.650390625</v>
      </c>
      <c r="G74" s="55">
        <v>84990</v>
      </c>
    </row>
    <row r="75" spans="1:7" x14ac:dyDescent="0.25">
      <c r="A75" s="53" t="s">
        <v>284</v>
      </c>
      <c r="B75" s="53" t="s">
        <v>40</v>
      </c>
      <c r="C75" s="53" t="s">
        <v>41</v>
      </c>
      <c r="D75" s="53" t="s">
        <v>108</v>
      </c>
      <c r="E75" s="53" t="s">
        <v>42</v>
      </c>
      <c r="F75" s="54">
        <v>11657.34986114502</v>
      </c>
      <c r="G75" s="55">
        <v>28191.60009765625</v>
      </c>
    </row>
    <row r="76" spans="1:7" x14ac:dyDescent="0.25">
      <c r="A76" s="53" t="s">
        <v>284</v>
      </c>
      <c r="B76" s="53" t="s">
        <v>40</v>
      </c>
      <c r="C76" s="53" t="s">
        <v>41</v>
      </c>
      <c r="D76" s="53" t="s">
        <v>146</v>
      </c>
      <c r="E76" s="53" t="s">
        <v>42</v>
      </c>
      <c r="F76" s="54">
        <v>24371.73046875</v>
      </c>
      <c r="G76" s="55">
        <v>47713.69921875</v>
      </c>
    </row>
    <row r="77" spans="1:7" x14ac:dyDescent="0.25">
      <c r="A77" s="53" t="s">
        <v>284</v>
      </c>
      <c r="B77" s="53" t="s">
        <v>40</v>
      </c>
      <c r="C77" s="53" t="s">
        <v>41</v>
      </c>
      <c r="D77" s="53" t="s">
        <v>156</v>
      </c>
      <c r="E77" s="53" t="s">
        <v>42</v>
      </c>
      <c r="F77" s="54">
        <v>12473.91015625</v>
      </c>
      <c r="G77" s="55">
        <v>94875</v>
      </c>
    </row>
    <row r="78" spans="1:7" x14ac:dyDescent="0.25">
      <c r="A78" s="53" t="s">
        <v>284</v>
      </c>
      <c r="B78" s="53" t="s">
        <v>40</v>
      </c>
      <c r="C78" s="53" t="s">
        <v>41</v>
      </c>
      <c r="D78" s="53" t="s">
        <v>288</v>
      </c>
      <c r="E78" s="53" t="s">
        <v>54</v>
      </c>
      <c r="F78" s="54">
        <v>700.3699951171875</v>
      </c>
      <c r="G78" s="55">
        <v>10233.58984375</v>
      </c>
    </row>
    <row r="79" spans="1:7" x14ac:dyDescent="0.25">
      <c r="A79" s="53" t="s">
        <v>284</v>
      </c>
      <c r="B79" s="53" t="s">
        <v>40</v>
      </c>
      <c r="C79" s="53" t="s">
        <v>41</v>
      </c>
      <c r="D79" s="53" t="s">
        <v>91</v>
      </c>
      <c r="E79" s="53" t="s">
        <v>42</v>
      </c>
      <c r="F79" s="54">
        <v>77555.98828125</v>
      </c>
      <c r="G79" s="55">
        <v>160351.046875</v>
      </c>
    </row>
    <row r="80" spans="1:7" x14ac:dyDescent="0.25">
      <c r="A80" s="53" t="s">
        <v>284</v>
      </c>
      <c r="B80" s="53" t="s">
        <v>40</v>
      </c>
      <c r="C80" s="53" t="s">
        <v>41</v>
      </c>
      <c r="D80" s="53" t="s">
        <v>49</v>
      </c>
      <c r="E80" s="53" t="s">
        <v>72</v>
      </c>
      <c r="F80" s="54">
        <v>6996.280029296875</v>
      </c>
      <c r="G80" s="55">
        <v>185557.265625</v>
      </c>
    </row>
    <row r="81" spans="1:7" x14ac:dyDescent="0.25">
      <c r="A81" s="53" t="s">
        <v>284</v>
      </c>
      <c r="B81" s="53" t="s">
        <v>40</v>
      </c>
      <c r="C81" s="53" t="s">
        <v>41</v>
      </c>
      <c r="D81" s="53" t="s">
        <v>49</v>
      </c>
      <c r="E81" s="53" t="s">
        <v>42</v>
      </c>
      <c r="F81" s="54">
        <v>8302.6400146484375</v>
      </c>
      <c r="G81" s="55">
        <v>118108</v>
      </c>
    </row>
    <row r="82" spans="1:7" x14ac:dyDescent="0.25">
      <c r="A82" s="65" t="s">
        <v>289</v>
      </c>
      <c r="B82" s="29"/>
      <c r="C82" s="29"/>
      <c r="D82" s="29"/>
      <c r="E82" s="29"/>
      <c r="F82" s="29">
        <f>SUM(F62:F81)</f>
        <v>993807.5461101532</v>
      </c>
      <c r="G82" s="30">
        <f>SUM(G62:G81)</f>
        <v>6168363.0043334961</v>
      </c>
    </row>
    <row r="83" spans="1:7" x14ac:dyDescent="0.25">
      <c r="A83" s="53" t="s">
        <v>317</v>
      </c>
      <c r="B83" s="53" t="s">
        <v>40</v>
      </c>
      <c r="C83" s="53" t="s">
        <v>41</v>
      </c>
      <c r="D83" s="53" t="s">
        <v>43</v>
      </c>
      <c r="E83" s="53" t="s">
        <v>42</v>
      </c>
      <c r="F83" s="54">
        <v>26499.990234375</v>
      </c>
      <c r="G83" s="55">
        <v>91500</v>
      </c>
    </row>
    <row r="84" spans="1:7" x14ac:dyDescent="0.25">
      <c r="A84" s="53" t="s">
        <v>317</v>
      </c>
      <c r="B84" s="53" t="s">
        <v>40</v>
      </c>
      <c r="C84" s="53" t="s">
        <v>41</v>
      </c>
      <c r="D84" s="53" t="s">
        <v>45</v>
      </c>
      <c r="E84" s="53" t="s">
        <v>42</v>
      </c>
      <c r="F84" s="54">
        <v>554891.63894081116</v>
      </c>
      <c r="G84" s="55">
        <v>4307344.6023406982</v>
      </c>
    </row>
    <row r="85" spans="1:7" x14ac:dyDescent="0.25">
      <c r="A85" s="53" t="s">
        <v>317</v>
      </c>
      <c r="B85" s="53" t="s">
        <v>40</v>
      </c>
      <c r="C85" s="53" t="s">
        <v>41</v>
      </c>
      <c r="D85" s="53" t="s">
        <v>45</v>
      </c>
      <c r="E85" s="53" t="s">
        <v>46</v>
      </c>
      <c r="F85" s="54">
        <v>21785.349609375</v>
      </c>
      <c r="G85" s="55">
        <v>69019</v>
      </c>
    </row>
    <row r="86" spans="1:7" x14ac:dyDescent="0.25">
      <c r="A86" s="53" t="s">
        <v>317</v>
      </c>
      <c r="B86" s="53" t="s">
        <v>40</v>
      </c>
      <c r="C86" s="53" t="s">
        <v>41</v>
      </c>
      <c r="D86" s="53" t="s">
        <v>100</v>
      </c>
      <c r="E86" s="53" t="s">
        <v>42</v>
      </c>
      <c r="F86" s="54">
        <v>10206.879684448242</v>
      </c>
      <c r="G86" s="55">
        <v>12131.08984375</v>
      </c>
    </row>
    <row r="87" spans="1:7" x14ac:dyDescent="0.25">
      <c r="A87" s="53" t="s">
        <v>317</v>
      </c>
      <c r="B87" s="53" t="s">
        <v>40</v>
      </c>
      <c r="C87" s="53" t="s">
        <v>41</v>
      </c>
      <c r="D87" s="53" t="s">
        <v>86</v>
      </c>
      <c r="E87" s="53" t="s">
        <v>42</v>
      </c>
      <c r="F87" s="54">
        <v>18106.009765625</v>
      </c>
      <c r="G87" s="55">
        <v>22316.970703125</v>
      </c>
    </row>
    <row r="88" spans="1:7" x14ac:dyDescent="0.25">
      <c r="A88" s="53" t="s">
        <v>317</v>
      </c>
      <c r="B88" s="53" t="s">
        <v>40</v>
      </c>
      <c r="C88" s="53" t="s">
        <v>41</v>
      </c>
      <c r="D88" s="53" t="s">
        <v>48</v>
      </c>
      <c r="E88" s="53" t="s">
        <v>42</v>
      </c>
      <c r="F88" s="54">
        <v>7114.35986328125</v>
      </c>
      <c r="G88" s="55">
        <v>47749.330078125</v>
      </c>
    </row>
    <row r="89" spans="1:7" x14ac:dyDescent="0.25">
      <c r="A89" s="53" t="s">
        <v>317</v>
      </c>
      <c r="B89" s="53" t="s">
        <v>40</v>
      </c>
      <c r="C89" s="53" t="s">
        <v>41</v>
      </c>
      <c r="D89" s="53" t="s">
        <v>136</v>
      </c>
      <c r="E89" s="53" t="s">
        <v>42</v>
      </c>
      <c r="F89" s="54">
        <v>287.39999389648438</v>
      </c>
      <c r="G89" s="55">
        <v>474.3800048828125</v>
      </c>
    </row>
    <row r="90" spans="1:7" x14ac:dyDescent="0.25">
      <c r="A90" s="53" t="s">
        <v>317</v>
      </c>
      <c r="B90" s="53" t="s">
        <v>40</v>
      </c>
      <c r="C90" s="53" t="s">
        <v>41</v>
      </c>
      <c r="D90" s="53" t="s">
        <v>109</v>
      </c>
      <c r="E90" s="53" t="s">
        <v>42</v>
      </c>
      <c r="F90" s="54">
        <v>24521.439453125</v>
      </c>
      <c r="G90" s="55">
        <v>56717.19921875</v>
      </c>
    </row>
    <row r="91" spans="1:7" x14ac:dyDescent="0.25">
      <c r="A91" s="53" t="s">
        <v>317</v>
      </c>
      <c r="B91" s="53" t="s">
        <v>40</v>
      </c>
      <c r="C91" s="53" t="s">
        <v>41</v>
      </c>
      <c r="D91" s="53" t="s">
        <v>108</v>
      </c>
      <c r="E91" s="53" t="s">
        <v>42</v>
      </c>
      <c r="F91" s="54">
        <v>18289.340217590332</v>
      </c>
      <c r="G91" s="55">
        <v>41800</v>
      </c>
    </row>
    <row r="92" spans="1:7" x14ac:dyDescent="0.25">
      <c r="A92" s="65" t="s">
        <v>318</v>
      </c>
      <c r="B92" s="29"/>
      <c r="C92" s="29"/>
      <c r="D92" s="29"/>
      <c r="E92" s="29"/>
      <c r="F92" s="29">
        <f>SUM(F83:F91)</f>
        <v>681702.40776252747</v>
      </c>
      <c r="G92" s="30">
        <f>SUM(G83:G91)</f>
        <v>4649052.5721893311</v>
      </c>
    </row>
    <row r="93" spans="1:7" hidden="1" x14ac:dyDescent="0.25">
      <c r="A93" s="53"/>
      <c r="B93" s="53"/>
      <c r="C93" s="53"/>
      <c r="D93" s="53"/>
      <c r="E93" s="53"/>
      <c r="F93" s="54"/>
      <c r="G93" s="55"/>
    </row>
    <row r="94" spans="1:7" ht="15.75" hidden="1" thickBot="1" x14ac:dyDescent="0.3">
      <c r="A94" s="45"/>
      <c r="B94" s="34"/>
      <c r="C94" s="34"/>
      <c r="D94" s="34"/>
      <c r="E94" s="34"/>
      <c r="F94" s="34"/>
      <c r="G94" s="35"/>
    </row>
    <row r="95" spans="1:7" hidden="1" x14ac:dyDescent="0.25">
      <c r="A95" s="53"/>
      <c r="B95" s="53"/>
      <c r="C95" s="53"/>
      <c r="D95" s="53"/>
      <c r="E95" s="53"/>
      <c r="F95" s="54"/>
      <c r="G95" s="55"/>
    </row>
    <row r="96" spans="1:7" ht="15.75" hidden="1" thickBot="1" x14ac:dyDescent="0.3">
      <c r="A96" s="45"/>
      <c r="B96" s="34"/>
      <c r="C96" s="34"/>
      <c r="D96" s="34"/>
      <c r="E96" s="34"/>
      <c r="F96" s="34"/>
      <c r="G96" s="35"/>
    </row>
    <row r="97" spans="1:7" hidden="1" x14ac:dyDescent="0.25">
      <c r="A97" s="53"/>
      <c r="B97" s="53"/>
      <c r="C97" s="53"/>
      <c r="D97" s="53"/>
      <c r="E97" s="53"/>
      <c r="F97" s="54"/>
      <c r="G97" s="55"/>
    </row>
    <row r="98" spans="1:7" ht="15.75" hidden="1" thickBot="1" x14ac:dyDescent="0.3">
      <c r="A98" s="45"/>
      <c r="B98" s="34"/>
      <c r="C98" s="34"/>
      <c r="D98" s="34"/>
      <c r="E98" s="34"/>
      <c r="F98" s="34"/>
      <c r="G98" s="35"/>
    </row>
    <row r="99" spans="1:7" hidden="1" x14ac:dyDescent="0.25">
      <c r="A99" s="53"/>
      <c r="B99" s="53"/>
      <c r="C99" s="53"/>
      <c r="D99" s="53"/>
      <c r="E99" s="53"/>
      <c r="F99" s="54"/>
      <c r="G99" s="55"/>
    </row>
    <row r="100" spans="1:7" ht="15.75" hidden="1" thickBot="1" x14ac:dyDescent="0.3">
      <c r="A100" s="45"/>
      <c r="B100" s="34"/>
      <c r="C100" s="34"/>
      <c r="D100" s="34"/>
      <c r="E100" s="34"/>
      <c r="F100" s="34"/>
      <c r="G100" s="35"/>
    </row>
    <row r="101" spans="1:7" hidden="1" x14ac:dyDescent="0.25">
      <c r="A101" s="53"/>
      <c r="B101" s="53"/>
      <c r="C101" s="53"/>
      <c r="D101" s="53"/>
      <c r="E101" s="53"/>
      <c r="F101" s="54"/>
      <c r="G101" s="55"/>
    </row>
    <row r="102" spans="1:7" ht="15.75" hidden="1" thickBot="1" x14ac:dyDescent="0.3">
      <c r="A102" s="45"/>
      <c r="B102" s="34"/>
      <c r="C102" s="34"/>
      <c r="D102" s="34"/>
      <c r="E102" s="34"/>
      <c r="F102" s="34"/>
      <c r="G102" s="35"/>
    </row>
    <row r="103" spans="1:7" hidden="1" x14ac:dyDescent="0.25">
      <c r="A103" s="53"/>
      <c r="B103" s="53"/>
      <c r="C103" s="53"/>
      <c r="D103" s="53"/>
      <c r="E103" s="53"/>
      <c r="F103" s="54"/>
      <c r="G103" s="55"/>
    </row>
    <row r="104" spans="1:7" ht="15.75" hidden="1" thickBot="1" x14ac:dyDescent="0.3">
      <c r="A104" s="45"/>
      <c r="B104" s="34"/>
      <c r="C104" s="34"/>
      <c r="D104" s="34"/>
      <c r="E104" s="34"/>
      <c r="F104" s="34"/>
      <c r="G104" s="35"/>
    </row>
    <row r="105" spans="1:7" hidden="1" x14ac:dyDescent="0.25">
      <c r="A105" s="53"/>
      <c r="B105" s="53"/>
      <c r="C105" s="53"/>
      <c r="D105" s="53"/>
      <c r="E105" s="53"/>
      <c r="F105" s="54"/>
      <c r="G105" s="55"/>
    </row>
    <row r="106" spans="1:7" hidden="1" x14ac:dyDescent="0.25">
      <c r="A106" s="65"/>
      <c r="B106" s="29"/>
      <c r="C106" s="29"/>
      <c r="D106" s="29"/>
      <c r="E106" s="29"/>
      <c r="F106" s="29"/>
      <c r="G106" s="30"/>
    </row>
    <row r="107" spans="1:7" hidden="1" x14ac:dyDescent="0.25">
      <c r="A107" s="53"/>
      <c r="B107" s="53"/>
      <c r="C107" s="53"/>
      <c r="D107" s="53"/>
      <c r="E107" s="53"/>
      <c r="F107" s="54"/>
      <c r="G107" s="55"/>
    </row>
    <row r="108" spans="1:7" ht="15.75" hidden="1" thickBot="1" x14ac:dyDescent="0.3">
      <c r="A108" s="45"/>
      <c r="B108" s="34"/>
      <c r="C108" s="34"/>
      <c r="D108" s="34"/>
      <c r="E108" s="34"/>
      <c r="F108" s="34"/>
      <c r="G108" s="35"/>
    </row>
    <row r="109" spans="1:7" ht="16.5" thickBot="1" x14ac:dyDescent="0.3">
      <c r="A109" s="20" t="s">
        <v>0</v>
      </c>
      <c r="B109" s="20"/>
      <c r="C109" s="20"/>
      <c r="D109" s="20"/>
      <c r="E109" s="20"/>
      <c r="F109" s="21">
        <f>SUM(F92,F82,F61,F46,F34,F21)</f>
        <v>4876768.6960353851</v>
      </c>
      <c r="G109" s="21">
        <f>SUM(G92,G82,G61,G46,G34,G21)</f>
        <v>31751495.727310181</v>
      </c>
    </row>
    <row r="111" spans="1:7" x14ac:dyDescent="0.25">
      <c r="A111" t="s">
        <v>25</v>
      </c>
    </row>
  </sheetData>
  <sortState xmlns:xlrd2="http://schemas.microsoft.com/office/spreadsheetml/2017/richdata2" ref="A14:G95">
    <sortCondition ref="A14:A95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6"/>
  <sheetViews>
    <sheetView topLeftCell="A303" workbookViewId="0">
      <selection activeCell="A411" activeCellId="1" sqref="A240:G409 A411:G432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31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2022</v>
      </c>
      <c r="B10" s="69"/>
      <c r="C10" s="69"/>
      <c r="D10" s="69"/>
      <c r="E10" s="69"/>
      <c r="F10" s="69"/>
      <c r="G10" s="70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50</v>
      </c>
      <c r="D12" s="39" t="s">
        <v>145</v>
      </c>
      <c r="E12" s="39" t="s">
        <v>42</v>
      </c>
      <c r="F12" s="40">
        <v>51384.3515625</v>
      </c>
      <c r="G12" s="41">
        <v>292978.90625</v>
      </c>
    </row>
    <row r="13" spans="1:7" x14ac:dyDescent="0.25">
      <c r="A13" s="39" t="s">
        <v>39</v>
      </c>
      <c r="B13" s="39" t="s">
        <v>40</v>
      </c>
      <c r="C13" s="39" t="s">
        <v>50</v>
      </c>
      <c r="D13" s="39" t="s">
        <v>145</v>
      </c>
      <c r="E13" s="39" t="s">
        <v>128</v>
      </c>
      <c r="F13" s="40">
        <v>11575.7900390625</v>
      </c>
      <c r="G13" s="41">
        <v>80030</v>
      </c>
    </row>
    <row r="14" spans="1:7" x14ac:dyDescent="0.25">
      <c r="A14" s="39" t="s">
        <v>39</v>
      </c>
      <c r="B14" s="39" t="s">
        <v>40</v>
      </c>
      <c r="C14" s="39" t="s">
        <v>50</v>
      </c>
      <c r="D14" s="39" t="s">
        <v>52</v>
      </c>
      <c r="E14" s="39" t="s">
        <v>42</v>
      </c>
      <c r="F14" s="40">
        <v>110109.71875</v>
      </c>
      <c r="G14" s="41">
        <v>602500.5625</v>
      </c>
    </row>
    <row r="15" spans="1:7" x14ac:dyDescent="0.25">
      <c r="A15" s="39" t="s">
        <v>39</v>
      </c>
      <c r="B15" s="39" t="s">
        <v>40</v>
      </c>
      <c r="C15" s="39" t="s">
        <v>50</v>
      </c>
      <c r="D15" s="39" t="s">
        <v>53</v>
      </c>
      <c r="E15" s="39" t="s">
        <v>42</v>
      </c>
      <c r="F15" s="40">
        <v>6096.6899108886719</v>
      </c>
      <c r="G15" s="41">
        <v>16993.999755859375</v>
      </c>
    </row>
    <row r="16" spans="1:7" x14ac:dyDescent="0.25">
      <c r="A16" s="39" t="s">
        <v>39</v>
      </c>
      <c r="B16" s="39" t="s">
        <v>40</v>
      </c>
      <c r="C16" s="39" t="s">
        <v>50</v>
      </c>
      <c r="D16" s="39" t="s">
        <v>114</v>
      </c>
      <c r="E16" s="39" t="s">
        <v>72</v>
      </c>
      <c r="F16" s="40">
        <v>14872.900390625</v>
      </c>
      <c r="G16" s="41">
        <v>32209.029296875</v>
      </c>
    </row>
    <row r="17" spans="1:7" x14ac:dyDescent="0.25">
      <c r="A17" s="39" t="s">
        <v>39</v>
      </c>
      <c r="B17" s="39" t="s">
        <v>40</v>
      </c>
      <c r="C17" s="39" t="s">
        <v>50</v>
      </c>
      <c r="D17" s="39" t="s">
        <v>114</v>
      </c>
      <c r="E17" s="39" t="s">
        <v>54</v>
      </c>
      <c r="F17" s="40">
        <v>2100</v>
      </c>
      <c r="G17" s="41">
        <v>4320</v>
      </c>
    </row>
    <row r="18" spans="1:7" x14ac:dyDescent="0.25">
      <c r="A18" s="39" t="s">
        <v>39</v>
      </c>
      <c r="B18" s="39" t="s">
        <v>40</v>
      </c>
      <c r="C18" s="39" t="s">
        <v>50</v>
      </c>
      <c r="D18" s="39" t="s">
        <v>114</v>
      </c>
      <c r="E18" s="39" t="s">
        <v>63</v>
      </c>
      <c r="F18" s="40">
        <v>25454.489990234375</v>
      </c>
      <c r="G18" s="41">
        <v>61501.8515625</v>
      </c>
    </row>
    <row r="19" spans="1:7" x14ac:dyDescent="0.25">
      <c r="A19" s="39" t="s">
        <v>39</v>
      </c>
      <c r="B19" s="39" t="s">
        <v>40</v>
      </c>
      <c r="C19" s="39" t="s">
        <v>50</v>
      </c>
      <c r="D19" s="39" t="s">
        <v>55</v>
      </c>
      <c r="E19" s="39" t="s">
        <v>83</v>
      </c>
      <c r="F19" s="40">
        <v>7484.35009765625</v>
      </c>
      <c r="G19" s="41">
        <v>7950</v>
      </c>
    </row>
    <row r="20" spans="1:7" x14ac:dyDescent="0.25">
      <c r="A20" s="39" t="s">
        <v>39</v>
      </c>
      <c r="B20" s="39" t="s">
        <v>40</v>
      </c>
      <c r="C20" s="39" t="s">
        <v>50</v>
      </c>
      <c r="D20" s="39" t="s">
        <v>55</v>
      </c>
      <c r="E20" s="39" t="s">
        <v>57</v>
      </c>
      <c r="F20" s="40">
        <v>479</v>
      </c>
      <c r="G20" s="41">
        <v>23168.80078125</v>
      </c>
    </row>
    <row r="21" spans="1:7" x14ac:dyDescent="0.25">
      <c r="A21" s="39" t="s">
        <v>39</v>
      </c>
      <c r="B21" s="39" t="s">
        <v>40</v>
      </c>
      <c r="C21" s="39" t="s">
        <v>50</v>
      </c>
      <c r="D21" s="39" t="s">
        <v>55</v>
      </c>
      <c r="E21" s="39" t="s">
        <v>42</v>
      </c>
      <c r="F21" s="40">
        <v>44566.798828125</v>
      </c>
      <c r="G21" s="41">
        <v>35193</v>
      </c>
    </row>
    <row r="22" spans="1:7" x14ac:dyDescent="0.25">
      <c r="A22" s="39" t="s">
        <v>39</v>
      </c>
      <c r="B22" s="39" t="s">
        <v>40</v>
      </c>
      <c r="C22" s="39" t="s">
        <v>50</v>
      </c>
      <c r="D22" s="39" t="s">
        <v>55</v>
      </c>
      <c r="E22" s="39" t="s">
        <v>78</v>
      </c>
      <c r="F22" s="40">
        <v>13471.830078125</v>
      </c>
      <c r="G22" s="41">
        <v>46605</v>
      </c>
    </row>
    <row r="23" spans="1:7" x14ac:dyDescent="0.25">
      <c r="A23" s="39" t="s">
        <v>39</v>
      </c>
      <c r="B23" s="39" t="s">
        <v>40</v>
      </c>
      <c r="C23" s="39" t="s">
        <v>50</v>
      </c>
      <c r="D23" s="39" t="s">
        <v>115</v>
      </c>
      <c r="E23" s="39" t="s">
        <v>42</v>
      </c>
      <c r="F23" s="40">
        <v>88428.86328125</v>
      </c>
      <c r="G23" s="41">
        <v>494108.078125</v>
      </c>
    </row>
    <row r="24" spans="1:7" x14ac:dyDescent="0.25">
      <c r="A24" s="39" t="s">
        <v>39</v>
      </c>
      <c r="B24" s="39" t="s">
        <v>40</v>
      </c>
      <c r="C24" s="39" t="s">
        <v>50</v>
      </c>
      <c r="D24" s="39" t="s">
        <v>51</v>
      </c>
      <c r="E24" s="39" t="s">
        <v>54</v>
      </c>
      <c r="F24" s="40">
        <v>8305.070068359375</v>
      </c>
      <c r="G24" s="41">
        <v>6308.31982421875</v>
      </c>
    </row>
    <row r="25" spans="1:7" x14ac:dyDescent="0.25">
      <c r="A25" s="39" t="s">
        <v>39</v>
      </c>
      <c r="B25" s="39" t="s">
        <v>40</v>
      </c>
      <c r="C25" s="39" t="s">
        <v>50</v>
      </c>
      <c r="D25" s="39" t="s">
        <v>51</v>
      </c>
      <c r="E25" s="39" t="s">
        <v>42</v>
      </c>
      <c r="F25" s="40">
        <v>21336.720001220703</v>
      </c>
      <c r="G25" s="41">
        <v>60261.58935546875</v>
      </c>
    </row>
    <row r="26" spans="1:7" x14ac:dyDescent="0.25">
      <c r="A26" s="39" t="s">
        <v>39</v>
      </c>
      <c r="B26" s="39" t="s">
        <v>40</v>
      </c>
      <c r="C26" s="39" t="s">
        <v>50</v>
      </c>
      <c r="D26" s="39" t="s">
        <v>51</v>
      </c>
      <c r="E26" s="39" t="s">
        <v>44</v>
      </c>
      <c r="F26" s="40">
        <v>14415.76025390625</v>
      </c>
      <c r="G26" s="41">
        <v>57005.0390625</v>
      </c>
    </row>
    <row r="27" spans="1:7" x14ac:dyDescent="0.25">
      <c r="A27" s="39" t="s">
        <v>39</v>
      </c>
      <c r="B27" s="39" t="s">
        <v>40</v>
      </c>
      <c r="C27" s="39" t="s">
        <v>50</v>
      </c>
      <c r="D27" s="39" t="s">
        <v>51</v>
      </c>
      <c r="E27" s="39" t="s">
        <v>78</v>
      </c>
      <c r="F27" s="40">
        <v>9347.6298828125</v>
      </c>
      <c r="G27" s="41">
        <v>80625.75</v>
      </c>
    </row>
    <row r="28" spans="1:7" x14ac:dyDescent="0.25">
      <c r="A28" s="39" t="s">
        <v>39</v>
      </c>
      <c r="B28" s="39" t="s">
        <v>40</v>
      </c>
      <c r="C28" s="39" t="s">
        <v>50</v>
      </c>
      <c r="D28" s="39" t="s">
        <v>60</v>
      </c>
      <c r="E28" s="39" t="s">
        <v>42</v>
      </c>
      <c r="F28" s="40">
        <v>74.839996337890625</v>
      </c>
      <c r="G28" s="41">
        <v>273.75</v>
      </c>
    </row>
    <row r="29" spans="1:7" x14ac:dyDescent="0.25">
      <c r="A29" s="39" t="s">
        <v>39</v>
      </c>
      <c r="B29" s="39" t="s">
        <v>40</v>
      </c>
      <c r="C29" s="39" t="s">
        <v>50</v>
      </c>
      <c r="D29" s="39" t="s">
        <v>60</v>
      </c>
      <c r="E29" s="39" t="s">
        <v>63</v>
      </c>
      <c r="F29" s="40">
        <v>1995.8299560546875</v>
      </c>
      <c r="G29" s="41">
        <v>14406</v>
      </c>
    </row>
    <row r="30" spans="1:7" x14ac:dyDescent="0.25">
      <c r="A30" s="39" t="s">
        <v>39</v>
      </c>
      <c r="B30" s="39" t="s">
        <v>40</v>
      </c>
      <c r="C30" s="39" t="s">
        <v>50</v>
      </c>
      <c r="D30" s="39" t="s">
        <v>137</v>
      </c>
      <c r="E30" s="39" t="s">
        <v>72</v>
      </c>
      <c r="F30" s="40">
        <v>19818.55078125</v>
      </c>
      <c r="G30" s="41">
        <v>25122.900390625</v>
      </c>
    </row>
    <row r="31" spans="1:7" x14ac:dyDescent="0.25">
      <c r="A31" s="39" t="s">
        <v>39</v>
      </c>
      <c r="B31" s="39" t="s">
        <v>40</v>
      </c>
      <c r="C31" s="39" t="s">
        <v>50</v>
      </c>
      <c r="D31" s="39" t="s">
        <v>157</v>
      </c>
      <c r="E31" s="39" t="s">
        <v>63</v>
      </c>
      <c r="F31" s="40">
        <v>259.45999145507813</v>
      </c>
      <c r="G31" s="41">
        <v>280</v>
      </c>
    </row>
    <row r="32" spans="1:7" x14ac:dyDescent="0.25">
      <c r="A32" s="39" t="s">
        <v>39</v>
      </c>
      <c r="B32" s="39" t="s">
        <v>40</v>
      </c>
      <c r="C32" s="39" t="s">
        <v>50</v>
      </c>
      <c r="D32" s="39" t="s">
        <v>62</v>
      </c>
      <c r="E32" s="39" t="s">
        <v>54</v>
      </c>
      <c r="F32" s="40">
        <v>22682.220703125</v>
      </c>
      <c r="G32" s="41">
        <v>85888.1875</v>
      </c>
    </row>
    <row r="33" spans="1:7" x14ac:dyDescent="0.25">
      <c r="A33" s="39" t="s">
        <v>39</v>
      </c>
      <c r="B33" s="39" t="s">
        <v>40</v>
      </c>
      <c r="C33" s="39" t="s">
        <v>50</v>
      </c>
      <c r="D33" s="39" t="s">
        <v>62</v>
      </c>
      <c r="E33" s="39" t="s">
        <v>42</v>
      </c>
      <c r="F33" s="40">
        <v>191715.73870849609</v>
      </c>
      <c r="G33" s="41">
        <v>889463.76342773438</v>
      </c>
    </row>
    <row r="34" spans="1:7" x14ac:dyDescent="0.25">
      <c r="A34" s="39" t="s">
        <v>39</v>
      </c>
      <c r="B34" s="39" t="s">
        <v>40</v>
      </c>
      <c r="C34" s="39" t="s">
        <v>50</v>
      </c>
      <c r="D34" s="39" t="s">
        <v>116</v>
      </c>
      <c r="E34" s="39" t="s">
        <v>42</v>
      </c>
      <c r="F34" s="40">
        <v>18281.76953125</v>
      </c>
      <c r="G34" s="41">
        <v>99933.6015625</v>
      </c>
    </row>
    <row r="35" spans="1:7" x14ac:dyDescent="0.25">
      <c r="A35" s="39" t="s">
        <v>39</v>
      </c>
      <c r="B35" s="39" t="s">
        <v>40</v>
      </c>
      <c r="C35" s="39" t="s">
        <v>50</v>
      </c>
      <c r="D35" s="39" t="s">
        <v>64</v>
      </c>
      <c r="E35" s="39" t="s">
        <v>42</v>
      </c>
      <c r="F35" s="40">
        <v>19545.599609375</v>
      </c>
      <c r="G35" s="41">
        <v>24276</v>
      </c>
    </row>
    <row r="36" spans="1:7" x14ac:dyDescent="0.25">
      <c r="A36" s="39" t="s">
        <v>39</v>
      </c>
      <c r="B36" s="39" t="s">
        <v>40</v>
      </c>
      <c r="C36" s="39" t="s">
        <v>50</v>
      </c>
      <c r="D36" s="39" t="s">
        <v>117</v>
      </c>
      <c r="E36" s="39" t="s">
        <v>94</v>
      </c>
      <c r="F36" s="40">
        <v>49895.66015625</v>
      </c>
      <c r="G36" s="41">
        <v>62325</v>
      </c>
    </row>
    <row r="37" spans="1:7" x14ac:dyDescent="0.25">
      <c r="A37" s="39" t="s">
        <v>39</v>
      </c>
      <c r="B37" s="39" t="s">
        <v>40</v>
      </c>
      <c r="C37" s="39" t="s">
        <v>50</v>
      </c>
      <c r="D37" s="39" t="s">
        <v>65</v>
      </c>
      <c r="E37" s="39" t="s">
        <v>57</v>
      </c>
      <c r="F37" s="40">
        <v>747.07998657226563</v>
      </c>
      <c r="G37" s="41">
        <v>1956.6000366210938</v>
      </c>
    </row>
    <row r="38" spans="1:7" x14ac:dyDescent="0.25">
      <c r="A38" s="39" t="s">
        <v>39</v>
      </c>
      <c r="B38" s="39" t="s">
        <v>40</v>
      </c>
      <c r="C38" s="39" t="s">
        <v>50</v>
      </c>
      <c r="D38" s="39" t="s">
        <v>65</v>
      </c>
      <c r="E38" s="39" t="s">
        <v>54</v>
      </c>
      <c r="F38" s="40">
        <v>6738</v>
      </c>
      <c r="G38" s="41">
        <v>9912</v>
      </c>
    </row>
    <row r="39" spans="1:7" x14ac:dyDescent="0.25">
      <c r="A39" s="39" t="s">
        <v>39</v>
      </c>
      <c r="B39" s="39" t="s">
        <v>40</v>
      </c>
      <c r="C39" s="39" t="s">
        <v>50</v>
      </c>
      <c r="D39" s="39" t="s">
        <v>65</v>
      </c>
      <c r="E39" s="39" t="s">
        <v>42</v>
      </c>
      <c r="F39" s="40">
        <v>27306.28987121582</v>
      </c>
      <c r="G39" s="41">
        <v>90540.179748535156</v>
      </c>
    </row>
    <row r="40" spans="1:7" x14ac:dyDescent="0.25">
      <c r="A40" s="39" t="s">
        <v>39</v>
      </c>
      <c r="B40" s="39" t="s">
        <v>40</v>
      </c>
      <c r="C40" s="39" t="s">
        <v>66</v>
      </c>
      <c r="D40" s="39" t="s">
        <v>68</v>
      </c>
      <c r="E40" s="39" t="s">
        <v>42</v>
      </c>
      <c r="F40" s="40">
        <v>18775.73046875</v>
      </c>
      <c r="G40" s="41">
        <v>82471.7890625</v>
      </c>
    </row>
    <row r="41" spans="1:7" x14ac:dyDescent="0.25">
      <c r="A41" s="39" t="s">
        <v>39</v>
      </c>
      <c r="B41" s="39" t="s">
        <v>40</v>
      </c>
      <c r="C41" s="39" t="s">
        <v>66</v>
      </c>
      <c r="D41" s="39" t="s">
        <v>162</v>
      </c>
      <c r="E41" s="39" t="s">
        <v>42</v>
      </c>
      <c r="F41" s="40">
        <v>381.01998901367188</v>
      </c>
      <c r="G41" s="41">
        <v>1460.3399658203125</v>
      </c>
    </row>
    <row r="42" spans="1:7" x14ac:dyDescent="0.25">
      <c r="A42" s="39" t="s">
        <v>39</v>
      </c>
      <c r="B42" s="39" t="s">
        <v>40</v>
      </c>
      <c r="C42" s="39" t="s">
        <v>66</v>
      </c>
      <c r="D42" s="39" t="s">
        <v>69</v>
      </c>
      <c r="E42" s="39" t="s">
        <v>54</v>
      </c>
      <c r="F42" s="40">
        <v>1267</v>
      </c>
      <c r="G42" s="41">
        <v>5579</v>
      </c>
    </row>
    <row r="43" spans="1:7" x14ac:dyDescent="0.25">
      <c r="A43" s="39" t="s">
        <v>39</v>
      </c>
      <c r="B43" s="39" t="s">
        <v>40</v>
      </c>
      <c r="C43" s="39" t="s">
        <v>66</v>
      </c>
      <c r="D43" s="39" t="s">
        <v>163</v>
      </c>
      <c r="E43" s="39" t="s">
        <v>119</v>
      </c>
      <c r="F43" s="40">
        <v>1405.7259521484375</v>
      </c>
      <c r="G43" s="41">
        <v>8317.6904296875</v>
      </c>
    </row>
    <row r="44" spans="1:7" x14ac:dyDescent="0.25">
      <c r="A44" s="39" t="s">
        <v>39</v>
      </c>
      <c r="B44" s="39" t="s">
        <v>40</v>
      </c>
      <c r="C44" s="39" t="s">
        <v>66</v>
      </c>
      <c r="D44" s="39" t="s">
        <v>118</v>
      </c>
      <c r="E44" s="39" t="s">
        <v>72</v>
      </c>
      <c r="F44" s="40">
        <v>17693</v>
      </c>
      <c r="G44" s="41">
        <v>81330.9609375</v>
      </c>
    </row>
    <row r="45" spans="1:7" x14ac:dyDescent="0.25">
      <c r="A45" s="39" t="s">
        <v>39</v>
      </c>
      <c r="B45" s="39" t="s">
        <v>40</v>
      </c>
      <c r="C45" s="39" t="s">
        <v>66</v>
      </c>
      <c r="D45" s="39" t="s">
        <v>118</v>
      </c>
      <c r="E45" s="39" t="s">
        <v>119</v>
      </c>
      <c r="F45" s="40">
        <v>79570.609375</v>
      </c>
      <c r="G45" s="41">
        <v>408117.796875</v>
      </c>
    </row>
    <row r="46" spans="1:7" x14ac:dyDescent="0.25">
      <c r="A46" s="39" t="s">
        <v>39</v>
      </c>
      <c r="B46" s="39" t="s">
        <v>40</v>
      </c>
      <c r="C46" s="39" t="s">
        <v>66</v>
      </c>
      <c r="D46" s="39" t="s">
        <v>118</v>
      </c>
      <c r="E46" s="39" t="s">
        <v>124</v>
      </c>
      <c r="F46" s="40">
        <v>21977.0390625</v>
      </c>
      <c r="G46" s="41">
        <v>79884.03125</v>
      </c>
    </row>
    <row r="47" spans="1:7" x14ac:dyDescent="0.25">
      <c r="A47" s="39" t="s">
        <v>39</v>
      </c>
      <c r="B47" s="39" t="s">
        <v>40</v>
      </c>
      <c r="C47" s="39" t="s">
        <v>66</v>
      </c>
      <c r="D47" s="39" t="s">
        <v>161</v>
      </c>
      <c r="E47" s="39" t="s">
        <v>42</v>
      </c>
      <c r="F47" s="40">
        <v>4898.85009765625</v>
      </c>
      <c r="G47" s="41">
        <v>31432.279296875</v>
      </c>
    </row>
    <row r="48" spans="1:7" x14ac:dyDescent="0.25">
      <c r="A48" s="39" t="s">
        <v>39</v>
      </c>
      <c r="B48" s="39" t="s">
        <v>40</v>
      </c>
      <c r="C48" s="39" t="s">
        <v>66</v>
      </c>
      <c r="D48" s="39" t="s">
        <v>161</v>
      </c>
      <c r="E48" s="39" t="s">
        <v>119</v>
      </c>
      <c r="F48" s="40">
        <v>134.05599975585938</v>
      </c>
      <c r="G48" s="41">
        <v>1448.0999755859375</v>
      </c>
    </row>
    <row r="49" spans="1:7" x14ac:dyDescent="0.25">
      <c r="A49" s="39" t="s">
        <v>39</v>
      </c>
      <c r="B49" s="39" t="s">
        <v>40</v>
      </c>
      <c r="C49" s="39" t="s">
        <v>66</v>
      </c>
      <c r="D49" s="39" t="s">
        <v>164</v>
      </c>
      <c r="E49" s="39" t="s">
        <v>119</v>
      </c>
      <c r="F49" s="40">
        <v>2669.89208984375</v>
      </c>
      <c r="G49" s="41">
        <v>14013.1103515625</v>
      </c>
    </row>
    <row r="50" spans="1:7" x14ac:dyDescent="0.25">
      <c r="A50" s="39" t="s">
        <v>39</v>
      </c>
      <c r="B50" s="39" t="s">
        <v>40</v>
      </c>
      <c r="C50" s="39" t="s">
        <v>66</v>
      </c>
      <c r="D50" s="39" t="s">
        <v>150</v>
      </c>
      <c r="E50" s="39" t="s">
        <v>54</v>
      </c>
      <c r="F50" s="40">
        <v>2198</v>
      </c>
      <c r="G50" s="41">
        <v>18256</v>
      </c>
    </row>
    <row r="51" spans="1:7" x14ac:dyDescent="0.25">
      <c r="A51" s="39" t="s">
        <v>39</v>
      </c>
      <c r="B51" s="39" t="s">
        <v>40</v>
      </c>
      <c r="C51" s="39" t="s">
        <v>66</v>
      </c>
      <c r="D51" s="39" t="s">
        <v>71</v>
      </c>
      <c r="E51" s="39" t="s">
        <v>72</v>
      </c>
      <c r="F51" s="40">
        <v>17171.619140625</v>
      </c>
      <c r="G51" s="41">
        <v>57138.08984375</v>
      </c>
    </row>
    <row r="52" spans="1:7" x14ac:dyDescent="0.25">
      <c r="A52" s="39" t="s">
        <v>39</v>
      </c>
      <c r="B52" s="39" t="s">
        <v>40</v>
      </c>
      <c r="C52" s="39" t="s">
        <v>66</v>
      </c>
      <c r="D52" s="39" t="s">
        <v>71</v>
      </c>
      <c r="E52" s="39" t="s">
        <v>42</v>
      </c>
      <c r="F52" s="40">
        <v>12404.590209960938</v>
      </c>
      <c r="G52" s="41">
        <v>88417.1103515625</v>
      </c>
    </row>
    <row r="53" spans="1:7" x14ac:dyDescent="0.25">
      <c r="A53" s="39" t="s">
        <v>39</v>
      </c>
      <c r="B53" s="39" t="s">
        <v>40</v>
      </c>
      <c r="C53" s="39" t="s">
        <v>66</v>
      </c>
      <c r="D53" s="39" t="s">
        <v>71</v>
      </c>
      <c r="E53" s="39" t="s">
        <v>63</v>
      </c>
      <c r="F53" s="40">
        <v>61474.810546875</v>
      </c>
      <c r="G53" s="41">
        <v>211299.578125</v>
      </c>
    </row>
    <row r="54" spans="1:7" x14ac:dyDescent="0.25">
      <c r="A54" s="39" t="s">
        <v>39</v>
      </c>
      <c r="B54" s="39" t="s">
        <v>40</v>
      </c>
      <c r="C54" s="39" t="s">
        <v>66</v>
      </c>
      <c r="D54" s="39" t="s">
        <v>71</v>
      </c>
      <c r="E54" s="39" t="s">
        <v>128</v>
      </c>
      <c r="F54" s="40">
        <v>22991.919921875</v>
      </c>
      <c r="G54" s="41">
        <v>104730.41015625</v>
      </c>
    </row>
    <row r="55" spans="1:7" x14ac:dyDescent="0.25">
      <c r="A55" s="39" t="s">
        <v>39</v>
      </c>
      <c r="B55" s="39" t="s">
        <v>40</v>
      </c>
      <c r="C55" s="39" t="s">
        <v>66</v>
      </c>
      <c r="D55" s="39" t="s">
        <v>71</v>
      </c>
      <c r="E55" s="39" t="s">
        <v>124</v>
      </c>
      <c r="F55" s="40">
        <v>23942.9296875</v>
      </c>
      <c r="G55" s="41">
        <v>90990.9296875</v>
      </c>
    </row>
    <row r="56" spans="1:7" x14ac:dyDescent="0.25">
      <c r="A56" s="39" t="s">
        <v>39</v>
      </c>
      <c r="B56" s="39" t="s">
        <v>40</v>
      </c>
      <c r="C56" s="39" t="s">
        <v>66</v>
      </c>
      <c r="D56" s="39" t="s">
        <v>74</v>
      </c>
      <c r="E56" s="39" t="s">
        <v>42</v>
      </c>
      <c r="F56" s="40">
        <v>20617.369720458984</v>
      </c>
      <c r="G56" s="41">
        <v>191397.82958984375</v>
      </c>
    </row>
    <row r="57" spans="1:7" x14ac:dyDescent="0.25">
      <c r="A57" s="39" t="s">
        <v>39</v>
      </c>
      <c r="B57" s="39" t="s">
        <v>40</v>
      </c>
      <c r="C57" s="39" t="s">
        <v>66</v>
      </c>
      <c r="D57" s="39" t="s">
        <v>75</v>
      </c>
      <c r="E57" s="39" t="s">
        <v>54</v>
      </c>
      <c r="F57" s="40">
        <v>31834.2001953125</v>
      </c>
      <c r="G57" s="41">
        <v>117165.76171875</v>
      </c>
    </row>
    <row r="58" spans="1:7" x14ac:dyDescent="0.25">
      <c r="A58" s="39" t="s">
        <v>39</v>
      </c>
      <c r="B58" s="39" t="s">
        <v>40</v>
      </c>
      <c r="C58" s="39" t="s">
        <v>66</v>
      </c>
      <c r="D58" s="39" t="s">
        <v>75</v>
      </c>
      <c r="E58" s="39" t="s">
        <v>42</v>
      </c>
      <c r="F58" s="40">
        <v>536410.08625793457</v>
      </c>
      <c r="G58" s="41">
        <v>2557268.6614379883</v>
      </c>
    </row>
    <row r="59" spans="1:7" x14ac:dyDescent="0.25">
      <c r="A59" s="39" t="s">
        <v>39</v>
      </c>
      <c r="B59" s="39" t="s">
        <v>40</v>
      </c>
      <c r="C59" s="39" t="s">
        <v>66</v>
      </c>
      <c r="D59" s="39" t="s">
        <v>75</v>
      </c>
      <c r="E59" s="39" t="s">
        <v>63</v>
      </c>
      <c r="F59" s="40">
        <v>28556.43994140625</v>
      </c>
      <c r="G59" s="41">
        <v>171197.84375</v>
      </c>
    </row>
    <row r="60" spans="1:7" x14ac:dyDescent="0.25">
      <c r="A60" s="39" t="s">
        <v>39</v>
      </c>
      <c r="B60" s="39" t="s">
        <v>40</v>
      </c>
      <c r="C60" s="39" t="s">
        <v>66</v>
      </c>
      <c r="D60" s="39" t="s">
        <v>75</v>
      </c>
      <c r="E60" s="39" t="s">
        <v>119</v>
      </c>
      <c r="F60" s="40">
        <v>18691.16015625</v>
      </c>
      <c r="G60" s="41">
        <v>106586.109375</v>
      </c>
    </row>
    <row r="61" spans="1:7" x14ac:dyDescent="0.25">
      <c r="A61" s="39" t="s">
        <v>39</v>
      </c>
      <c r="B61" s="39" t="s">
        <v>40</v>
      </c>
      <c r="C61" s="39" t="s">
        <v>66</v>
      </c>
      <c r="D61" s="39" t="s">
        <v>75</v>
      </c>
      <c r="E61" s="39" t="s">
        <v>96</v>
      </c>
      <c r="F61" s="40">
        <v>13683.660400390625</v>
      </c>
      <c r="G61" s="41">
        <v>82258.73779296875</v>
      </c>
    </row>
    <row r="62" spans="1:7" x14ac:dyDescent="0.25">
      <c r="A62" s="39" t="s">
        <v>39</v>
      </c>
      <c r="B62" s="39" t="s">
        <v>40</v>
      </c>
      <c r="C62" s="39" t="s">
        <v>66</v>
      </c>
      <c r="D62" s="39" t="s">
        <v>122</v>
      </c>
      <c r="E62" s="39" t="s">
        <v>72</v>
      </c>
      <c r="F62" s="40">
        <v>18113.48046875</v>
      </c>
      <c r="G62" s="41">
        <v>84028.40625</v>
      </c>
    </row>
    <row r="63" spans="1:7" x14ac:dyDescent="0.25">
      <c r="A63" s="39" t="s">
        <v>39</v>
      </c>
      <c r="B63" s="39" t="s">
        <v>40</v>
      </c>
      <c r="C63" s="39" t="s">
        <v>66</v>
      </c>
      <c r="D63" s="39" t="s">
        <v>122</v>
      </c>
      <c r="E63" s="39" t="s">
        <v>54</v>
      </c>
      <c r="F63" s="40">
        <v>9585.8603515625</v>
      </c>
      <c r="G63" s="41">
        <v>88219.9921875</v>
      </c>
    </row>
    <row r="64" spans="1:7" x14ac:dyDescent="0.25">
      <c r="A64" s="39" t="s">
        <v>39</v>
      </c>
      <c r="B64" s="39" t="s">
        <v>40</v>
      </c>
      <c r="C64" s="39" t="s">
        <v>66</v>
      </c>
      <c r="D64" s="39" t="s">
        <v>122</v>
      </c>
      <c r="E64" s="39" t="s">
        <v>63</v>
      </c>
      <c r="F64" s="40">
        <v>19084.1796875</v>
      </c>
      <c r="G64" s="41">
        <v>71394.03125</v>
      </c>
    </row>
    <row r="65" spans="1:7" x14ac:dyDescent="0.25">
      <c r="A65" s="39" t="s">
        <v>39</v>
      </c>
      <c r="B65" s="39" t="s">
        <v>40</v>
      </c>
      <c r="C65" s="39" t="s">
        <v>66</v>
      </c>
      <c r="D65" s="39" t="s">
        <v>122</v>
      </c>
      <c r="E65" s="39" t="s">
        <v>124</v>
      </c>
      <c r="F65" s="40">
        <v>20954.810546875</v>
      </c>
      <c r="G65" s="41">
        <v>102897.1875</v>
      </c>
    </row>
    <row r="66" spans="1:7" x14ac:dyDescent="0.25">
      <c r="A66" s="39" t="s">
        <v>39</v>
      </c>
      <c r="B66" s="39" t="s">
        <v>40</v>
      </c>
      <c r="C66" s="39" t="s">
        <v>66</v>
      </c>
      <c r="D66" s="39" t="s">
        <v>165</v>
      </c>
      <c r="E66" s="39" t="s">
        <v>54</v>
      </c>
      <c r="F66" s="40">
        <v>3501.1298828125</v>
      </c>
      <c r="G66" s="41">
        <v>26909.5390625</v>
      </c>
    </row>
    <row r="67" spans="1:7" x14ac:dyDescent="0.25">
      <c r="A67" s="39" t="s">
        <v>39</v>
      </c>
      <c r="B67" s="39" t="s">
        <v>40</v>
      </c>
      <c r="C67" s="39" t="s">
        <v>66</v>
      </c>
      <c r="D67" s="39" t="s">
        <v>105</v>
      </c>
      <c r="E67" s="39" t="s">
        <v>42</v>
      </c>
      <c r="F67" s="40">
        <v>171008.650390625</v>
      </c>
      <c r="G67" s="41">
        <v>685422.4453125</v>
      </c>
    </row>
    <row r="68" spans="1:7" x14ac:dyDescent="0.25">
      <c r="A68" s="39" t="s">
        <v>39</v>
      </c>
      <c r="B68" s="39" t="s">
        <v>40</v>
      </c>
      <c r="C68" s="39" t="s">
        <v>66</v>
      </c>
      <c r="D68" s="39" t="s">
        <v>143</v>
      </c>
      <c r="E68" s="39" t="s">
        <v>42</v>
      </c>
      <c r="F68" s="40">
        <v>805.83001708984375</v>
      </c>
      <c r="G68" s="41">
        <v>1270.449951171875</v>
      </c>
    </row>
    <row r="69" spans="1:7" x14ac:dyDescent="0.25">
      <c r="A69" s="39" t="s">
        <v>39</v>
      </c>
      <c r="B69" s="39" t="s">
        <v>2</v>
      </c>
      <c r="C69" s="39" t="s">
        <v>66</v>
      </c>
      <c r="D69" s="39" t="s">
        <v>151</v>
      </c>
      <c r="E69" s="39" t="s">
        <v>119</v>
      </c>
      <c r="F69" s="40">
        <v>625.55999755859375</v>
      </c>
      <c r="G69" s="41">
        <v>7379.990234375</v>
      </c>
    </row>
    <row r="70" spans="1:7" x14ac:dyDescent="0.25">
      <c r="A70" s="39" t="s">
        <v>39</v>
      </c>
      <c r="B70" s="39" t="s">
        <v>4</v>
      </c>
      <c r="C70" s="39" t="s">
        <v>66</v>
      </c>
      <c r="D70" s="39" t="s">
        <v>152</v>
      </c>
      <c r="E70" s="39" t="s">
        <v>119</v>
      </c>
      <c r="F70" s="40">
        <v>400.5</v>
      </c>
      <c r="G70" s="41">
        <v>2609.7099609375</v>
      </c>
    </row>
    <row r="71" spans="1:7" x14ac:dyDescent="0.25">
      <c r="A71" s="39" t="s">
        <v>39</v>
      </c>
      <c r="B71" s="39" t="s">
        <v>4</v>
      </c>
      <c r="C71" s="39" t="s">
        <v>66</v>
      </c>
      <c r="D71" s="39" t="s">
        <v>152</v>
      </c>
      <c r="E71" s="39" t="s">
        <v>96</v>
      </c>
      <c r="F71" s="40">
        <v>63.709999084472656</v>
      </c>
      <c r="G71" s="41">
        <v>14163.7099609375</v>
      </c>
    </row>
    <row r="72" spans="1:7" ht="15.75" thickBot="1" x14ac:dyDescent="0.3">
      <c r="A72" s="45" t="s">
        <v>24</v>
      </c>
      <c r="B72" s="34"/>
      <c r="C72" s="34"/>
      <c r="D72" s="34"/>
      <c r="E72" s="34"/>
      <c r="F72" s="34">
        <f>SUM(F12:F71)</f>
        <v>1971384.4229812622</v>
      </c>
      <c r="G72" s="35">
        <f>SUM(G12:G71)</f>
        <v>8801195.5308227539</v>
      </c>
    </row>
    <row r="73" spans="1:7" x14ac:dyDescent="0.25">
      <c r="A73" s="39" t="s">
        <v>99</v>
      </c>
      <c r="B73" s="39" t="s">
        <v>40</v>
      </c>
      <c r="C73" s="39" t="s">
        <v>50</v>
      </c>
      <c r="D73" s="39" t="s">
        <v>52</v>
      </c>
      <c r="E73" s="39" t="s">
        <v>42</v>
      </c>
      <c r="F73" s="40">
        <v>237512.375</v>
      </c>
      <c r="G73" s="41">
        <v>802077.9375</v>
      </c>
    </row>
    <row r="74" spans="1:7" x14ac:dyDescent="0.25">
      <c r="A74" s="39" t="s">
        <v>99</v>
      </c>
      <c r="B74" s="39" t="s">
        <v>40</v>
      </c>
      <c r="C74" s="39" t="s">
        <v>50</v>
      </c>
      <c r="D74" s="39" t="s">
        <v>53</v>
      </c>
      <c r="E74" s="39" t="s">
        <v>42</v>
      </c>
      <c r="F74" s="40">
        <v>707.6099853515625</v>
      </c>
      <c r="G74" s="41">
        <v>2626.60009765625</v>
      </c>
    </row>
    <row r="75" spans="1:7" x14ac:dyDescent="0.25">
      <c r="A75" s="39" t="s">
        <v>99</v>
      </c>
      <c r="B75" s="39" t="s">
        <v>40</v>
      </c>
      <c r="C75" s="39" t="s">
        <v>50</v>
      </c>
      <c r="D75" s="39" t="s">
        <v>53</v>
      </c>
      <c r="E75" s="39" t="s">
        <v>63</v>
      </c>
      <c r="F75" s="40">
        <v>720</v>
      </c>
      <c r="G75" s="41">
        <v>1934.1700439453125</v>
      </c>
    </row>
    <row r="76" spans="1:7" x14ac:dyDescent="0.25">
      <c r="A76" s="39" t="s">
        <v>99</v>
      </c>
      <c r="B76" s="39" t="s">
        <v>40</v>
      </c>
      <c r="C76" s="39" t="s">
        <v>50</v>
      </c>
      <c r="D76" s="39" t="s">
        <v>114</v>
      </c>
      <c r="E76" s="39" t="s">
        <v>72</v>
      </c>
      <c r="F76" s="40">
        <v>14872.5703125</v>
      </c>
      <c r="G76" s="41">
        <v>30404.16015625</v>
      </c>
    </row>
    <row r="77" spans="1:7" x14ac:dyDescent="0.25">
      <c r="A77" s="39" t="s">
        <v>99</v>
      </c>
      <c r="B77" s="39" t="s">
        <v>40</v>
      </c>
      <c r="C77" s="39" t="s">
        <v>50</v>
      </c>
      <c r="D77" s="39" t="s">
        <v>114</v>
      </c>
      <c r="E77" s="39" t="s">
        <v>95</v>
      </c>
      <c r="F77" s="40">
        <v>64512.46875</v>
      </c>
      <c r="G77" s="41">
        <v>150392.4375</v>
      </c>
    </row>
    <row r="78" spans="1:7" x14ac:dyDescent="0.25">
      <c r="A78" s="39" t="s">
        <v>99</v>
      </c>
      <c r="B78" s="39" t="s">
        <v>40</v>
      </c>
      <c r="C78" s="39" t="s">
        <v>50</v>
      </c>
      <c r="D78" s="39" t="s">
        <v>114</v>
      </c>
      <c r="E78" s="39" t="s">
        <v>63</v>
      </c>
      <c r="F78" s="40">
        <v>3525.9799346923828</v>
      </c>
      <c r="G78" s="41">
        <v>15135.590057373047</v>
      </c>
    </row>
    <row r="79" spans="1:7" x14ac:dyDescent="0.25">
      <c r="A79" s="39" t="s">
        <v>99</v>
      </c>
      <c r="B79" s="39" t="s">
        <v>40</v>
      </c>
      <c r="C79" s="39" t="s">
        <v>50</v>
      </c>
      <c r="D79" s="39" t="s">
        <v>114</v>
      </c>
      <c r="E79" s="39" t="s">
        <v>78</v>
      </c>
      <c r="F79" s="40">
        <v>16094.099609375</v>
      </c>
      <c r="G79" s="41">
        <v>37598</v>
      </c>
    </row>
    <row r="80" spans="1:7" x14ac:dyDescent="0.25">
      <c r="A80" s="39" t="s">
        <v>99</v>
      </c>
      <c r="B80" s="39" t="s">
        <v>40</v>
      </c>
      <c r="C80" s="39" t="s">
        <v>50</v>
      </c>
      <c r="D80" s="39" t="s">
        <v>55</v>
      </c>
      <c r="E80" s="39" t="s">
        <v>56</v>
      </c>
      <c r="F80" s="40">
        <v>40954.3505859375</v>
      </c>
      <c r="G80" s="41">
        <v>75855.6015625</v>
      </c>
    </row>
    <row r="81" spans="1:7" x14ac:dyDescent="0.25">
      <c r="A81" s="39" t="s">
        <v>99</v>
      </c>
      <c r="B81" s="39" t="s">
        <v>40</v>
      </c>
      <c r="C81" s="39" t="s">
        <v>50</v>
      </c>
      <c r="D81" s="39" t="s">
        <v>55</v>
      </c>
      <c r="E81" s="39" t="s">
        <v>83</v>
      </c>
      <c r="F81" s="40">
        <v>24947.830078125</v>
      </c>
      <c r="G81" s="41">
        <v>75692</v>
      </c>
    </row>
    <row r="82" spans="1:7" x14ac:dyDescent="0.25">
      <c r="A82" s="39" t="s">
        <v>99</v>
      </c>
      <c r="B82" s="39" t="s">
        <v>40</v>
      </c>
      <c r="C82" s="39" t="s">
        <v>50</v>
      </c>
      <c r="D82" s="39" t="s">
        <v>55</v>
      </c>
      <c r="E82" s="39" t="s">
        <v>42</v>
      </c>
      <c r="F82" s="40">
        <v>630.68002319335938</v>
      </c>
      <c r="G82" s="41">
        <v>1596.0900268554688</v>
      </c>
    </row>
    <row r="83" spans="1:7" x14ac:dyDescent="0.25">
      <c r="A83" s="39" t="s">
        <v>99</v>
      </c>
      <c r="B83" s="39" t="s">
        <v>40</v>
      </c>
      <c r="C83" s="39" t="s">
        <v>50</v>
      </c>
      <c r="D83" s="39" t="s">
        <v>55</v>
      </c>
      <c r="E83" s="39" t="s">
        <v>78</v>
      </c>
      <c r="F83" s="40">
        <v>19723.830078125</v>
      </c>
      <c r="G83" s="41">
        <v>61496.359375</v>
      </c>
    </row>
    <row r="84" spans="1:7" x14ac:dyDescent="0.25">
      <c r="A84" s="39" t="s">
        <v>99</v>
      </c>
      <c r="B84" s="39" t="s">
        <v>40</v>
      </c>
      <c r="C84" s="39" t="s">
        <v>50</v>
      </c>
      <c r="D84" s="39" t="s">
        <v>149</v>
      </c>
      <c r="E84" s="39" t="s">
        <v>42</v>
      </c>
      <c r="F84" s="40">
        <v>85632.6796875</v>
      </c>
      <c r="G84" s="41">
        <v>521057.296875</v>
      </c>
    </row>
    <row r="85" spans="1:7" x14ac:dyDescent="0.25">
      <c r="A85" s="39" t="s">
        <v>99</v>
      </c>
      <c r="B85" s="39" t="s">
        <v>40</v>
      </c>
      <c r="C85" s="39" t="s">
        <v>50</v>
      </c>
      <c r="D85" s="39" t="s">
        <v>115</v>
      </c>
      <c r="E85" s="39" t="s">
        <v>42</v>
      </c>
      <c r="F85" s="40">
        <v>17126.939453125</v>
      </c>
      <c r="G85" s="41">
        <v>103144.65625</v>
      </c>
    </row>
    <row r="86" spans="1:7" x14ac:dyDescent="0.25">
      <c r="A86" s="39" t="s">
        <v>99</v>
      </c>
      <c r="B86" s="39" t="s">
        <v>40</v>
      </c>
      <c r="C86" s="39" t="s">
        <v>50</v>
      </c>
      <c r="D86" s="39" t="s">
        <v>51</v>
      </c>
      <c r="E86" s="39" t="s">
        <v>54</v>
      </c>
      <c r="F86" s="40">
        <v>17507.0498046875</v>
      </c>
      <c r="G86" s="41">
        <v>57192</v>
      </c>
    </row>
    <row r="87" spans="1:7" x14ac:dyDescent="0.25">
      <c r="A87" s="39" t="s">
        <v>99</v>
      </c>
      <c r="B87" s="39" t="s">
        <v>40</v>
      </c>
      <c r="C87" s="39" t="s">
        <v>50</v>
      </c>
      <c r="D87" s="39" t="s">
        <v>51</v>
      </c>
      <c r="E87" s="39" t="s">
        <v>42</v>
      </c>
      <c r="F87" s="40">
        <v>79811.9104347229</v>
      </c>
      <c r="G87" s="41">
        <v>337037.80316162109</v>
      </c>
    </row>
    <row r="88" spans="1:7" x14ac:dyDescent="0.25">
      <c r="A88" s="39" t="s">
        <v>99</v>
      </c>
      <c r="B88" s="39" t="s">
        <v>40</v>
      </c>
      <c r="C88" s="39" t="s">
        <v>50</v>
      </c>
      <c r="D88" s="39" t="s">
        <v>51</v>
      </c>
      <c r="E88" s="39" t="s">
        <v>44</v>
      </c>
      <c r="F88" s="40">
        <v>41542.69921875</v>
      </c>
      <c r="G88" s="41">
        <v>117064.7890625</v>
      </c>
    </row>
    <row r="89" spans="1:7" x14ac:dyDescent="0.25">
      <c r="A89" s="39" t="s">
        <v>99</v>
      </c>
      <c r="B89" s="39" t="s">
        <v>40</v>
      </c>
      <c r="C89" s="39" t="s">
        <v>50</v>
      </c>
      <c r="D89" s="39" t="s">
        <v>51</v>
      </c>
      <c r="E89" s="39" t="s">
        <v>78</v>
      </c>
      <c r="F89" s="40">
        <v>8813.25</v>
      </c>
      <c r="G89" s="41">
        <v>33669.37109375</v>
      </c>
    </row>
    <row r="90" spans="1:7" x14ac:dyDescent="0.25">
      <c r="A90" s="39" t="s">
        <v>99</v>
      </c>
      <c r="B90" s="39" t="s">
        <v>40</v>
      </c>
      <c r="C90" s="39" t="s">
        <v>50</v>
      </c>
      <c r="D90" s="39" t="s">
        <v>81</v>
      </c>
      <c r="E90" s="39" t="s">
        <v>63</v>
      </c>
      <c r="F90" s="40">
        <v>821.13002014160156</v>
      </c>
      <c r="G90" s="41">
        <v>624.77999114990234</v>
      </c>
    </row>
    <row r="91" spans="1:7" x14ac:dyDescent="0.25">
      <c r="A91" s="39" t="s">
        <v>99</v>
      </c>
      <c r="B91" s="39" t="s">
        <v>40</v>
      </c>
      <c r="C91" s="39" t="s">
        <v>50</v>
      </c>
      <c r="D91" s="39" t="s">
        <v>60</v>
      </c>
      <c r="E91" s="39" t="s">
        <v>72</v>
      </c>
      <c r="F91" s="40">
        <v>14927.4501953125</v>
      </c>
      <c r="G91" s="41">
        <v>97113</v>
      </c>
    </row>
    <row r="92" spans="1:7" x14ac:dyDescent="0.25">
      <c r="A92" s="39" t="s">
        <v>99</v>
      </c>
      <c r="B92" s="39" t="s">
        <v>40</v>
      </c>
      <c r="C92" s="39" t="s">
        <v>50</v>
      </c>
      <c r="D92" s="39" t="s">
        <v>60</v>
      </c>
      <c r="E92" s="39" t="s">
        <v>73</v>
      </c>
      <c r="F92" s="40">
        <v>9856.2900390625</v>
      </c>
      <c r="G92" s="41">
        <v>79677.5390625</v>
      </c>
    </row>
    <row r="93" spans="1:7" x14ac:dyDescent="0.25">
      <c r="A93" s="39" t="s">
        <v>99</v>
      </c>
      <c r="B93" s="39" t="s">
        <v>40</v>
      </c>
      <c r="C93" s="39" t="s">
        <v>50</v>
      </c>
      <c r="D93" s="39" t="s">
        <v>60</v>
      </c>
      <c r="E93" s="39" t="s">
        <v>54</v>
      </c>
      <c r="F93" s="40">
        <v>818.75</v>
      </c>
      <c r="G93" s="41">
        <v>5795.18017578125</v>
      </c>
    </row>
    <row r="94" spans="1:7" x14ac:dyDescent="0.25">
      <c r="A94" s="39" t="s">
        <v>99</v>
      </c>
      <c r="B94" s="39" t="s">
        <v>40</v>
      </c>
      <c r="C94" s="39" t="s">
        <v>50</v>
      </c>
      <c r="D94" s="39" t="s">
        <v>60</v>
      </c>
      <c r="E94" s="39" t="s">
        <v>42</v>
      </c>
      <c r="F94" s="40">
        <v>818.28997802734375</v>
      </c>
      <c r="G94" s="41">
        <v>2158.75</v>
      </c>
    </row>
    <row r="95" spans="1:7" x14ac:dyDescent="0.25">
      <c r="A95" s="39" t="s">
        <v>99</v>
      </c>
      <c r="B95" s="39" t="s">
        <v>40</v>
      </c>
      <c r="C95" s="39" t="s">
        <v>50</v>
      </c>
      <c r="D95" s="39" t="s">
        <v>60</v>
      </c>
      <c r="E95" s="39" t="s">
        <v>63</v>
      </c>
      <c r="F95" s="40">
        <v>5020</v>
      </c>
      <c r="G95" s="41">
        <v>36270.180389404297</v>
      </c>
    </row>
    <row r="96" spans="1:7" x14ac:dyDescent="0.25">
      <c r="A96" s="39" t="s">
        <v>99</v>
      </c>
      <c r="B96" s="39" t="s">
        <v>40</v>
      </c>
      <c r="C96" s="39" t="s">
        <v>50</v>
      </c>
      <c r="D96" s="39" t="s">
        <v>137</v>
      </c>
      <c r="E96" s="39" t="s">
        <v>72</v>
      </c>
      <c r="F96" s="40">
        <v>19734.650390625</v>
      </c>
      <c r="G96" s="41">
        <v>30520.30078125</v>
      </c>
    </row>
    <row r="97" spans="1:7" x14ac:dyDescent="0.25">
      <c r="A97" s="39" t="s">
        <v>99</v>
      </c>
      <c r="B97" s="39" t="s">
        <v>40</v>
      </c>
      <c r="C97" s="39" t="s">
        <v>50</v>
      </c>
      <c r="D97" s="39" t="s">
        <v>137</v>
      </c>
      <c r="E97" s="39" t="s">
        <v>96</v>
      </c>
      <c r="F97" s="40">
        <v>21560.830078125</v>
      </c>
      <c r="G97" s="41">
        <v>31692.669921875</v>
      </c>
    </row>
    <row r="98" spans="1:7" x14ac:dyDescent="0.25">
      <c r="A98" s="39" t="s">
        <v>99</v>
      </c>
      <c r="B98" s="39" t="s">
        <v>40</v>
      </c>
      <c r="C98" s="39" t="s">
        <v>50</v>
      </c>
      <c r="D98" s="39" t="s">
        <v>61</v>
      </c>
      <c r="E98" s="39" t="s">
        <v>42</v>
      </c>
      <c r="F98" s="40">
        <v>123.37999725341797</v>
      </c>
      <c r="G98" s="41">
        <v>1229.0999755859375</v>
      </c>
    </row>
    <row r="99" spans="1:7" x14ac:dyDescent="0.25">
      <c r="A99" s="39" t="s">
        <v>99</v>
      </c>
      <c r="B99" s="39" t="s">
        <v>40</v>
      </c>
      <c r="C99" s="39" t="s">
        <v>50</v>
      </c>
      <c r="D99" s="39" t="s">
        <v>62</v>
      </c>
      <c r="E99" s="39" t="s">
        <v>95</v>
      </c>
      <c r="F99" s="40">
        <v>20400.970703125</v>
      </c>
      <c r="G99" s="41">
        <v>40490</v>
      </c>
    </row>
    <row r="100" spans="1:7" x14ac:dyDescent="0.25">
      <c r="A100" s="39" t="s">
        <v>99</v>
      </c>
      <c r="B100" s="39" t="s">
        <v>40</v>
      </c>
      <c r="C100" s="39" t="s">
        <v>50</v>
      </c>
      <c r="D100" s="39" t="s">
        <v>62</v>
      </c>
      <c r="E100" s="39" t="s">
        <v>54</v>
      </c>
      <c r="F100" s="40">
        <v>28425.40087890625</v>
      </c>
      <c r="G100" s="41">
        <v>146128.05078125</v>
      </c>
    </row>
    <row r="101" spans="1:7" x14ac:dyDescent="0.25">
      <c r="A101" s="39" t="s">
        <v>99</v>
      </c>
      <c r="B101" s="39" t="s">
        <v>40</v>
      </c>
      <c r="C101" s="39" t="s">
        <v>50</v>
      </c>
      <c r="D101" s="39" t="s">
        <v>62</v>
      </c>
      <c r="E101" s="39" t="s">
        <v>42</v>
      </c>
      <c r="F101" s="40">
        <v>341113.29254150391</v>
      </c>
      <c r="G101" s="41">
        <v>1609100.7473144531</v>
      </c>
    </row>
    <row r="102" spans="1:7" x14ac:dyDescent="0.25">
      <c r="A102" s="39" t="s">
        <v>99</v>
      </c>
      <c r="B102" s="39" t="s">
        <v>40</v>
      </c>
      <c r="C102" s="39" t="s">
        <v>50</v>
      </c>
      <c r="D102" s="39" t="s">
        <v>62</v>
      </c>
      <c r="E102" s="39" t="s">
        <v>63</v>
      </c>
      <c r="F102" s="40">
        <v>13431.91015625</v>
      </c>
      <c r="G102" s="41">
        <v>86636</v>
      </c>
    </row>
    <row r="103" spans="1:7" x14ac:dyDescent="0.25">
      <c r="A103" s="39" t="s">
        <v>99</v>
      </c>
      <c r="B103" s="39" t="s">
        <v>40</v>
      </c>
      <c r="C103" s="39" t="s">
        <v>50</v>
      </c>
      <c r="D103" s="39" t="s">
        <v>116</v>
      </c>
      <c r="E103" s="39" t="s">
        <v>73</v>
      </c>
      <c r="F103" s="40">
        <v>2155.489990234375</v>
      </c>
      <c r="G103" s="41">
        <v>31881.599609375</v>
      </c>
    </row>
    <row r="104" spans="1:7" x14ac:dyDescent="0.25">
      <c r="A104" s="39" t="s">
        <v>99</v>
      </c>
      <c r="B104" s="39" t="s">
        <v>40</v>
      </c>
      <c r="C104" s="39" t="s">
        <v>50</v>
      </c>
      <c r="D104" s="39" t="s">
        <v>116</v>
      </c>
      <c r="E104" s="39" t="s">
        <v>54</v>
      </c>
      <c r="F104" s="40">
        <v>1995.8299560546875</v>
      </c>
      <c r="G104" s="41">
        <v>20380</v>
      </c>
    </row>
    <row r="105" spans="1:7" x14ac:dyDescent="0.25">
      <c r="A105" s="39" t="s">
        <v>99</v>
      </c>
      <c r="B105" s="39" t="s">
        <v>40</v>
      </c>
      <c r="C105" s="39" t="s">
        <v>50</v>
      </c>
      <c r="D105" s="39" t="s">
        <v>116</v>
      </c>
      <c r="E105" s="39" t="s">
        <v>42</v>
      </c>
      <c r="F105" s="40">
        <v>19350.399597167969</v>
      </c>
      <c r="G105" s="41">
        <v>2273.4099578857422</v>
      </c>
    </row>
    <row r="106" spans="1:7" x14ac:dyDescent="0.25">
      <c r="A106" s="39" t="s">
        <v>99</v>
      </c>
      <c r="B106" s="39" t="s">
        <v>40</v>
      </c>
      <c r="C106" s="39" t="s">
        <v>50</v>
      </c>
      <c r="D106" s="39" t="s">
        <v>64</v>
      </c>
      <c r="E106" s="39" t="s">
        <v>42</v>
      </c>
      <c r="F106" s="40">
        <v>27392.090057373047</v>
      </c>
      <c r="G106" s="41">
        <v>55806.210021972656</v>
      </c>
    </row>
    <row r="107" spans="1:7" x14ac:dyDescent="0.25">
      <c r="A107" s="39" t="s">
        <v>99</v>
      </c>
      <c r="B107" s="39" t="s">
        <v>40</v>
      </c>
      <c r="C107" s="39" t="s">
        <v>50</v>
      </c>
      <c r="D107" s="39" t="s">
        <v>64</v>
      </c>
      <c r="E107" s="39" t="s">
        <v>44</v>
      </c>
      <c r="F107" s="40">
        <v>45265.7890625</v>
      </c>
      <c r="G107" s="41">
        <v>181317.8984375</v>
      </c>
    </row>
    <row r="108" spans="1:7" x14ac:dyDescent="0.25">
      <c r="A108" s="39" t="s">
        <v>99</v>
      </c>
      <c r="B108" s="39" t="s">
        <v>40</v>
      </c>
      <c r="C108" s="39" t="s">
        <v>50</v>
      </c>
      <c r="D108" s="39" t="s">
        <v>117</v>
      </c>
      <c r="E108" s="39" t="s">
        <v>94</v>
      </c>
      <c r="F108" s="40">
        <v>49870.7109375</v>
      </c>
      <c r="G108" s="41">
        <v>65281.919921875</v>
      </c>
    </row>
    <row r="109" spans="1:7" x14ac:dyDescent="0.25">
      <c r="A109" s="39" t="s">
        <v>99</v>
      </c>
      <c r="B109" s="39" t="s">
        <v>40</v>
      </c>
      <c r="C109" s="39" t="s">
        <v>50</v>
      </c>
      <c r="D109" s="39" t="s">
        <v>117</v>
      </c>
      <c r="E109" s="39" t="s">
        <v>42</v>
      </c>
      <c r="F109" s="40">
        <v>37920.69140625</v>
      </c>
      <c r="G109" s="41">
        <v>50180.37109375</v>
      </c>
    </row>
    <row r="110" spans="1:7" x14ac:dyDescent="0.25">
      <c r="A110" s="39" t="s">
        <v>99</v>
      </c>
      <c r="B110" s="39" t="s">
        <v>40</v>
      </c>
      <c r="C110" s="39" t="s">
        <v>50</v>
      </c>
      <c r="D110" s="39" t="s">
        <v>117</v>
      </c>
      <c r="E110" s="39" t="s">
        <v>63</v>
      </c>
      <c r="F110" s="40">
        <v>74843.4765625</v>
      </c>
      <c r="G110" s="41">
        <v>92318.8828125</v>
      </c>
    </row>
    <row r="111" spans="1:7" ht="30" x14ac:dyDescent="0.25">
      <c r="A111" s="39" t="s">
        <v>99</v>
      </c>
      <c r="B111" s="39" t="s">
        <v>40</v>
      </c>
      <c r="C111" s="39" t="s">
        <v>50</v>
      </c>
      <c r="D111" s="39" t="s">
        <v>147</v>
      </c>
      <c r="E111" s="39" t="s">
        <v>42</v>
      </c>
      <c r="F111" s="40">
        <v>448.82998847961426</v>
      </c>
      <c r="G111" s="41">
        <v>6831.3901824951172</v>
      </c>
    </row>
    <row r="112" spans="1:7" x14ac:dyDescent="0.25">
      <c r="A112" s="39" t="s">
        <v>99</v>
      </c>
      <c r="B112" s="39" t="s">
        <v>40</v>
      </c>
      <c r="C112" s="39" t="s">
        <v>50</v>
      </c>
      <c r="D112" s="39" t="s">
        <v>65</v>
      </c>
      <c r="E112" s="39" t="s">
        <v>57</v>
      </c>
      <c r="F112" s="40">
        <v>586.530029296875</v>
      </c>
      <c r="G112" s="41">
        <v>1532</v>
      </c>
    </row>
    <row r="113" spans="1:7" x14ac:dyDescent="0.25">
      <c r="A113" s="39" t="s">
        <v>99</v>
      </c>
      <c r="B113" s="39" t="s">
        <v>40</v>
      </c>
      <c r="C113" s="39" t="s">
        <v>50</v>
      </c>
      <c r="D113" s="39" t="s">
        <v>65</v>
      </c>
      <c r="E113" s="39" t="s">
        <v>42</v>
      </c>
      <c r="F113" s="40">
        <v>21431.169830322266</v>
      </c>
      <c r="G113" s="41">
        <v>62962.050170898438</v>
      </c>
    </row>
    <row r="114" spans="1:7" x14ac:dyDescent="0.25">
      <c r="A114" s="39" t="s">
        <v>99</v>
      </c>
      <c r="B114" s="39" t="s">
        <v>40</v>
      </c>
      <c r="C114" s="39" t="s">
        <v>50</v>
      </c>
      <c r="D114" s="39" t="s">
        <v>65</v>
      </c>
      <c r="E114" s="39" t="s">
        <v>63</v>
      </c>
      <c r="F114" s="40">
        <v>12831</v>
      </c>
      <c r="G114" s="41">
        <v>34421.610000610352</v>
      </c>
    </row>
    <row r="115" spans="1:7" x14ac:dyDescent="0.25">
      <c r="A115" s="39" t="s">
        <v>99</v>
      </c>
      <c r="B115" s="39" t="s">
        <v>84</v>
      </c>
      <c r="C115" s="39" t="s">
        <v>50</v>
      </c>
      <c r="D115" s="39" t="s">
        <v>58</v>
      </c>
      <c r="E115" s="39" t="s">
        <v>42</v>
      </c>
      <c r="F115" s="40">
        <v>14634.5595703125</v>
      </c>
      <c r="G115" s="41">
        <v>61190.91015625</v>
      </c>
    </row>
    <row r="116" spans="1:7" x14ac:dyDescent="0.25">
      <c r="A116" s="39" t="s">
        <v>99</v>
      </c>
      <c r="B116" s="39" t="s">
        <v>40</v>
      </c>
      <c r="C116" s="39" t="s">
        <v>66</v>
      </c>
      <c r="D116" s="39" t="s">
        <v>67</v>
      </c>
      <c r="E116" s="39" t="s">
        <v>42</v>
      </c>
      <c r="F116" s="40">
        <v>3447.1600341796875</v>
      </c>
      <c r="G116" s="41">
        <v>14912.31982421875</v>
      </c>
    </row>
    <row r="117" spans="1:7" x14ac:dyDescent="0.25">
      <c r="A117" s="39" t="s">
        <v>99</v>
      </c>
      <c r="B117" s="39" t="s">
        <v>40</v>
      </c>
      <c r="C117" s="39" t="s">
        <v>66</v>
      </c>
      <c r="D117" s="39" t="s">
        <v>68</v>
      </c>
      <c r="E117" s="39" t="s">
        <v>42</v>
      </c>
      <c r="F117" s="40">
        <v>25894.850219726563</v>
      </c>
      <c r="G117" s="41">
        <v>94315.65576171875</v>
      </c>
    </row>
    <row r="118" spans="1:7" x14ac:dyDescent="0.25">
      <c r="A118" s="39" t="s">
        <v>99</v>
      </c>
      <c r="B118" s="39" t="s">
        <v>40</v>
      </c>
      <c r="C118" s="39" t="s">
        <v>66</v>
      </c>
      <c r="D118" s="39" t="s">
        <v>68</v>
      </c>
      <c r="E118" s="39" t="s">
        <v>63</v>
      </c>
      <c r="F118" s="40">
        <v>92040.80078125</v>
      </c>
      <c r="G118" s="41">
        <v>328120.28125</v>
      </c>
    </row>
    <row r="119" spans="1:7" x14ac:dyDescent="0.25">
      <c r="A119" s="39" t="s">
        <v>99</v>
      </c>
      <c r="B119" s="39" t="s">
        <v>40</v>
      </c>
      <c r="C119" s="39" t="s">
        <v>66</v>
      </c>
      <c r="D119" s="39" t="s">
        <v>69</v>
      </c>
      <c r="E119" s="39" t="s">
        <v>54</v>
      </c>
      <c r="F119" s="40">
        <v>905.30999755859375</v>
      </c>
      <c r="G119" s="41">
        <v>9639.7001953125</v>
      </c>
    </row>
    <row r="120" spans="1:7" x14ac:dyDescent="0.25">
      <c r="A120" s="39" t="s">
        <v>99</v>
      </c>
      <c r="B120" s="39" t="s">
        <v>40</v>
      </c>
      <c r="C120" s="39" t="s">
        <v>66</v>
      </c>
      <c r="D120" s="39" t="s">
        <v>118</v>
      </c>
      <c r="E120" s="39" t="s">
        <v>72</v>
      </c>
      <c r="F120" s="40">
        <v>298005.3046875</v>
      </c>
      <c r="G120" s="41">
        <v>403068.9609375</v>
      </c>
    </row>
    <row r="121" spans="1:7" x14ac:dyDescent="0.25">
      <c r="A121" s="39" t="s">
        <v>99</v>
      </c>
      <c r="B121" s="39" t="s">
        <v>40</v>
      </c>
      <c r="C121" s="39" t="s">
        <v>66</v>
      </c>
      <c r="D121" s="39" t="s">
        <v>118</v>
      </c>
      <c r="E121" s="39" t="s">
        <v>42</v>
      </c>
      <c r="F121" s="40">
        <v>4989.56982421875</v>
      </c>
      <c r="G121" s="41">
        <v>10000</v>
      </c>
    </row>
    <row r="122" spans="1:7" x14ac:dyDescent="0.25">
      <c r="A122" s="39" t="s">
        <v>99</v>
      </c>
      <c r="B122" s="39" t="s">
        <v>40</v>
      </c>
      <c r="C122" s="39" t="s">
        <v>66</v>
      </c>
      <c r="D122" s="39" t="s">
        <v>118</v>
      </c>
      <c r="E122" s="39" t="s">
        <v>119</v>
      </c>
      <c r="F122" s="40">
        <v>69355.861328125</v>
      </c>
      <c r="G122" s="41">
        <v>271703.703125</v>
      </c>
    </row>
    <row r="123" spans="1:7" x14ac:dyDescent="0.25">
      <c r="A123" s="39" t="s">
        <v>99</v>
      </c>
      <c r="B123" s="39" t="s">
        <v>40</v>
      </c>
      <c r="C123" s="39" t="s">
        <v>66</v>
      </c>
      <c r="D123" s="39" t="s">
        <v>118</v>
      </c>
      <c r="E123" s="39" t="s">
        <v>124</v>
      </c>
      <c r="F123" s="40">
        <v>20948.029296875</v>
      </c>
      <c r="G123" s="41">
        <v>103152.90625</v>
      </c>
    </row>
    <row r="124" spans="1:7" x14ac:dyDescent="0.25">
      <c r="A124" s="39" t="s">
        <v>99</v>
      </c>
      <c r="B124" s="39" t="s">
        <v>40</v>
      </c>
      <c r="C124" s="39" t="s">
        <v>66</v>
      </c>
      <c r="D124" s="39" t="s">
        <v>71</v>
      </c>
      <c r="E124" s="39" t="s">
        <v>72</v>
      </c>
      <c r="F124" s="40">
        <v>360985.77734375</v>
      </c>
      <c r="G124" s="41">
        <v>1698038.94140625</v>
      </c>
    </row>
    <row r="125" spans="1:7" x14ac:dyDescent="0.25">
      <c r="A125" s="39" t="s">
        <v>99</v>
      </c>
      <c r="B125" s="39" t="s">
        <v>40</v>
      </c>
      <c r="C125" s="39" t="s">
        <v>66</v>
      </c>
      <c r="D125" s="39" t="s">
        <v>71</v>
      </c>
      <c r="E125" s="39" t="s">
        <v>123</v>
      </c>
      <c r="F125" s="40">
        <v>82641.55859375</v>
      </c>
      <c r="G125" s="41">
        <v>365717.4921875</v>
      </c>
    </row>
    <row r="126" spans="1:7" x14ac:dyDescent="0.25">
      <c r="A126" s="39" t="s">
        <v>99</v>
      </c>
      <c r="B126" s="39" t="s">
        <v>40</v>
      </c>
      <c r="C126" s="39" t="s">
        <v>66</v>
      </c>
      <c r="D126" s="39" t="s">
        <v>71</v>
      </c>
      <c r="E126" s="39" t="s">
        <v>73</v>
      </c>
      <c r="F126" s="40">
        <v>45349.080078125</v>
      </c>
      <c r="G126" s="41">
        <v>210869.87890625</v>
      </c>
    </row>
    <row r="127" spans="1:7" x14ac:dyDescent="0.25">
      <c r="A127" s="39" t="s">
        <v>99</v>
      </c>
      <c r="B127" s="39" t="s">
        <v>40</v>
      </c>
      <c r="C127" s="39" t="s">
        <v>66</v>
      </c>
      <c r="D127" s="39" t="s">
        <v>71</v>
      </c>
      <c r="E127" s="39" t="s">
        <v>42</v>
      </c>
      <c r="F127" s="40">
        <v>49680.921142578125</v>
      </c>
      <c r="G127" s="41">
        <v>182862.759765625</v>
      </c>
    </row>
    <row r="128" spans="1:7" x14ac:dyDescent="0.25">
      <c r="A128" s="39" t="s">
        <v>99</v>
      </c>
      <c r="B128" s="39" t="s">
        <v>40</v>
      </c>
      <c r="C128" s="39" t="s">
        <v>66</v>
      </c>
      <c r="D128" s="39" t="s">
        <v>71</v>
      </c>
      <c r="E128" s="39" t="s">
        <v>63</v>
      </c>
      <c r="F128" s="40">
        <v>113276.77734375</v>
      </c>
      <c r="G128" s="41">
        <v>461875.140625</v>
      </c>
    </row>
    <row r="129" spans="1:7" x14ac:dyDescent="0.25">
      <c r="A129" s="39" t="s">
        <v>99</v>
      </c>
      <c r="B129" s="39" t="s">
        <v>40</v>
      </c>
      <c r="C129" s="39" t="s">
        <v>66</v>
      </c>
      <c r="D129" s="39" t="s">
        <v>71</v>
      </c>
      <c r="E129" s="39" t="s">
        <v>128</v>
      </c>
      <c r="F129" s="40">
        <v>11495.9599609375</v>
      </c>
      <c r="G129" s="41">
        <v>50517.41015625</v>
      </c>
    </row>
    <row r="130" spans="1:7" x14ac:dyDescent="0.25">
      <c r="A130" s="39" t="s">
        <v>99</v>
      </c>
      <c r="B130" s="39" t="s">
        <v>40</v>
      </c>
      <c r="C130" s="39" t="s">
        <v>66</v>
      </c>
      <c r="D130" s="39" t="s">
        <v>71</v>
      </c>
      <c r="E130" s="39" t="s">
        <v>82</v>
      </c>
      <c r="F130" s="40">
        <v>16737.720703125</v>
      </c>
      <c r="G130" s="41">
        <v>43546</v>
      </c>
    </row>
    <row r="131" spans="1:7" x14ac:dyDescent="0.25">
      <c r="A131" s="39" t="s">
        <v>99</v>
      </c>
      <c r="B131" s="39" t="s">
        <v>40</v>
      </c>
      <c r="C131" s="39" t="s">
        <v>66</v>
      </c>
      <c r="D131" s="39" t="s">
        <v>71</v>
      </c>
      <c r="E131" s="39" t="s">
        <v>121</v>
      </c>
      <c r="F131" s="40">
        <v>20570.650390625</v>
      </c>
      <c r="G131" s="41">
        <v>89702.859375</v>
      </c>
    </row>
    <row r="132" spans="1:7" x14ac:dyDescent="0.25">
      <c r="A132" s="39" t="s">
        <v>99</v>
      </c>
      <c r="B132" s="39" t="s">
        <v>40</v>
      </c>
      <c r="C132" s="39" t="s">
        <v>66</v>
      </c>
      <c r="D132" s="39" t="s">
        <v>166</v>
      </c>
      <c r="E132" s="39" t="s">
        <v>54</v>
      </c>
      <c r="F132" s="40">
        <v>172.80000305175781</v>
      </c>
      <c r="G132" s="41">
        <v>113566</v>
      </c>
    </row>
    <row r="133" spans="1:7" x14ac:dyDescent="0.25">
      <c r="A133" s="39" t="s">
        <v>99</v>
      </c>
      <c r="B133" s="39" t="s">
        <v>40</v>
      </c>
      <c r="C133" s="39" t="s">
        <v>66</v>
      </c>
      <c r="D133" s="39" t="s">
        <v>74</v>
      </c>
      <c r="E133" s="39" t="s">
        <v>42</v>
      </c>
      <c r="F133" s="40">
        <v>2815.3899688720703</v>
      </c>
      <c r="G133" s="41">
        <v>38631.99951171875</v>
      </c>
    </row>
    <row r="134" spans="1:7" x14ac:dyDescent="0.25">
      <c r="A134" s="39" t="s">
        <v>99</v>
      </c>
      <c r="B134" s="39" t="s">
        <v>40</v>
      </c>
      <c r="C134" s="39" t="s">
        <v>66</v>
      </c>
      <c r="D134" s="39" t="s">
        <v>138</v>
      </c>
      <c r="E134" s="39" t="s">
        <v>42</v>
      </c>
      <c r="F134" s="40">
        <v>37495.580078125</v>
      </c>
      <c r="G134" s="41">
        <v>168388.921875</v>
      </c>
    </row>
    <row r="135" spans="1:7" x14ac:dyDescent="0.25">
      <c r="A135" s="39" t="s">
        <v>99</v>
      </c>
      <c r="B135" s="39" t="s">
        <v>40</v>
      </c>
      <c r="C135" s="39" t="s">
        <v>66</v>
      </c>
      <c r="D135" s="39" t="s">
        <v>75</v>
      </c>
      <c r="E135" s="39" t="s">
        <v>54</v>
      </c>
      <c r="F135" s="40">
        <v>19997.58984375</v>
      </c>
      <c r="G135" s="41">
        <v>144354.7421875</v>
      </c>
    </row>
    <row r="136" spans="1:7" x14ac:dyDescent="0.25">
      <c r="A136" s="39" t="s">
        <v>99</v>
      </c>
      <c r="B136" s="39" t="s">
        <v>40</v>
      </c>
      <c r="C136" s="39" t="s">
        <v>66</v>
      </c>
      <c r="D136" s="39" t="s">
        <v>75</v>
      </c>
      <c r="E136" s="39" t="s">
        <v>42</v>
      </c>
      <c r="F136" s="40">
        <v>469171.9027633667</v>
      </c>
      <c r="G136" s="41">
        <v>2317952.3656311035</v>
      </c>
    </row>
    <row r="137" spans="1:7" x14ac:dyDescent="0.25">
      <c r="A137" s="39" t="s">
        <v>99</v>
      </c>
      <c r="B137" s="39" t="s">
        <v>40</v>
      </c>
      <c r="C137" s="39" t="s">
        <v>66</v>
      </c>
      <c r="D137" s="39" t="s">
        <v>75</v>
      </c>
      <c r="E137" s="39" t="s">
        <v>96</v>
      </c>
      <c r="F137" s="40">
        <v>702.5999755859375</v>
      </c>
      <c r="G137" s="41">
        <v>1456.489990234375</v>
      </c>
    </row>
    <row r="138" spans="1:7" x14ac:dyDescent="0.25">
      <c r="A138" s="39" t="s">
        <v>99</v>
      </c>
      <c r="B138" s="39" t="s">
        <v>40</v>
      </c>
      <c r="C138" s="39" t="s">
        <v>66</v>
      </c>
      <c r="D138" s="39" t="s">
        <v>122</v>
      </c>
      <c r="E138" s="39" t="s">
        <v>72</v>
      </c>
      <c r="F138" s="40">
        <v>41751.361328125</v>
      </c>
      <c r="G138" s="41">
        <v>199271.9765625</v>
      </c>
    </row>
    <row r="139" spans="1:7" x14ac:dyDescent="0.25">
      <c r="A139" s="39" t="s">
        <v>99</v>
      </c>
      <c r="B139" s="39" t="s">
        <v>40</v>
      </c>
      <c r="C139" s="39" t="s">
        <v>66</v>
      </c>
      <c r="D139" s="39" t="s">
        <v>122</v>
      </c>
      <c r="E139" s="39" t="s">
        <v>73</v>
      </c>
      <c r="F139" s="40">
        <v>6266</v>
      </c>
      <c r="G139" s="41">
        <v>35678.05078125</v>
      </c>
    </row>
    <row r="140" spans="1:7" x14ac:dyDescent="0.25">
      <c r="A140" s="39" t="s">
        <v>99</v>
      </c>
      <c r="B140" s="39" t="s">
        <v>40</v>
      </c>
      <c r="C140" s="39" t="s">
        <v>66</v>
      </c>
      <c r="D140" s="39" t="s">
        <v>122</v>
      </c>
      <c r="E140" s="39" t="s">
        <v>54</v>
      </c>
      <c r="F140" s="40">
        <v>24161.199951171875</v>
      </c>
      <c r="G140" s="41">
        <v>166173.60546875</v>
      </c>
    </row>
    <row r="141" spans="1:7" x14ac:dyDescent="0.25">
      <c r="A141" s="39" t="s">
        <v>99</v>
      </c>
      <c r="B141" s="39" t="s">
        <v>40</v>
      </c>
      <c r="C141" s="39" t="s">
        <v>66</v>
      </c>
      <c r="D141" s="39" t="s">
        <v>122</v>
      </c>
      <c r="E141" s="39" t="s">
        <v>42</v>
      </c>
      <c r="F141" s="40">
        <v>22057.5390625</v>
      </c>
      <c r="G141" s="41">
        <v>119824.109375</v>
      </c>
    </row>
    <row r="142" spans="1:7" x14ac:dyDescent="0.25">
      <c r="A142" s="39" t="s">
        <v>99</v>
      </c>
      <c r="B142" s="39" t="s">
        <v>40</v>
      </c>
      <c r="C142" s="39" t="s">
        <v>66</v>
      </c>
      <c r="D142" s="39" t="s">
        <v>122</v>
      </c>
      <c r="E142" s="39" t="s">
        <v>119</v>
      </c>
      <c r="F142" s="40">
        <v>82491.87109375</v>
      </c>
      <c r="G142" s="41">
        <v>449094.9296875</v>
      </c>
    </row>
    <row r="143" spans="1:7" x14ac:dyDescent="0.25">
      <c r="A143" s="39" t="s">
        <v>99</v>
      </c>
      <c r="B143" s="39" t="s">
        <v>40</v>
      </c>
      <c r="C143" s="39" t="s">
        <v>66</v>
      </c>
      <c r="D143" s="39" t="s">
        <v>122</v>
      </c>
      <c r="E143" s="39" t="s">
        <v>96</v>
      </c>
      <c r="F143" s="40">
        <v>20206.9697265625</v>
      </c>
      <c r="G143" s="41">
        <v>127827.78515625</v>
      </c>
    </row>
    <row r="144" spans="1:7" x14ac:dyDescent="0.25">
      <c r="A144" s="39" t="s">
        <v>99</v>
      </c>
      <c r="B144" s="39" t="s">
        <v>40</v>
      </c>
      <c r="C144" s="39" t="s">
        <v>66</v>
      </c>
      <c r="D144" s="39" t="s">
        <v>140</v>
      </c>
      <c r="E144" s="39" t="s">
        <v>119</v>
      </c>
      <c r="F144" s="40">
        <v>21943.650390625</v>
      </c>
      <c r="G144" s="41">
        <v>123405.5234375</v>
      </c>
    </row>
    <row r="145" spans="1:7" x14ac:dyDescent="0.25">
      <c r="A145" s="39" t="s">
        <v>99</v>
      </c>
      <c r="B145" s="39" t="s">
        <v>40</v>
      </c>
      <c r="C145" s="39" t="s">
        <v>66</v>
      </c>
      <c r="D145" s="39" t="s">
        <v>165</v>
      </c>
      <c r="E145" s="39" t="s">
        <v>72</v>
      </c>
      <c r="F145" s="40">
        <v>19959.359375</v>
      </c>
      <c r="G145" s="41">
        <v>80036.40625</v>
      </c>
    </row>
    <row r="146" spans="1:7" x14ac:dyDescent="0.25">
      <c r="A146" s="39" t="s">
        <v>99</v>
      </c>
      <c r="B146" s="39" t="s">
        <v>40</v>
      </c>
      <c r="C146" s="39" t="s">
        <v>66</v>
      </c>
      <c r="D146" s="39" t="s">
        <v>105</v>
      </c>
      <c r="E146" s="39" t="s">
        <v>42</v>
      </c>
      <c r="F146" s="40">
        <v>92679.9296875</v>
      </c>
      <c r="G146" s="41">
        <v>426689</v>
      </c>
    </row>
    <row r="147" spans="1:7" ht="15.75" thickBot="1" x14ac:dyDescent="0.3">
      <c r="A147" s="45" t="s">
        <v>104</v>
      </c>
      <c r="B147" s="34"/>
      <c r="C147" s="34"/>
      <c r="D147" s="34"/>
      <c r="E147" s="34"/>
      <c r="F147" s="34">
        <f>SUM(F73:F146)</f>
        <v>3538614.3098964691</v>
      </c>
      <c r="G147" s="35">
        <f>SUM(G73:G146)</f>
        <v>14108185.329200745</v>
      </c>
    </row>
    <row r="148" spans="1:7" x14ac:dyDescent="0.25">
      <c r="A148" s="39" t="s">
        <v>107</v>
      </c>
      <c r="B148" s="39" t="s">
        <v>40</v>
      </c>
      <c r="C148" s="39" t="s">
        <v>50</v>
      </c>
      <c r="D148" s="39" t="s">
        <v>144</v>
      </c>
      <c r="E148" s="39" t="s">
        <v>42</v>
      </c>
      <c r="F148" s="40">
        <v>16256.91015625</v>
      </c>
      <c r="G148" s="41">
        <v>89241.6015625</v>
      </c>
    </row>
    <row r="149" spans="1:7" x14ac:dyDescent="0.25">
      <c r="A149" s="39" t="s">
        <v>107</v>
      </c>
      <c r="B149" s="39" t="s">
        <v>40</v>
      </c>
      <c r="C149" s="39" t="s">
        <v>50</v>
      </c>
      <c r="D149" s="39" t="s">
        <v>53</v>
      </c>
      <c r="E149" s="39" t="s">
        <v>42</v>
      </c>
      <c r="F149" s="40">
        <v>4380.530029296875</v>
      </c>
      <c r="G149" s="41">
        <v>14536.159820556641</v>
      </c>
    </row>
    <row r="150" spans="1:7" x14ac:dyDescent="0.25">
      <c r="A150" s="39" t="s">
        <v>107</v>
      </c>
      <c r="B150" s="39" t="s">
        <v>40</v>
      </c>
      <c r="C150" s="39" t="s">
        <v>50</v>
      </c>
      <c r="D150" s="39" t="s">
        <v>103</v>
      </c>
      <c r="E150" s="39" t="s">
        <v>42</v>
      </c>
      <c r="F150" s="40">
        <v>9859.160400390625</v>
      </c>
      <c r="G150" s="41">
        <v>32258</v>
      </c>
    </row>
    <row r="151" spans="1:7" x14ac:dyDescent="0.25">
      <c r="A151" s="39" t="s">
        <v>107</v>
      </c>
      <c r="B151" s="39" t="s">
        <v>40</v>
      </c>
      <c r="C151" s="39" t="s">
        <v>50</v>
      </c>
      <c r="D151" s="39" t="s">
        <v>114</v>
      </c>
      <c r="E151" s="39" t="s">
        <v>72</v>
      </c>
      <c r="F151" s="40">
        <v>19830.529296875</v>
      </c>
      <c r="G151" s="41">
        <v>30892.939453125</v>
      </c>
    </row>
    <row r="152" spans="1:7" x14ac:dyDescent="0.25">
      <c r="A152" s="39" t="s">
        <v>107</v>
      </c>
      <c r="B152" s="39" t="s">
        <v>40</v>
      </c>
      <c r="C152" s="39" t="s">
        <v>50</v>
      </c>
      <c r="D152" s="39" t="s">
        <v>114</v>
      </c>
      <c r="E152" s="39" t="s">
        <v>95</v>
      </c>
      <c r="F152" s="40">
        <v>51411.83984375</v>
      </c>
      <c r="G152" s="41">
        <v>112725.1953125</v>
      </c>
    </row>
    <row r="153" spans="1:7" x14ac:dyDescent="0.25">
      <c r="A153" s="39" t="s">
        <v>107</v>
      </c>
      <c r="B153" s="39" t="s">
        <v>40</v>
      </c>
      <c r="C153" s="39" t="s">
        <v>50</v>
      </c>
      <c r="D153" s="39" t="s">
        <v>114</v>
      </c>
      <c r="E153" s="39" t="s">
        <v>63</v>
      </c>
      <c r="F153" s="40">
        <v>22980.380859375</v>
      </c>
      <c r="G153" s="41">
        <v>59095.009521484375</v>
      </c>
    </row>
    <row r="154" spans="1:7" x14ac:dyDescent="0.25">
      <c r="A154" s="39" t="s">
        <v>107</v>
      </c>
      <c r="B154" s="39" t="s">
        <v>40</v>
      </c>
      <c r="C154" s="39" t="s">
        <v>50</v>
      </c>
      <c r="D154" s="39" t="s">
        <v>55</v>
      </c>
      <c r="E154" s="39" t="s">
        <v>56</v>
      </c>
      <c r="F154" s="40">
        <v>31234.6796875</v>
      </c>
      <c r="G154" s="41">
        <v>20970</v>
      </c>
    </row>
    <row r="155" spans="1:7" x14ac:dyDescent="0.25">
      <c r="A155" s="39" t="s">
        <v>107</v>
      </c>
      <c r="B155" s="39" t="s">
        <v>40</v>
      </c>
      <c r="C155" s="39" t="s">
        <v>50</v>
      </c>
      <c r="D155" s="39" t="s">
        <v>55</v>
      </c>
      <c r="E155" s="39" t="s">
        <v>57</v>
      </c>
      <c r="F155" s="40">
        <v>19159.919921875</v>
      </c>
      <c r="G155" s="41">
        <v>46376.80078125</v>
      </c>
    </row>
    <row r="156" spans="1:7" x14ac:dyDescent="0.25">
      <c r="A156" s="39" t="s">
        <v>107</v>
      </c>
      <c r="B156" s="39" t="s">
        <v>40</v>
      </c>
      <c r="C156" s="39" t="s">
        <v>50</v>
      </c>
      <c r="D156" s="39" t="s">
        <v>55</v>
      </c>
      <c r="E156" s="39" t="s">
        <v>42</v>
      </c>
      <c r="F156" s="40">
        <v>1284.8900337219238</v>
      </c>
      <c r="G156" s="41">
        <v>5881.419921875</v>
      </c>
    </row>
    <row r="157" spans="1:7" x14ac:dyDescent="0.25">
      <c r="A157" s="39" t="s">
        <v>107</v>
      </c>
      <c r="B157" s="39" t="s">
        <v>40</v>
      </c>
      <c r="C157" s="39" t="s">
        <v>50</v>
      </c>
      <c r="D157" s="39" t="s">
        <v>55</v>
      </c>
      <c r="E157" s="39" t="s">
        <v>78</v>
      </c>
      <c r="F157" s="40">
        <v>12346.1796875</v>
      </c>
      <c r="G157" s="41">
        <v>42174.6015625</v>
      </c>
    </row>
    <row r="158" spans="1:7" x14ac:dyDescent="0.25">
      <c r="A158" s="39" t="s">
        <v>107</v>
      </c>
      <c r="B158" s="39" t="s">
        <v>40</v>
      </c>
      <c r="C158" s="39" t="s">
        <v>50</v>
      </c>
      <c r="D158" s="39" t="s">
        <v>115</v>
      </c>
      <c r="E158" s="39" t="s">
        <v>42</v>
      </c>
      <c r="F158" s="40">
        <v>53719.46875</v>
      </c>
      <c r="G158" s="41">
        <v>312295.59375</v>
      </c>
    </row>
    <row r="159" spans="1:7" x14ac:dyDescent="0.25">
      <c r="A159" s="39" t="s">
        <v>107</v>
      </c>
      <c r="B159" s="39" t="s">
        <v>40</v>
      </c>
      <c r="C159" s="39" t="s">
        <v>50</v>
      </c>
      <c r="D159" s="39" t="s">
        <v>51</v>
      </c>
      <c r="E159" s="39" t="s">
        <v>42</v>
      </c>
      <c r="F159" s="40">
        <v>64843.800659179688</v>
      </c>
      <c r="G159" s="41">
        <v>143367.27099609375</v>
      </c>
    </row>
    <row r="160" spans="1:7" x14ac:dyDescent="0.25">
      <c r="A160" s="39" t="s">
        <v>107</v>
      </c>
      <c r="B160" s="39" t="s">
        <v>40</v>
      </c>
      <c r="C160" s="39" t="s">
        <v>50</v>
      </c>
      <c r="D160" s="39" t="s">
        <v>51</v>
      </c>
      <c r="E160" s="39" t="s">
        <v>44</v>
      </c>
      <c r="F160" s="40">
        <v>16608.26953125</v>
      </c>
      <c r="G160" s="41">
        <v>60600.58984375</v>
      </c>
    </row>
    <row r="161" spans="1:7" x14ac:dyDescent="0.25">
      <c r="A161" s="39" t="s">
        <v>107</v>
      </c>
      <c r="B161" s="39" t="s">
        <v>40</v>
      </c>
      <c r="C161" s="39" t="s">
        <v>50</v>
      </c>
      <c r="D161" s="39" t="s">
        <v>51</v>
      </c>
      <c r="E161" s="39" t="s">
        <v>78</v>
      </c>
      <c r="F161" s="40">
        <v>6693.5</v>
      </c>
      <c r="G161" s="41">
        <v>30118.599609375</v>
      </c>
    </row>
    <row r="162" spans="1:7" x14ac:dyDescent="0.25">
      <c r="A162" s="39" t="s">
        <v>107</v>
      </c>
      <c r="B162" s="39" t="s">
        <v>40</v>
      </c>
      <c r="C162" s="39" t="s">
        <v>50</v>
      </c>
      <c r="D162" s="39" t="s">
        <v>60</v>
      </c>
      <c r="E162" s="39" t="s">
        <v>54</v>
      </c>
      <c r="F162" s="40">
        <v>3639</v>
      </c>
      <c r="G162" s="41">
        <v>27048.5</v>
      </c>
    </row>
    <row r="163" spans="1:7" x14ac:dyDescent="0.25">
      <c r="A163" s="39" t="s">
        <v>107</v>
      </c>
      <c r="B163" s="39" t="s">
        <v>40</v>
      </c>
      <c r="C163" s="39" t="s">
        <v>50</v>
      </c>
      <c r="D163" s="39" t="s">
        <v>60</v>
      </c>
      <c r="E163" s="39" t="s">
        <v>42</v>
      </c>
      <c r="F163" s="40">
        <v>968.24001312255859</v>
      </c>
      <c r="G163" s="41">
        <v>4694.2599487304688</v>
      </c>
    </row>
    <row r="164" spans="1:7" x14ac:dyDescent="0.25">
      <c r="A164" s="39" t="s">
        <v>107</v>
      </c>
      <c r="B164" s="39" t="s">
        <v>40</v>
      </c>
      <c r="C164" s="39" t="s">
        <v>50</v>
      </c>
      <c r="D164" s="39" t="s">
        <v>60</v>
      </c>
      <c r="E164" s="39" t="s">
        <v>63</v>
      </c>
      <c r="F164" s="40">
        <v>8162</v>
      </c>
      <c r="G164" s="41">
        <v>73688.587646484375</v>
      </c>
    </row>
    <row r="165" spans="1:7" x14ac:dyDescent="0.25">
      <c r="A165" s="39" t="s">
        <v>107</v>
      </c>
      <c r="B165" s="39" t="s">
        <v>40</v>
      </c>
      <c r="C165" s="39" t="s">
        <v>50</v>
      </c>
      <c r="D165" s="39" t="s">
        <v>60</v>
      </c>
      <c r="E165" s="39" t="s">
        <v>119</v>
      </c>
      <c r="F165" s="40">
        <v>16525.439453125</v>
      </c>
      <c r="G165" s="41">
        <v>118818.71875</v>
      </c>
    </row>
    <row r="166" spans="1:7" x14ac:dyDescent="0.25">
      <c r="A166" s="39" t="s">
        <v>107</v>
      </c>
      <c r="B166" s="39" t="s">
        <v>40</v>
      </c>
      <c r="C166" s="39" t="s">
        <v>50</v>
      </c>
      <c r="D166" s="39" t="s">
        <v>60</v>
      </c>
      <c r="E166" s="39" t="s">
        <v>96</v>
      </c>
      <c r="F166" s="40">
        <v>1530</v>
      </c>
      <c r="G166" s="41">
        <v>7080</v>
      </c>
    </row>
    <row r="167" spans="1:7" x14ac:dyDescent="0.25">
      <c r="A167" s="39" t="s">
        <v>107</v>
      </c>
      <c r="B167" s="39" t="s">
        <v>40</v>
      </c>
      <c r="C167" s="39" t="s">
        <v>50</v>
      </c>
      <c r="D167" s="39" t="s">
        <v>137</v>
      </c>
      <c r="E167" s="39" t="s">
        <v>54</v>
      </c>
      <c r="F167" s="40">
        <v>1809.3600463867188</v>
      </c>
      <c r="G167" s="41">
        <v>4454.639892578125</v>
      </c>
    </row>
    <row r="168" spans="1:7" x14ac:dyDescent="0.25">
      <c r="A168" s="39" t="s">
        <v>107</v>
      </c>
      <c r="B168" s="39" t="s">
        <v>40</v>
      </c>
      <c r="C168" s="39" t="s">
        <v>50</v>
      </c>
      <c r="D168" s="39" t="s">
        <v>137</v>
      </c>
      <c r="E168" s="39" t="s">
        <v>63</v>
      </c>
      <c r="F168" s="40">
        <v>1890</v>
      </c>
      <c r="G168" s="41">
        <v>12603.86962890625</v>
      </c>
    </row>
    <row r="169" spans="1:7" x14ac:dyDescent="0.25">
      <c r="A169" s="39" t="s">
        <v>107</v>
      </c>
      <c r="B169" s="39" t="s">
        <v>40</v>
      </c>
      <c r="C169" s="39" t="s">
        <v>50</v>
      </c>
      <c r="D169" s="39" t="s">
        <v>62</v>
      </c>
      <c r="E169" s="39" t="s">
        <v>57</v>
      </c>
      <c r="F169" s="40">
        <v>21286.98046875</v>
      </c>
      <c r="G169" s="41">
        <v>50378.55859375</v>
      </c>
    </row>
    <row r="170" spans="1:7" x14ac:dyDescent="0.25">
      <c r="A170" s="39" t="s">
        <v>107</v>
      </c>
      <c r="B170" s="39" t="s">
        <v>40</v>
      </c>
      <c r="C170" s="39" t="s">
        <v>50</v>
      </c>
      <c r="D170" s="39" t="s">
        <v>62</v>
      </c>
      <c r="E170" s="39" t="s">
        <v>42</v>
      </c>
      <c r="F170" s="40">
        <v>118269.07849121094</v>
      </c>
      <c r="G170" s="41">
        <v>377434.95849609375</v>
      </c>
    </row>
    <row r="171" spans="1:7" x14ac:dyDescent="0.25">
      <c r="A171" s="39" t="s">
        <v>107</v>
      </c>
      <c r="B171" s="39" t="s">
        <v>40</v>
      </c>
      <c r="C171" s="39" t="s">
        <v>50</v>
      </c>
      <c r="D171" s="39" t="s">
        <v>116</v>
      </c>
      <c r="E171" s="39" t="s">
        <v>42</v>
      </c>
      <c r="F171" s="40">
        <v>36703.23828125</v>
      </c>
      <c r="G171" s="41">
        <v>214942.3125</v>
      </c>
    </row>
    <row r="172" spans="1:7" x14ac:dyDescent="0.25">
      <c r="A172" s="39" t="s">
        <v>107</v>
      </c>
      <c r="B172" s="39" t="s">
        <v>40</v>
      </c>
      <c r="C172" s="39" t="s">
        <v>50</v>
      </c>
      <c r="D172" s="39" t="s">
        <v>117</v>
      </c>
      <c r="E172" s="39" t="s">
        <v>119</v>
      </c>
      <c r="F172" s="40">
        <v>24947.830078125</v>
      </c>
      <c r="G172" s="41">
        <v>66287.5</v>
      </c>
    </row>
    <row r="173" spans="1:7" x14ac:dyDescent="0.25">
      <c r="A173" s="39" t="s">
        <v>107</v>
      </c>
      <c r="B173" s="39" t="s">
        <v>40</v>
      </c>
      <c r="C173" s="39" t="s">
        <v>50</v>
      </c>
      <c r="D173" s="39" t="s">
        <v>65</v>
      </c>
      <c r="E173" s="39" t="s">
        <v>42</v>
      </c>
      <c r="F173" s="40">
        <v>39602.949996948242</v>
      </c>
      <c r="G173" s="41">
        <v>140971.59936523438</v>
      </c>
    </row>
    <row r="174" spans="1:7" x14ac:dyDescent="0.25">
      <c r="A174" s="39" t="s">
        <v>107</v>
      </c>
      <c r="B174" s="39" t="s">
        <v>4</v>
      </c>
      <c r="C174" s="39" t="s">
        <v>50</v>
      </c>
      <c r="D174" s="39" t="s">
        <v>153</v>
      </c>
      <c r="E174" s="39" t="s">
        <v>42</v>
      </c>
      <c r="F174" s="40">
        <v>1432.4599609375</v>
      </c>
      <c r="G174" s="41">
        <v>586.54998779296875</v>
      </c>
    </row>
    <row r="175" spans="1:7" x14ac:dyDescent="0.25">
      <c r="A175" s="39" t="s">
        <v>107</v>
      </c>
      <c r="B175" s="39" t="s">
        <v>40</v>
      </c>
      <c r="C175" s="39" t="s">
        <v>66</v>
      </c>
      <c r="D175" s="39" t="s">
        <v>67</v>
      </c>
      <c r="E175" s="39" t="s">
        <v>42</v>
      </c>
      <c r="F175" s="40">
        <v>7848.9200439453125</v>
      </c>
      <c r="G175" s="41">
        <v>32463.499877929688</v>
      </c>
    </row>
    <row r="176" spans="1:7" x14ac:dyDescent="0.25">
      <c r="A176" s="39" t="s">
        <v>107</v>
      </c>
      <c r="B176" s="39" t="s">
        <v>40</v>
      </c>
      <c r="C176" s="39" t="s">
        <v>66</v>
      </c>
      <c r="D176" s="39" t="s">
        <v>305</v>
      </c>
      <c r="E176" s="39" t="s">
        <v>96</v>
      </c>
      <c r="F176" s="40">
        <v>97.010002136230469</v>
      </c>
      <c r="G176" s="41">
        <v>451.09649658203125</v>
      </c>
    </row>
    <row r="177" spans="1:7" x14ac:dyDescent="0.25">
      <c r="A177" s="39" t="s">
        <v>107</v>
      </c>
      <c r="B177" s="39" t="s">
        <v>40</v>
      </c>
      <c r="C177" s="39" t="s">
        <v>66</v>
      </c>
      <c r="D177" s="39" t="s">
        <v>261</v>
      </c>
      <c r="E177" s="39" t="s">
        <v>63</v>
      </c>
      <c r="F177" s="40">
        <v>60</v>
      </c>
      <c r="G177" s="41">
        <v>786.5999755859375</v>
      </c>
    </row>
    <row r="178" spans="1:7" x14ac:dyDescent="0.25">
      <c r="A178" s="39" t="s">
        <v>107</v>
      </c>
      <c r="B178" s="39" t="s">
        <v>40</v>
      </c>
      <c r="C178" s="39" t="s">
        <v>66</v>
      </c>
      <c r="D178" s="39" t="s">
        <v>290</v>
      </c>
      <c r="E178" s="39" t="s">
        <v>63</v>
      </c>
      <c r="F178" s="40">
        <v>80</v>
      </c>
      <c r="G178" s="41">
        <v>1100.9599609375</v>
      </c>
    </row>
    <row r="179" spans="1:7" x14ac:dyDescent="0.25">
      <c r="A179" s="39" t="s">
        <v>107</v>
      </c>
      <c r="B179" s="39" t="s">
        <v>40</v>
      </c>
      <c r="C179" s="39" t="s">
        <v>66</v>
      </c>
      <c r="D179" s="39" t="s">
        <v>262</v>
      </c>
      <c r="E179" s="39" t="s">
        <v>63</v>
      </c>
      <c r="F179" s="40">
        <v>140</v>
      </c>
      <c r="G179" s="41">
        <v>2203.72998046875</v>
      </c>
    </row>
    <row r="180" spans="1:7" x14ac:dyDescent="0.25">
      <c r="A180" s="39" t="s">
        <v>107</v>
      </c>
      <c r="B180" s="39" t="s">
        <v>40</v>
      </c>
      <c r="C180" s="39" t="s">
        <v>66</v>
      </c>
      <c r="D180" s="39" t="s">
        <v>68</v>
      </c>
      <c r="E180" s="39" t="s">
        <v>42</v>
      </c>
      <c r="F180" s="40">
        <v>38748.869827270508</v>
      </c>
      <c r="G180" s="41">
        <v>170466.51287841797</v>
      </c>
    </row>
    <row r="181" spans="1:7" x14ac:dyDescent="0.25">
      <c r="A181" s="39" t="s">
        <v>107</v>
      </c>
      <c r="B181" s="39" t="s">
        <v>40</v>
      </c>
      <c r="C181" s="39" t="s">
        <v>66</v>
      </c>
      <c r="D181" s="39" t="s">
        <v>162</v>
      </c>
      <c r="E181" s="39" t="s">
        <v>42</v>
      </c>
      <c r="F181" s="40">
        <v>1005.0199890136719</v>
      </c>
      <c r="G181" s="41">
        <v>2910.6800537109375</v>
      </c>
    </row>
    <row r="182" spans="1:7" x14ac:dyDescent="0.25">
      <c r="A182" s="39" t="s">
        <v>107</v>
      </c>
      <c r="B182" s="39" t="s">
        <v>40</v>
      </c>
      <c r="C182" s="39" t="s">
        <v>66</v>
      </c>
      <c r="D182" s="39" t="s">
        <v>69</v>
      </c>
      <c r="E182" s="39" t="s">
        <v>54</v>
      </c>
      <c r="F182" s="40">
        <v>2848.7999954223633</v>
      </c>
      <c r="G182" s="41">
        <v>27466.92041015625</v>
      </c>
    </row>
    <row r="183" spans="1:7" x14ac:dyDescent="0.25">
      <c r="A183" s="39" t="s">
        <v>107</v>
      </c>
      <c r="B183" s="39" t="s">
        <v>40</v>
      </c>
      <c r="C183" s="39" t="s">
        <v>66</v>
      </c>
      <c r="D183" s="39" t="s">
        <v>69</v>
      </c>
      <c r="E183" s="39" t="s">
        <v>42</v>
      </c>
      <c r="F183" s="40">
        <v>31331.35912322998</v>
      </c>
      <c r="G183" s="41">
        <v>116404.80056762695</v>
      </c>
    </row>
    <row r="184" spans="1:7" x14ac:dyDescent="0.25">
      <c r="A184" s="39" t="s">
        <v>107</v>
      </c>
      <c r="B184" s="39" t="s">
        <v>40</v>
      </c>
      <c r="C184" s="39" t="s">
        <v>66</v>
      </c>
      <c r="D184" s="39" t="s">
        <v>69</v>
      </c>
      <c r="E184" s="39" t="s">
        <v>63</v>
      </c>
      <c r="F184" s="40">
        <v>1547.1599731445313</v>
      </c>
      <c r="G184" s="41">
        <v>6205.3701171875</v>
      </c>
    </row>
    <row r="185" spans="1:7" x14ac:dyDescent="0.25">
      <c r="A185" s="39" t="s">
        <v>107</v>
      </c>
      <c r="B185" s="39" t="s">
        <v>40</v>
      </c>
      <c r="C185" s="39" t="s">
        <v>66</v>
      </c>
      <c r="D185" s="39" t="s">
        <v>163</v>
      </c>
      <c r="E185" s="39" t="s">
        <v>139</v>
      </c>
      <c r="F185" s="40">
        <v>272600</v>
      </c>
      <c r="G185" s="41">
        <v>1691.8699951171875</v>
      </c>
    </row>
    <row r="186" spans="1:7" x14ac:dyDescent="0.25">
      <c r="A186" s="39" t="s">
        <v>107</v>
      </c>
      <c r="B186" s="39" t="s">
        <v>40</v>
      </c>
      <c r="C186" s="39" t="s">
        <v>66</v>
      </c>
      <c r="D186" s="39" t="s">
        <v>263</v>
      </c>
      <c r="E186" s="39" t="s">
        <v>63</v>
      </c>
      <c r="F186" s="40">
        <v>1571.5999984741211</v>
      </c>
      <c r="G186" s="41">
        <v>15771.029602050781</v>
      </c>
    </row>
    <row r="187" spans="1:7" x14ac:dyDescent="0.25">
      <c r="A187" s="39" t="s">
        <v>107</v>
      </c>
      <c r="B187" s="39" t="s">
        <v>40</v>
      </c>
      <c r="C187" s="39" t="s">
        <v>66</v>
      </c>
      <c r="D187" s="39" t="s">
        <v>263</v>
      </c>
      <c r="E187" s="39" t="s">
        <v>96</v>
      </c>
      <c r="F187" s="40">
        <v>268.08000183105469</v>
      </c>
      <c r="G187" s="41">
        <v>1825.592041015625</v>
      </c>
    </row>
    <row r="188" spans="1:7" x14ac:dyDescent="0.25">
      <c r="A188" s="39" t="s">
        <v>107</v>
      </c>
      <c r="B188" s="39" t="s">
        <v>40</v>
      </c>
      <c r="C188" s="39" t="s">
        <v>66</v>
      </c>
      <c r="D188" s="39" t="s">
        <v>306</v>
      </c>
      <c r="E188" s="39" t="s">
        <v>63</v>
      </c>
      <c r="F188" s="40">
        <v>564</v>
      </c>
      <c r="G188" s="41">
        <v>7184.290283203125</v>
      </c>
    </row>
    <row r="189" spans="1:7" x14ac:dyDescent="0.25">
      <c r="A189" s="39" t="s">
        <v>107</v>
      </c>
      <c r="B189" s="39" t="s">
        <v>40</v>
      </c>
      <c r="C189" s="39" t="s">
        <v>66</v>
      </c>
      <c r="D189" s="39" t="s">
        <v>264</v>
      </c>
      <c r="E189" s="39" t="s">
        <v>96</v>
      </c>
      <c r="F189" s="40">
        <v>1151.030029296875</v>
      </c>
      <c r="G189" s="41">
        <v>8280.92236328125</v>
      </c>
    </row>
    <row r="190" spans="1:7" x14ac:dyDescent="0.25">
      <c r="A190" s="39" t="s">
        <v>107</v>
      </c>
      <c r="B190" s="39" t="s">
        <v>40</v>
      </c>
      <c r="C190" s="39" t="s">
        <v>66</v>
      </c>
      <c r="D190" s="39" t="s">
        <v>70</v>
      </c>
      <c r="E190" s="39" t="s">
        <v>42</v>
      </c>
      <c r="F190" s="40">
        <v>5295.7399597167969</v>
      </c>
      <c r="G190" s="41">
        <v>9643.2000122070313</v>
      </c>
    </row>
    <row r="191" spans="1:7" x14ac:dyDescent="0.25">
      <c r="A191" s="39" t="s">
        <v>107</v>
      </c>
      <c r="B191" s="39" t="s">
        <v>40</v>
      </c>
      <c r="C191" s="39" t="s">
        <v>66</v>
      </c>
      <c r="D191" s="39" t="s">
        <v>70</v>
      </c>
      <c r="E191" s="39" t="s">
        <v>63</v>
      </c>
      <c r="F191" s="40">
        <v>612</v>
      </c>
      <c r="G191" s="41">
        <v>5839.7801818847656</v>
      </c>
    </row>
    <row r="192" spans="1:7" x14ac:dyDescent="0.25">
      <c r="A192" s="39" t="s">
        <v>107</v>
      </c>
      <c r="B192" s="39" t="s">
        <v>40</v>
      </c>
      <c r="C192" s="39" t="s">
        <v>66</v>
      </c>
      <c r="D192" s="39" t="s">
        <v>265</v>
      </c>
      <c r="E192" s="39" t="s">
        <v>96</v>
      </c>
      <c r="F192" s="40">
        <v>149.80999755859375</v>
      </c>
      <c r="G192" s="41">
        <v>2439.0690002441406</v>
      </c>
    </row>
    <row r="193" spans="1:7" x14ac:dyDescent="0.25">
      <c r="A193" s="39" t="s">
        <v>107</v>
      </c>
      <c r="B193" s="39" t="s">
        <v>40</v>
      </c>
      <c r="C193" s="39" t="s">
        <v>66</v>
      </c>
      <c r="D193" s="39" t="s">
        <v>118</v>
      </c>
      <c r="E193" s="39" t="s">
        <v>72</v>
      </c>
      <c r="F193" s="40">
        <v>43626.310546875</v>
      </c>
      <c r="G193" s="41">
        <v>202796.65625</v>
      </c>
    </row>
    <row r="194" spans="1:7" x14ac:dyDescent="0.25">
      <c r="A194" s="39" t="s">
        <v>107</v>
      </c>
      <c r="B194" s="39" t="s">
        <v>40</v>
      </c>
      <c r="C194" s="39" t="s">
        <v>66</v>
      </c>
      <c r="D194" s="39" t="s">
        <v>118</v>
      </c>
      <c r="E194" s="39" t="s">
        <v>139</v>
      </c>
      <c r="F194" s="40">
        <v>21248.650390625</v>
      </c>
      <c r="G194" s="41">
        <v>133402.484375</v>
      </c>
    </row>
    <row r="195" spans="1:7" x14ac:dyDescent="0.25">
      <c r="A195" s="39" t="s">
        <v>107</v>
      </c>
      <c r="B195" s="39" t="s">
        <v>40</v>
      </c>
      <c r="C195" s="39" t="s">
        <v>66</v>
      </c>
      <c r="D195" s="39" t="s">
        <v>266</v>
      </c>
      <c r="E195" s="39" t="s">
        <v>54</v>
      </c>
      <c r="F195" s="40">
        <v>357</v>
      </c>
      <c r="G195" s="41">
        <v>4278.75</v>
      </c>
    </row>
    <row r="196" spans="1:7" x14ac:dyDescent="0.25">
      <c r="A196" s="39" t="s">
        <v>107</v>
      </c>
      <c r="B196" s="39" t="s">
        <v>40</v>
      </c>
      <c r="C196" s="39" t="s">
        <v>66</v>
      </c>
      <c r="D196" s="39" t="s">
        <v>266</v>
      </c>
      <c r="E196" s="39" t="s">
        <v>96</v>
      </c>
      <c r="F196" s="40">
        <v>130.19000244140625</v>
      </c>
      <c r="G196" s="41">
        <v>2182.3109741210938</v>
      </c>
    </row>
    <row r="197" spans="1:7" x14ac:dyDescent="0.25">
      <c r="A197" s="39" t="s">
        <v>107</v>
      </c>
      <c r="B197" s="39" t="s">
        <v>40</v>
      </c>
      <c r="C197" s="39" t="s">
        <v>66</v>
      </c>
      <c r="D197" s="39" t="s">
        <v>161</v>
      </c>
      <c r="E197" s="39" t="s">
        <v>42</v>
      </c>
      <c r="F197" s="40">
        <v>9701.5</v>
      </c>
      <c r="G197" s="41">
        <v>30559.724609375</v>
      </c>
    </row>
    <row r="198" spans="1:7" x14ac:dyDescent="0.25">
      <c r="A198" s="39" t="s">
        <v>107</v>
      </c>
      <c r="B198" s="39" t="s">
        <v>40</v>
      </c>
      <c r="C198" s="39" t="s">
        <v>66</v>
      </c>
      <c r="D198" s="39" t="s">
        <v>164</v>
      </c>
      <c r="E198" s="39" t="s">
        <v>139</v>
      </c>
      <c r="F198" s="40">
        <v>610370</v>
      </c>
      <c r="G198" s="41">
        <v>3503.550048828125</v>
      </c>
    </row>
    <row r="199" spans="1:7" x14ac:dyDescent="0.25">
      <c r="A199" s="39" t="s">
        <v>107</v>
      </c>
      <c r="B199" s="39" t="s">
        <v>40</v>
      </c>
      <c r="C199" s="39" t="s">
        <v>66</v>
      </c>
      <c r="D199" s="39" t="s">
        <v>150</v>
      </c>
      <c r="E199" s="39" t="s">
        <v>54</v>
      </c>
      <c r="F199" s="40">
        <v>11900</v>
      </c>
      <c r="G199" s="41">
        <v>117392.31030273438</v>
      </c>
    </row>
    <row r="200" spans="1:7" x14ac:dyDescent="0.25">
      <c r="A200" s="39" t="s">
        <v>107</v>
      </c>
      <c r="B200" s="39" t="s">
        <v>40</v>
      </c>
      <c r="C200" s="39" t="s">
        <v>66</v>
      </c>
      <c r="D200" s="39" t="s">
        <v>307</v>
      </c>
      <c r="E200" s="39" t="s">
        <v>63</v>
      </c>
      <c r="F200" s="40">
        <v>200</v>
      </c>
      <c r="G200" s="41">
        <v>1430.52001953125</v>
      </c>
    </row>
    <row r="201" spans="1:7" x14ac:dyDescent="0.25">
      <c r="A201" s="39" t="s">
        <v>107</v>
      </c>
      <c r="B201" s="39" t="s">
        <v>40</v>
      </c>
      <c r="C201" s="39" t="s">
        <v>66</v>
      </c>
      <c r="D201" s="39" t="s">
        <v>307</v>
      </c>
      <c r="E201" s="39" t="s">
        <v>96</v>
      </c>
      <c r="F201" s="40">
        <v>400</v>
      </c>
      <c r="G201" s="41">
        <v>880</v>
      </c>
    </row>
    <row r="202" spans="1:7" x14ac:dyDescent="0.25">
      <c r="A202" s="39" t="s">
        <v>107</v>
      </c>
      <c r="B202" s="39" t="s">
        <v>40</v>
      </c>
      <c r="C202" s="39" t="s">
        <v>66</v>
      </c>
      <c r="D202" s="39" t="s">
        <v>308</v>
      </c>
      <c r="E202" s="39" t="s">
        <v>119</v>
      </c>
      <c r="F202" s="40">
        <v>293135.625</v>
      </c>
      <c r="G202" s="41">
        <v>407227.2265625</v>
      </c>
    </row>
    <row r="203" spans="1:7" x14ac:dyDescent="0.25">
      <c r="A203" s="39" t="s">
        <v>107</v>
      </c>
      <c r="B203" s="39" t="s">
        <v>40</v>
      </c>
      <c r="C203" s="39" t="s">
        <v>66</v>
      </c>
      <c r="D203" s="39" t="s">
        <v>309</v>
      </c>
      <c r="E203" s="39" t="s">
        <v>42</v>
      </c>
      <c r="F203" s="40">
        <v>1614</v>
      </c>
      <c r="G203" s="41">
        <v>4597.219970703125</v>
      </c>
    </row>
    <row r="204" spans="1:7" x14ac:dyDescent="0.25">
      <c r="A204" s="39" t="s">
        <v>107</v>
      </c>
      <c r="B204" s="39" t="s">
        <v>40</v>
      </c>
      <c r="C204" s="39" t="s">
        <v>66</v>
      </c>
      <c r="D204" s="39" t="s">
        <v>71</v>
      </c>
      <c r="E204" s="39" t="s">
        <v>72</v>
      </c>
      <c r="F204" s="40">
        <v>155736.96484375</v>
      </c>
      <c r="G204" s="41">
        <v>918834.0859375</v>
      </c>
    </row>
    <row r="205" spans="1:7" x14ac:dyDescent="0.25">
      <c r="A205" s="39" t="s">
        <v>107</v>
      </c>
      <c r="B205" s="39" t="s">
        <v>40</v>
      </c>
      <c r="C205" s="39" t="s">
        <v>66</v>
      </c>
      <c r="D205" s="39" t="s">
        <v>71</v>
      </c>
      <c r="E205" s="39" t="s">
        <v>79</v>
      </c>
      <c r="F205" s="40">
        <v>22261.439453125</v>
      </c>
      <c r="G205" s="41">
        <v>98677.0234375</v>
      </c>
    </row>
    <row r="206" spans="1:7" x14ac:dyDescent="0.25">
      <c r="A206" s="39" t="s">
        <v>107</v>
      </c>
      <c r="B206" s="39" t="s">
        <v>40</v>
      </c>
      <c r="C206" s="39" t="s">
        <v>66</v>
      </c>
      <c r="D206" s="39" t="s">
        <v>71</v>
      </c>
      <c r="E206" s="39" t="s">
        <v>73</v>
      </c>
      <c r="F206" s="40">
        <v>26624.3203125</v>
      </c>
      <c r="G206" s="41">
        <v>146134.359375</v>
      </c>
    </row>
    <row r="207" spans="1:7" x14ac:dyDescent="0.25">
      <c r="A207" s="39" t="s">
        <v>107</v>
      </c>
      <c r="B207" s="39" t="s">
        <v>40</v>
      </c>
      <c r="C207" s="39" t="s">
        <v>66</v>
      </c>
      <c r="D207" s="39" t="s">
        <v>71</v>
      </c>
      <c r="E207" s="39" t="s">
        <v>42</v>
      </c>
      <c r="F207" s="40">
        <v>49864.22119140625</v>
      </c>
      <c r="G207" s="41">
        <v>222722.25561523438</v>
      </c>
    </row>
    <row r="208" spans="1:7" x14ac:dyDescent="0.25">
      <c r="A208" s="39" t="s">
        <v>107</v>
      </c>
      <c r="B208" s="39" t="s">
        <v>40</v>
      </c>
      <c r="C208" s="39" t="s">
        <v>66</v>
      </c>
      <c r="D208" s="39" t="s">
        <v>71</v>
      </c>
      <c r="E208" s="39" t="s">
        <v>63</v>
      </c>
      <c r="F208" s="40">
        <v>16543.400390625</v>
      </c>
      <c r="G208" s="41">
        <v>74944.7734375</v>
      </c>
    </row>
    <row r="209" spans="1:7" x14ac:dyDescent="0.25">
      <c r="A209" s="39" t="s">
        <v>107</v>
      </c>
      <c r="B209" s="39" t="s">
        <v>40</v>
      </c>
      <c r="C209" s="39" t="s">
        <v>66</v>
      </c>
      <c r="D209" s="39" t="s">
        <v>71</v>
      </c>
      <c r="E209" s="39" t="s">
        <v>96</v>
      </c>
      <c r="F209" s="40">
        <v>2200</v>
      </c>
      <c r="G209" s="41">
        <v>11460</v>
      </c>
    </row>
    <row r="210" spans="1:7" x14ac:dyDescent="0.25">
      <c r="A210" s="39" t="s">
        <v>107</v>
      </c>
      <c r="B210" s="39" t="s">
        <v>40</v>
      </c>
      <c r="C210" s="39" t="s">
        <v>66</v>
      </c>
      <c r="D210" s="39" t="s">
        <v>71</v>
      </c>
      <c r="E210" s="39" t="s">
        <v>128</v>
      </c>
      <c r="F210" s="40">
        <v>35.919998168945313</v>
      </c>
      <c r="G210" s="41">
        <v>126.59999847412109</v>
      </c>
    </row>
    <row r="211" spans="1:7" x14ac:dyDescent="0.25">
      <c r="A211" s="39" t="s">
        <v>107</v>
      </c>
      <c r="B211" s="39" t="s">
        <v>40</v>
      </c>
      <c r="C211" s="39" t="s">
        <v>66</v>
      </c>
      <c r="D211" s="39" t="s">
        <v>71</v>
      </c>
      <c r="E211" s="39" t="s">
        <v>124</v>
      </c>
      <c r="F211" s="40">
        <v>76327.3671875</v>
      </c>
      <c r="G211" s="41">
        <v>91705.4296875</v>
      </c>
    </row>
    <row r="212" spans="1:7" x14ac:dyDescent="0.25">
      <c r="A212" s="39" t="s">
        <v>107</v>
      </c>
      <c r="B212" s="39" t="s">
        <v>40</v>
      </c>
      <c r="C212" s="39" t="s">
        <v>66</v>
      </c>
      <c r="D212" s="39" t="s">
        <v>310</v>
      </c>
      <c r="E212" s="39" t="s">
        <v>54</v>
      </c>
      <c r="F212" s="40">
        <v>100</v>
      </c>
      <c r="G212" s="41">
        <v>1476.5999755859375</v>
      </c>
    </row>
    <row r="213" spans="1:7" x14ac:dyDescent="0.25">
      <c r="A213" s="39" t="s">
        <v>107</v>
      </c>
      <c r="B213" s="39" t="s">
        <v>40</v>
      </c>
      <c r="C213" s="39" t="s">
        <v>66</v>
      </c>
      <c r="D213" s="39" t="s">
        <v>74</v>
      </c>
      <c r="E213" s="39" t="s">
        <v>54</v>
      </c>
      <c r="F213" s="40">
        <v>3312</v>
      </c>
      <c r="G213" s="41">
        <v>28508.740966796875</v>
      </c>
    </row>
    <row r="214" spans="1:7" x14ac:dyDescent="0.25">
      <c r="A214" s="39" t="s">
        <v>107</v>
      </c>
      <c r="B214" s="39" t="s">
        <v>40</v>
      </c>
      <c r="C214" s="39" t="s">
        <v>66</v>
      </c>
      <c r="D214" s="39" t="s">
        <v>74</v>
      </c>
      <c r="E214" s="39" t="s">
        <v>42</v>
      </c>
      <c r="F214" s="40">
        <v>25945.139770507813</v>
      </c>
      <c r="G214" s="41">
        <v>209312.98962402344</v>
      </c>
    </row>
    <row r="215" spans="1:7" x14ac:dyDescent="0.25">
      <c r="A215" s="39" t="s">
        <v>107</v>
      </c>
      <c r="B215" s="39" t="s">
        <v>40</v>
      </c>
      <c r="C215" s="39" t="s">
        <v>66</v>
      </c>
      <c r="D215" s="39" t="s">
        <v>74</v>
      </c>
      <c r="E215" s="39" t="s">
        <v>63</v>
      </c>
      <c r="F215" s="40">
        <v>160</v>
      </c>
      <c r="G215" s="41">
        <v>3757.3798828125</v>
      </c>
    </row>
    <row r="216" spans="1:7" x14ac:dyDescent="0.25">
      <c r="A216" s="39" t="s">
        <v>107</v>
      </c>
      <c r="B216" s="39" t="s">
        <v>40</v>
      </c>
      <c r="C216" s="39" t="s">
        <v>66</v>
      </c>
      <c r="D216" s="39" t="s">
        <v>74</v>
      </c>
      <c r="E216" s="39" t="s">
        <v>96</v>
      </c>
      <c r="F216" s="40">
        <v>2614.6201171875</v>
      </c>
      <c r="G216" s="41">
        <v>42987.8984375</v>
      </c>
    </row>
    <row r="217" spans="1:7" x14ac:dyDescent="0.25">
      <c r="A217" s="39" t="s">
        <v>107</v>
      </c>
      <c r="B217" s="39" t="s">
        <v>40</v>
      </c>
      <c r="C217" s="39" t="s">
        <v>66</v>
      </c>
      <c r="D217" s="39" t="s">
        <v>292</v>
      </c>
      <c r="E217" s="39" t="s">
        <v>96</v>
      </c>
      <c r="F217" s="40">
        <v>620.20001220703125</v>
      </c>
      <c r="G217" s="41">
        <v>4248.3701171875</v>
      </c>
    </row>
    <row r="218" spans="1:7" x14ac:dyDescent="0.25">
      <c r="A218" s="39" t="s">
        <v>107</v>
      </c>
      <c r="B218" s="39" t="s">
        <v>40</v>
      </c>
      <c r="C218" s="39" t="s">
        <v>66</v>
      </c>
      <c r="D218" s="39" t="s">
        <v>311</v>
      </c>
      <c r="E218" s="39" t="s">
        <v>42</v>
      </c>
      <c r="F218" s="40">
        <v>9658.510009765625</v>
      </c>
      <c r="G218" s="41">
        <v>25583.030029296875</v>
      </c>
    </row>
    <row r="219" spans="1:7" x14ac:dyDescent="0.25">
      <c r="A219" s="39" t="s">
        <v>107</v>
      </c>
      <c r="B219" s="39" t="s">
        <v>40</v>
      </c>
      <c r="C219" s="39" t="s">
        <v>66</v>
      </c>
      <c r="D219" s="39" t="s">
        <v>110</v>
      </c>
      <c r="E219" s="39" t="s">
        <v>54</v>
      </c>
      <c r="F219" s="40">
        <v>88.800003051757813</v>
      </c>
      <c r="G219" s="41">
        <v>704.6300048828125</v>
      </c>
    </row>
    <row r="220" spans="1:7" x14ac:dyDescent="0.25">
      <c r="A220" s="39" t="s">
        <v>107</v>
      </c>
      <c r="B220" s="39" t="s">
        <v>40</v>
      </c>
      <c r="C220" s="39" t="s">
        <v>66</v>
      </c>
      <c r="D220" s="39" t="s">
        <v>110</v>
      </c>
      <c r="E220" s="39" t="s">
        <v>42</v>
      </c>
      <c r="F220" s="40">
        <v>4989.56982421875</v>
      </c>
      <c r="G220" s="41">
        <v>13000</v>
      </c>
    </row>
    <row r="221" spans="1:7" x14ac:dyDescent="0.25">
      <c r="A221" s="39" t="s">
        <v>107</v>
      </c>
      <c r="B221" s="39" t="s">
        <v>40</v>
      </c>
      <c r="C221" s="39" t="s">
        <v>66</v>
      </c>
      <c r="D221" s="39" t="s">
        <v>110</v>
      </c>
      <c r="E221" s="39" t="s">
        <v>96</v>
      </c>
      <c r="F221" s="40">
        <v>188.05999755859375</v>
      </c>
      <c r="G221" s="41">
        <v>2236.4940185546875</v>
      </c>
    </row>
    <row r="222" spans="1:7" x14ac:dyDescent="0.25">
      <c r="A222" s="39" t="s">
        <v>107</v>
      </c>
      <c r="B222" s="39" t="s">
        <v>40</v>
      </c>
      <c r="C222" s="39" t="s">
        <v>66</v>
      </c>
      <c r="D222" s="39" t="s">
        <v>75</v>
      </c>
      <c r="E222" s="39" t="s">
        <v>54</v>
      </c>
      <c r="F222" s="40">
        <v>25222.19970703125</v>
      </c>
      <c r="G222" s="41">
        <v>112799.26953125</v>
      </c>
    </row>
    <row r="223" spans="1:7" x14ac:dyDescent="0.25">
      <c r="A223" s="39" t="s">
        <v>107</v>
      </c>
      <c r="B223" s="39" t="s">
        <v>40</v>
      </c>
      <c r="C223" s="39" t="s">
        <v>66</v>
      </c>
      <c r="D223" s="39" t="s">
        <v>75</v>
      </c>
      <c r="E223" s="39" t="s">
        <v>42</v>
      </c>
      <c r="F223" s="40">
        <v>419897.28931808472</v>
      </c>
      <c r="G223" s="41">
        <v>2740440.710647583</v>
      </c>
    </row>
    <row r="224" spans="1:7" x14ac:dyDescent="0.25">
      <c r="A224" s="39" t="s">
        <v>107</v>
      </c>
      <c r="B224" s="39" t="s">
        <v>40</v>
      </c>
      <c r="C224" s="39" t="s">
        <v>66</v>
      </c>
      <c r="D224" s="39" t="s">
        <v>75</v>
      </c>
      <c r="E224" s="39" t="s">
        <v>63</v>
      </c>
      <c r="F224" s="40">
        <v>1061</v>
      </c>
      <c r="G224" s="41">
        <v>9241.8702392578125</v>
      </c>
    </row>
    <row r="225" spans="1:7" x14ac:dyDescent="0.25">
      <c r="A225" s="39" t="s">
        <v>107</v>
      </c>
      <c r="B225" s="39" t="s">
        <v>40</v>
      </c>
      <c r="C225" s="39" t="s">
        <v>66</v>
      </c>
      <c r="D225" s="39" t="s">
        <v>75</v>
      </c>
      <c r="E225" s="39" t="s">
        <v>139</v>
      </c>
      <c r="F225" s="40">
        <v>258.10000610351563</v>
      </c>
      <c r="G225" s="41">
        <v>2543.25</v>
      </c>
    </row>
    <row r="226" spans="1:7" x14ac:dyDescent="0.25">
      <c r="A226" s="39" t="s">
        <v>107</v>
      </c>
      <c r="B226" s="39" t="s">
        <v>40</v>
      </c>
      <c r="C226" s="39" t="s">
        <v>66</v>
      </c>
      <c r="D226" s="39" t="s">
        <v>75</v>
      </c>
      <c r="E226" s="39" t="s">
        <v>96</v>
      </c>
      <c r="F226" s="40">
        <v>1500</v>
      </c>
      <c r="G226" s="41">
        <v>6150</v>
      </c>
    </row>
    <row r="227" spans="1:7" x14ac:dyDescent="0.25">
      <c r="A227" s="39" t="s">
        <v>107</v>
      </c>
      <c r="B227" s="39" t="s">
        <v>40</v>
      </c>
      <c r="C227" s="39" t="s">
        <v>66</v>
      </c>
      <c r="D227" s="39" t="s">
        <v>122</v>
      </c>
      <c r="E227" s="39" t="s">
        <v>123</v>
      </c>
      <c r="F227" s="40">
        <v>10753.419921875</v>
      </c>
      <c r="G227" s="41">
        <v>92704.9296875</v>
      </c>
    </row>
    <row r="228" spans="1:7" x14ac:dyDescent="0.25">
      <c r="A228" s="39" t="s">
        <v>107</v>
      </c>
      <c r="B228" s="39" t="s">
        <v>40</v>
      </c>
      <c r="C228" s="39" t="s">
        <v>66</v>
      </c>
      <c r="D228" s="39" t="s">
        <v>122</v>
      </c>
      <c r="E228" s="39" t="s">
        <v>54</v>
      </c>
      <c r="F228" s="40">
        <v>38311.97011756897</v>
      </c>
      <c r="G228" s="41">
        <v>209356.08722686768</v>
      </c>
    </row>
    <row r="229" spans="1:7" x14ac:dyDescent="0.25">
      <c r="A229" s="39" t="s">
        <v>107</v>
      </c>
      <c r="B229" s="39" t="s">
        <v>40</v>
      </c>
      <c r="C229" s="39" t="s">
        <v>66</v>
      </c>
      <c r="D229" s="39" t="s">
        <v>122</v>
      </c>
      <c r="E229" s="39" t="s">
        <v>63</v>
      </c>
      <c r="F229" s="40">
        <v>19972.880859375</v>
      </c>
      <c r="G229" s="41">
        <v>129356.66247558594</v>
      </c>
    </row>
    <row r="230" spans="1:7" x14ac:dyDescent="0.25">
      <c r="A230" s="39" t="s">
        <v>107</v>
      </c>
      <c r="B230" s="39" t="s">
        <v>40</v>
      </c>
      <c r="C230" s="39" t="s">
        <v>66</v>
      </c>
      <c r="D230" s="39" t="s">
        <v>122</v>
      </c>
      <c r="E230" s="39" t="s">
        <v>119</v>
      </c>
      <c r="F230" s="40">
        <v>20113.9296875</v>
      </c>
      <c r="G230" s="41">
        <v>113695.1875</v>
      </c>
    </row>
    <row r="231" spans="1:7" x14ac:dyDescent="0.25">
      <c r="A231" s="39" t="s">
        <v>107</v>
      </c>
      <c r="B231" s="39" t="s">
        <v>40</v>
      </c>
      <c r="C231" s="39" t="s">
        <v>66</v>
      </c>
      <c r="D231" s="39" t="s">
        <v>165</v>
      </c>
      <c r="E231" s="39" t="s">
        <v>54</v>
      </c>
      <c r="F231" s="40">
        <v>4042.3999938964844</v>
      </c>
      <c r="G231" s="41">
        <v>38971.940185546875</v>
      </c>
    </row>
    <row r="232" spans="1:7" x14ac:dyDescent="0.25">
      <c r="A232" s="39" t="s">
        <v>107</v>
      </c>
      <c r="B232" s="39" t="s">
        <v>40</v>
      </c>
      <c r="C232" s="39" t="s">
        <v>66</v>
      </c>
      <c r="D232" s="39" t="s">
        <v>105</v>
      </c>
      <c r="E232" s="39" t="s">
        <v>42</v>
      </c>
      <c r="F232" s="40">
        <v>175803.17431640625</v>
      </c>
      <c r="G232" s="41">
        <v>827971.5625</v>
      </c>
    </row>
    <row r="233" spans="1:7" x14ac:dyDescent="0.25">
      <c r="A233" s="39" t="s">
        <v>107</v>
      </c>
      <c r="B233" s="39" t="s">
        <v>40</v>
      </c>
      <c r="C233" s="39" t="s">
        <v>66</v>
      </c>
      <c r="D233" s="39" t="s">
        <v>312</v>
      </c>
      <c r="E233" s="39" t="s">
        <v>96</v>
      </c>
      <c r="F233" s="40">
        <v>41.909999847412109</v>
      </c>
      <c r="G233" s="41">
        <v>368.80801391601563</v>
      </c>
    </row>
    <row r="234" spans="1:7" x14ac:dyDescent="0.25">
      <c r="A234" s="39" t="s">
        <v>107</v>
      </c>
      <c r="B234" s="39" t="s">
        <v>40</v>
      </c>
      <c r="C234" s="39" t="s">
        <v>66</v>
      </c>
      <c r="D234" s="39" t="s">
        <v>267</v>
      </c>
      <c r="E234" s="39" t="s">
        <v>42</v>
      </c>
      <c r="F234" s="40">
        <v>123.75</v>
      </c>
      <c r="G234" s="41">
        <v>305.1400146484375</v>
      </c>
    </row>
    <row r="235" spans="1:7" x14ac:dyDescent="0.25">
      <c r="A235" s="39" t="s">
        <v>107</v>
      </c>
      <c r="B235" s="39" t="s">
        <v>2</v>
      </c>
      <c r="C235" s="39" t="s">
        <v>66</v>
      </c>
      <c r="D235" s="39" t="s">
        <v>151</v>
      </c>
      <c r="E235" s="39" t="s">
        <v>54</v>
      </c>
      <c r="F235" s="40">
        <v>13908.599998474121</v>
      </c>
      <c r="G235" s="41">
        <v>60936.88916015625</v>
      </c>
    </row>
    <row r="236" spans="1:7" x14ac:dyDescent="0.25">
      <c r="A236" s="39" t="s">
        <v>107</v>
      </c>
      <c r="B236" s="39" t="s">
        <v>2</v>
      </c>
      <c r="C236" s="39" t="s">
        <v>66</v>
      </c>
      <c r="D236" s="39" t="s">
        <v>151</v>
      </c>
      <c r="E236" s="39" t="s">
        <v>63</v>
      </c>
      <c r="F236" s="40">
        <v>348.72000122070313</v>
      </c>
      <c r="G236" s="41">
        <v>5285.130126953125</v>
      </c>
    </row>
    <row r="237" spans="1:7" x14ac:dyDescent="0.25">
      <c r="A237" s="39" t="s">
        <v>107</v>
      </c>
      <c r="B237" s="39" t="s">
        <v>2</v>
      </c>
      <c r="C237" s="39" t="s">
        <v>66</v>
      </c>
      <c r="D237" s="39" t="s">
        <v>151</v>
      </c>
      <c r="E237" s="39" t="s">
        <v>139</v>
      </c>
      <c r="F237" s="40">
        <v>197.74000549316406</v>
      </c>
      <c r="G237" s="41">
        <v>2648.219970703125</v>
      </c>
    </row>
    <row r="238" spans="1:7" x14ac:dyDescent="0.25">
      <c r="A238" s="39" t="s">
        <v>107</v>
      </c>
      <c r="B238" s="39" t="s">
        <v>97</v>
      </c>
      <c r="C238" s="39" t="s">
        <v>66</v>
      </c>
      <c r="D238" s="39" t="s">
        <v>313</v>
      </c>
      <c r="E238" s="39" t="s">
        <v>54</v>
      </c>
      <c r="F238" s="40">
        <v>151</v>
      </c>
      <c r="G238" s="41">
        <v>2220.75</v>
      </c>
    </row>
    <row r="239" spans="1:7" ht="15.75" thickBot="1" x14ac:dyDescent="0.3">
      <c r="A239" s="45" t="s">
        <v>111</v>
      </c>
      <c r="B239" s="34"/>
      <c r="C239" s="34"/>
      <c r="D239" s="34"/>
      <c r="E239" s="34"/>
      <c r="F239" s="34">
        <f>SUM(F148:F238)</f>
        <v>3094957.9275722504</v>
      </c>
      <c r="G239" s="35">
        <f>SUM(G148:G238)</f>
        <v>9672327.5816802979</v>
      </c>
    </row>
    <row r="240" spans="1:7" x14ac:dyDescent="0.25">
      <c r="A240" s="39" t="s">
        <v>254</v>
      </c>
      <c r="B240" s="39" t="s">
        <v>40</v>
      </c>
      <c r="C240" s="39" t="s">
        <v>50</v>
      </c>
      <c r="D240" s="39" t="s">
        <v>257</v>
      </c>
      <c r="E240" s="39" t="s">
        <v>120</v>
      </c>
      <c r="F240" s="40">
        <v>157171.296875</v>
      </c>
      <c r="G240" s="41">
        <v>407956</v>
      </c>
    </row>
    <row r="241" spans="1:7" x14ac:dyDescent="0.25">
      <c r="A241" s="39" t="s">
        <v>254</v>
      </c>
      <c r="B241" s="39" t="s">
        <v>40</v>
      </c>
      <c r="C241" s="39" t="s">
        <v>50</v>
      </c>
      <c r="D241" s="39" t="s">
        <v>257</v>
      </c>
      <c r="E241" s="39" t="s">
        <v>246</v>
      </c>
      <c r="F241" s="40">
        <v>157171.296875</v>
      </c>
      <c r="G241" s="41">
        <v>395764</v>
      </c>
    </row>
    <row r="242" spans="1:7" x14ac:dyDescent="0.25">
      <c r="A242" s="39" t="s">
        <v>254</v>
      </c>
      <c r="B242" s="39" t="s">
        <v>40</v>
      </c>
      <c r="C242" s="39" t="s">
        <v>50</v>
      </c>
      <c r="D242" s="39" t="s">
        <v>52</v>
      </c>
      <c r="E242" s="39" t="s">
        <v>42</v>
      </c>
      <c r="F242" s="40">
        <v>18361.599609375</v>
      </c>
      <c r="G242" s="41">
        <v>100449.28125</v>
      </c>
    </row>
    <row r="243" spans="1:7" x14ac:dyDescent="0.25">
      <c r="A243" s="39" t="s">
        <v>254</v>
      </c>
      <c r="B243" s="39" t="s">
        <v>40</v>
      </c>
      <c r="C243" s="39" t="s">
        <v>50</v>
      </c>
      <c r="D243" s="39" t="s">
        <v>53</v>
      </c>
      <c r="E243" s="39" t="s">
        <v>42</v>
      </c>
      <c r="F243" s="40">
        <v>2435.6500015258789</v>
      </c>
      <c r="G243" s="41">
        <v>13174.199798583984</v>
      </c>
    </row>
    <row r="244" spans="1:7" x14ac:dyDescent="0.25">
      <c r="A244" s="39" t="s">
        <v>254</v>
      </c>
      <c r="B244" s="39" t="s">
        <v>40</v>
      </c>
      <c r="C244" s="39" t="s">
        <v>50</v>
      </c>
      <c r="D244" s="39" t="s">
        <v>114</v>
      </c>
      <c r="E244" s="39" t="s">
        <v>95</v>
      </c>
      <c r="F244" s="40">
        <v>68045.337890625</v>
      </c>
      <c r="G244" s="41">
        <v>139379.21484375</v>
      </c>
    </row>
    <row r="245" spans="1:7" x14ac:dyDescent="0.25">
      <c r="A245" s="39" t="s">
        <v>254</v>
      </c>
      <c r="B245" s="39" t="s">
        <v>40</v>
      </c>
      <c r="C245" s="39" t="s">
        <v>50</v>
      </c>
      <c r="D245" s="39" t="s">
        <v>114</v>
      </c>
      <c r="E245" s="39" t="s">
        <v>54</v>
      </c>
      <c r="F245" s="40">
        <v>51773.0908203125</v>
      </c>
      <c r="G245" s="41">
        <v>118014.01953125</v>
      </c>
    </row>
    <row r="246" spans="1:7" x14ac:dyDescent="0.25">
      <c r="A246" s="39" t="s">
        <v>254</v>
      </c>
      <c r="B246" s="39" t="s">
        <v>40</v>
      </c>
      <c r="C246" s="39" t="s">
        <v>50</v>
      </c>
      <c r="D246" s="39" t="s">
        <v>114</v>
      </c>
      <c r="E246" s="39" t="s">
        <v>42</v>
      </c>
      <c r="F246" s="40">
        <v>23949.91015625</v>
      </c>
      <c r="G246" s="41">
        <v>148800</v>
      </c>
    </row>
    <row r="247" spans="1:7" x14ac:dyDescent="0.25">
      <c r="A247" s="39" t="s">
        <v>254</v>
      </c>
      <c r="B247" s="39" t="s">
        <v>40</v>
      </c>
      <c r="C247" s="39" t="s">
        <v>50</v>
      </c>
      <c r="D247" s="39" t="s">
        <v>114</v>
      </c>
      <c r="E247" s="39" t="s">
        <v>63</v>
      </c>
      <c r="F247" s="40">
        <v>22596.419921875</v>
      </c>
      <c r="G247" s="41">
        <v>53491</v>
      </c>
    </row>
    <row r="248" spans="1:7" x14ac:dyDescent="0.25">
      <c r="A248" s="39" t="s">
        <v>254</v>
      </c>
      <c r="B248" s="39" t="s">
        <v>40</v>
      </c>
      <c r="C248" s="39" t="s">
        <v>50</v>
      </c>
      <c r="D248" s="39" t="s">
        <v>258</v>
      </c>
      <c r="E248" s="39" t="s">
        <v>72</v>
      </c>
      <c r="F248" s="40">
        <v>24947.830078125</v>
      </c>
      <c r="G248" s="41">
        <v>95125.0234375</v>
      </c>
    </row>
    <row r="249" spans="1:7" x14ac:dyDescent="0.25">
      <c r="A249" s="39" t="s">
        <v>254</v>
      </c>
      <c r="B249" s="39" t="s">
        <v>40</v>
      </c>
      <c r="C249" s="39" t="s">
        <v>50</v>
      </c>
      <c r="D249" s="39" t="s">
        <v>258</v>
      </c>
      <c r="E249" s="39" t="s">
        <v>42</v>
      </c>
      <c r="F249" s="40">
        <v>1317.699951171875</v>
      </c>
      <c r="G249" s="41">
        <v>18528.599609375</v>
      </c>
    </row>
    <row r="250" spans="1:7" x14ac:dyDescent="0.25">
      <c r="A250" s="39" t="s">
        <v>254</v>
      </c>
      <c r="B250" s="39" t="s">
        <v>40</v>
      </c>
      <c r="C250" s="39" t="s">
        <v>50</v>
      </c>
      <c r="D250" s="39" t="s">
        <v>258</v>
      </c>
      <c r="E250" s="39" t="s">
        <v>96</v>
      </c>
      <c r="F250" s="40">
        <v>1548</v>
      </c>
      <c r="G250" s="41">
        <v>31526.5</v>
      </c>
    </row>
    <row r="251" spans="1:7" x14ac:dyDescent="0.25">
      <c r="A251" s="39" t="s">
        <v>254</v>
      </c>
      <c r="B251" s="39" t="s">
        <v>40</v>
      </c>
      <c r="C251" s="39" t="s">
        <v>50</v>
      </c>
      <c r="D251" s="39" t="s">
        <v>55</v>
      </c>
      <c r="E251" s="39" t="s">
        <v>95</v>
      </c>
      <c r="F251" s="40">
        <v>22562.10546875</v>
      </c>
      <c r="G251" s="41">
        <v>13945.83984375</v>
      </c>
    </row>
    <row r="252" spans="1:7" x14ac:dyDescent="0.25">
      <c r="A252" s="39" t="s">
        <v>254</v>
      </c>
      <c r="B252" s="39" t="s">
        <v>40</v>
      </c>
      <c r="C252" s="39" t="s">
        <v>50</v>
      </c>
      <c r="D252" s="39" t="s">
        <v>55</v>
      </c>
      <c r="E252" s="39" t="s">
        <v>56</v>
      </c>
      <c r="F252" s="40">
        <v>10777.4599609375</v>
      </c>
      <c r="G252" s="41">
        <v>20970</v>
      </c>
    </row>
    <row r="253" spans="1:7" x14ac:dyDescent="0.25">
      <c r="A253" s="39" t="s">
        <v>254</v>
      </c>
      <c r="B253" s="39" t="s">
        <v>40</v>
      </c>
      <c r="C253" s="39" t="s">
        <v>50</v>
      </c>
      <c r="D253" s="39" t="s">
        <v>55</v>
      </c>
      <c r="E253" s="39" t="s">
        <v>83</v>
      </c>
      <c r="F253" s="40">
        <v>18499.990234375</v>
      </c>
      <c r="G253" s="41">
        <v>56565</v>
      </c>
    </row>
    <row r="254" spans="1:7" x14ac:dyDescent="0.25">
      <c r="A254" s="39" t="s">
        <v>254</v>
      </c>
      <c r="B254" s="39" t="s">
        <v>40</v>
      </c>
      <c r="C254" s="39" t="s">
        <v>50</v>
      </c>
      <c r="D254" s="39" t="s">
        <v>55</v>
      </c>
      <c r="E254" s="39" t="s">
        <v>42</v>
      </c>
      <c r="F254" s="40">
        <v>1892.8999938964844</v>
      </c>
      <c r="G254" s="41">
        <v>5027.2599487304688</v>
      </c>
    </row>
    <row r="255" spans="1:7" x14ac:dyDescent="0.25">
      <c r="A255" s="39" t="s">
        <v>254</v>
      </c>
      <c r="B255" s="39" t="s">
        <v>40</v>
      </c>
      <c r="C255" s="39" t="s">
        <v>50</v>
      </c>
      <c r="D255" s="39" t="s">
        <v>55</v>
      </c>
      <c r="E255" s="39" t="s">
        <v>78</v>
      </c>
      <c r="F255" s="40">
        <v>11974.9599609375</v>
      </c>
      <c r="G255" s="41">
        <v>40962</v>
      </c>
    </row>
    <row r="256" spans="1:7" x14ac:dyDescent="0.25">
      <c r="A256" s="39" t="s">
        <v>254</v>
      </c>
      <c r="B256" s="39" t="s">
        <v>40</v>
      </c>
      <c r="C256" s="39" t="s">
        <v>50</v>
      </c>
      <c r="D256" s="39" t="s">
        <v>55</v>
      </c>
      <c r="E256" s="39" t="s">
        <v>184</v>
      </c>
      <c r="F256" s="40">
        <v>25315.859375</v>
      </c>
      <c r="G256" s="41">
        <v>67240.796875</v>
      </c>
    </row>
    <row r="257" spans="1:7" x14ac:dyDescent="0.25">
      <c r="A257" s="39" t="s">
        <v>254</v>
      </c>
      <c r="B257" s="39" t="s">
        <v>40</v>
      </c>
      <c r="C257" s="39" t="s">
        <v>50</v>
      </c>
      <c r="D257" s="39" t="s">
        <v>115</v>
      </c>
      <c r="E257" s="39" t="s">
        <v>42</v>
      </c>
      <c r="F257" s="40">
        <v>17127.8203125</v>
      </c>
      <c r="G257" s="41">
        <v>107275</v>
      </c>
    </row>
    <row r="258" spans="1:7" x14ac:dyDescent="0.25">
      <c r="A258" s="39" t="s">
        <v>254</v>
      </c>
      <c r="B258" s="39" t="s">
        <v>40</v>
      </c>
      <c r="C258" s="39" t="s">
        <v>50</v>
      </c>
      <c r="D258" s="39" t="s">
        <v>51</v>
      </c>
      <c r="E258" s="39" t="s">
        <v>42</v>
      </c>
      <c r="F258" s="40">
        <v>80701.370025634766</v>
      </c>
      <c r="G258" s="41">
        <v>411740.44647216797</v>
      </c>
    </row>
    <row r="259" spans="1:7" x14ac:dyDescent="0.25">
      <c r="A259" s="39" t="s">
        <v>254</v>
      </c>
      <c r="B259" s="39" t="s">
        <v>40</v>
      </c>
      <c r="C259" s="39" t="s">
        <v>50</v>
      </c>
      <c r="D259" s="39" t="s">
        <v>51</v>
      </c>
      <c r="E259" s="39" t="s">
        <v>44</v>
      </c>
      <c r="F259" s="40">
        <v>55011.31005859375</v>
      </c>
      <c r="G259" s="41">
        <v>132333.392578125</v>
      </c>
    </row>
    <row r="260" spans="1:7" x14ac:dyDescent="0.25">
      <c r="A260" s="39" t="s">
        <v>254</v>
      </c>
      <c r="B260" s="39" t="s">
        <v>40</v>
      </c>
      <c r="C260" s="39" t="s">
        <v>50</v>
      </c>
      <c r="D260" s="39" t="s">
        <v>51</v>
      </c>
      <c r="E260" s="39" t="s">
        <v>78</v>
      </c>
      <c r="F260" s="40">
        <v>27795.4296875</v>
      </c>
      <c r="G260" s="41">
        <v>101377.2734375</v>
      </c>
    </row>
    <row r="261" spans="1:7" x14ac:dyDescent="0.25">
      <c r="A261" s="39" t="s">
        <v>254</v>
      </c>
      <c r="B261" s="39" t="s">
        <v>40</v>
      </c>
      <c r="C261" s="39" t="s">
        <v>50</v>
      </c>
      <c r="D261" s="39" t="s">
        <v>259</v>
      </c>
      <c r="E261" s="39" t="s">
        <v>42</v>
      </c>
      <c r="F261" s="40">
        <v>39916.51953125</v>
      </c>
      <c r="G261" s="41">
        <v>41000</v>
      </c>
    </row>
    <row r="262" spans="1:7" x14ac:dyDescent="0.25">
      <c r="A262" s="39" t="s">
        <v>254</v>
      </c>
      <c r="B262" s="39" t="s">
        <v>40</v>
      </c>
      <c r="C262" s="39" t="s">
        <v>50</v>
      </c>
      <c r="D262" s="39" t="s">
        <v>60</v>
      </c>
      <c r="E262" s="39" t="s">
        <v>54</v>
      </c>
      <c r="F262" s="40">
        <v>470</v>
      </c>
      <c r="G262" s="41">
        <v>4500</v>
      </c>
    </row>
    <row r="263" spans="1:7" x14ac:dyDescent="0.25">
      <c r="A263" s="39" t="s">
        <v>254</v>
      </c>
      <c r="B263" s="39" t="s">
        <v>40</v>
      </c>
      <c r="C263" s="39" t="s">
        <v>50</v>
      </c>
      <c r="D263" s="39" t="s">
        <v>60</v>
      </c>
      <c r="E263" s="39" t="s">
        <v>96</v>
      </c>
      <c r="F263" s="40">
        <v>50</v>
      </c>
      <c r="G263" s="41">
        <v>1100</v>
      </c>
    </row>
    <row r="264" spans="1:7" x14ac:dyDescent="0.25">
      <c r="A264" s="39" t="s">
        <v>254</v>
      </c>
      <c r="B264" s="39" t="s">
        <v>40</v>
      </c>
      <c r="C264" s="39" t="s">
        <v>50</v>
      </c>
      <c r="D264" s="39" t="s">
        <v>60</v>
      </c>
      <c r="E264" s="39" t="s">
        <v>124</v>
      </c>
      <c r="F264" s="40">
        <v>22952</v>
      </c>
      <c r="G264" s="41">
        <v>137900</v>
      </c>
    </row>
    <row r="265" spans="1:7" x14ac:dyDescent="0.25">
      <c r="A265" s="39" t="s">
        <v>254</v>
      </c>
      <c r="B265" s="39" t="s">
        <v>40</v>
      </c>
      <c r="C265" s="39" t="s">
        <v>50</v>
      </c>
      <c r="D265" s="39" t="s">
        <v>137</v>
      </c>
      <c r="E265" s="39" t="s">
        <v>54</v>
      </c>
      <c r="F265" s="40">
        <v>925</v>
      </c>
      <c r="G265" s="41">
        <v>2858.2000122070313</v>
      </c>
    </row>
    <row r="266" spans="1:7" x14ac:dyDescent="0.25">
      <c r="A266" s="39" t="s">
        <v>254</v>
      </c>
      <c r="B266" s="39" t="s">
        <v>40</v>
      </c>
      <c r="C266" s="39" t="s">
        <v>50</v>
      </c>
      <c r="D266" s="39" t="s">
        <v>260</v>
      </c>
      <c r="E266" s="39" t="s">
        <v>63</v>
      </c>
      <c r="F266" s="40">
        <v>24947.830078125</v>
      </c>
      <c r="G266" s="41">
        <v>81792</v>
      </c>
    </row>
    <row r="267" spans="1:7" x14ac:dyDescent="0.25">
      <c r="A267" s="39" t="s">
        <v>254</v>
      </c>
      <c r="B267" s="39" t="s">
        <v>40</v>
      </c>
      <c r="C267" s="39" t="s">
        <v>50</v>
      </c>
      <c r="D267" s="39" t="s">
        <v>62</v>
      </c>
      <c r="E267" s="39" t="s">
        <v>72</v>
      </c>
      <c r="F267" s="40">
        <v>34888.8515625</v>
      </c>
      <c r="G267" s="41">
        <v>150</v>
      </c>
    </row>
    <row r="268" spans="1:7" x14ac:dyDescent="0.25">
      <c r="A268" s="39" t="s">
        <v>254</v>
      </c>
      <c r="B268" s="39" t="s">
        <v>40</v>
      </c>
      <c r="C268" s="39" t="s">
        <v>50</v>
      </c>
      <c r="D268" s="39" t="s">
        <v>62</v>
      </c>
      <c r="E268" s="39" t="s">
        <v>54</v>
      </c>
      <c r="F268" s="40">
        <v>38210.990234375</v>
      </c>
      <c r="G268" s="41">
        <v>93715.078125</v>
      </c>
    </row>
    <row r="269" spans="1:7" x14ac:dyDescent="0.25">
      <c r="A269" s="39" t="s">
        <v>254</v>
      </c>
      <c r="B269" s="39" t="s">
        <v>40</v>
      </c>
      <c r="C269" s="39" t="s">
        <v>50</v>
      </c>
      <c r="D269" s="39" t="s">
        <v>62</v>
      </c>
      <c r="E269" s="39" t="s">
        <v>42</v>
      </c>
      <c r="F269" s="40">
        <v>6949.10009765625</v>
      </c>
      <c r="G269" s="41">
        <v>50670</v>
      </c>
    </row>
    <row r="270" spans="1:7" x14ac:dyDescent="0.25">
      <c r="A270" s="39" t="s">
        <v>254</v>
      </c>
      <c r="B270" s="39" t="s">
        <v>40</v>
      </c>
      <c r="C270" s="39" t="s">
        <v>50</v>
      </c>
      <c r="D270" s="39" t="s">
        <v>62</v>
      </c>
      <c r="E270" s="39" t="s">
        <v>63</v>
      </c>
      <c r="F270" s="40">
        <v>6105.41015625</v>
      </c>
      <c r="G270" s="41">
        <v>8663</v>
      </c>
    </row>
    <row r="271" spans="1:7" x14ac:dyDescent="0.25">
      <c r="A271" s="39" t="s">
        <v>254</v>
      </c>
      <c r="B271" s="39" t="s">
        <v>40</v>
      </c>
      <c r="C271" s="39" t="s">
        <v>50</v>
      </c>
      <c r="D271" s="39" t="s">
        <v>62</v>
      </c>
      <c r="E271" s="39" t="s">
        <v>119</v>
      </c>
      <c r="F271" s="40">
        <v>109770.4296875</v>
      </c>
      <c r="G271" s="41">
        <v>369413</v>
      </c>
    </row>
    <row r="272" spans="1:7" x14ac:dyDescent="0.25">
      <c r="A272" s="39" t="s">
        <v>254</v>
      </c>
      <c r="B272" s="39" t="s">
        <v>40</v>
      </c>
      <c r="C272" s="39" t="s">
        <v>50</v>
      </c>
      <c r="D272" s="39" t="s">
        <v>62</v>
      </c>
      <c r="E272" s="39" t="s">
        <v>124</v>
      </c>
      <c r="F272" s="40">
        <v>22952</v>
      </c>
      <c r="G272" s="41">
        <v>137900</v>
      </c>
    </row>
    <row r="273" spans="1:7" x14ac:dyDescent="0.25">
      <c r="A273" s="39" t="s">
        <v>254</v>
      </c>
      <c r="B273" s="39" t="s">
        <v>40</v>
      </c>
      <c r="C273" s="39" t="s">
        <v>50</v>
      </c>
      <c r="D273" s="39" t="s">
        <v>116</v>
      </c>
      <c r="E273" s="39" t="s">
        <v>42</v>
      </c>
      <c r="F273" s="40">
        <v>55064.83984375</v>
      </c>
      <c r="G273" s="41">
        <v>308327</v>
      </c>
    </row>
    <row r="274" spans="1:7" x14ac:dyDescent="0.25">
      <c r="A274" s="39" t="s">
        <v>254</v>
      </c>
      <c r="B274" s="39" t="s">
        <v>40</v>
      </c>
      <c r="C274" s="39" t="s">
        <v>50</v>
      </c>
      <c r="D274" s="39" t="s">
        <v>64</v>
      </c>
      <c r="E274" s="39" t="s">
        <v>42</v>
      </c>
      <c r="F274" s="40">
        <v>61045.19970703125</v>
      </c>
      <c r="G274" s="41">
        <v>144611.4091796875</v>
      </c>
    </row>
    <row r="275" spans="1:7" x14ac:dyDescent="0.25">
      <c r="A275" s="39" t="s">
        <v>254</v>
      </c>
      <c r="B275" s="39" t="s">
        <v>40</v>
      </c>
      <c r="C275" s="39" t="s">
        <v>50</v>
      </c>
      <c r="D275" s="39" t="s">
        <v>64</v>
      </c>
      <c r="E275" s="39" t="s">
        <v>44</v>
      </c>
      <c r="F275" s="40">
        <v>10800</v>
      </c>
      <c r="G275" s="41">
        <v>66218</v>
      </c>
    </row>
    <row r="276" spans="1:7" x14ac:dyDescent="0.25">
      <c r="A276" s="39" t="s">
        <v>254</v>
      </c>
      <c r="B276" s="39" t="s">
        <v>40</v>
      </c>
      <c r="C276" s="39" t="s">
        <v>50</v>
      </c>
      <c r="D276" s="39" t="s">
        <v>117</v>
      </c>
      <c r="E276" s="39" t="s">
        <v>94</v>
      </c>
      <c r="F276" s="40">
        <v>24947.830078125</v>
      </c>
      <c r="G276" s="41">
        <v>37500</v>
      </c>
    </row>
    <row r="277" spans="1:7" ht="30" x14ac:dyDescent="0.25">
      <c r="A277" s="39" t="s">
        <v>254</v>
      </c>
      <c r="B277" s="39" t="s">
        <v>40</v>
      </c>
      <c r="C277" s="39" t="s">
        <v>50</v>
      </c>
      <c r="D277" s="39" t="s">
        <v>147</v>
      </c>
      <c r="E277" s="39" t="s">
        <v>42</v>
      </c>
      <c r="F277" s="40">
        <v>326.54000854492188</v>
      </c>
      <c r="G277" s="41">
        <v>4653.259765625</v>
      </c>
    </row>
    <row r="278" spans="1:7" x14ac:dyDescent="0.25">
      <c r="A278" s="39" t="s">
        <v>254</v>
      </c>
      <c r="B278" s="39" t="s">
        <v>40</v>
      </c>
      <c r="C278" s="39" t="s">
        <v>50</v>
      </c>
      <c r="D278" s="39" t="s">
        <v>65</v>
      </c>
      <c r="E278" s="39" t="s">
        <v>57</v>
      </c>
      <c r="F278" s="40">
        <v>365.239990234375</v>
      </c>
      <c r="G278" s="41">
        <v>412.79998779296875</v>
      </c>
    </row>
    <row r="279" spans="1:7" x14ac:dyDescent="0.25">
      <c r="A279" s="39" t="s">
        <v>254</v>
      </c>
      <c r="B279" s="39" t="s">
        <v>40</v>
      </c>
      <c r="C279" s="39" t="s">
        <v>50</v>
      </c>
      <c r="D279" s="39" t="s">
        <v>65</v>
      </c>
      <c r="E279" s="39" t="s">
        <v>42</v>
      </c>
      <c r="F279" s="40">
        <v>17235.699829101563</v>
      </c>
      <c r="G279" s="41">
        <v>69343.680358886719</v>
      </c>
    </row>
    <row r="280" spans="1:7" x14ac:dyDescent="0.25">
      <c r="A280" s="39" t="s">
        <v>254</v>
      </c>
      <c r="B280" s="39" t="s">
        <v>40</v>
      </c>
      <c r="C280" s="39" t="s">
        <v>50</v>
      </c>
      <c r="D280" s="39" t="s">
        <v>65</v>
      </c>
      <c r="E280" s="39" t="s">
        <v>63</v>
      </c>
      <c r="F280" s="40">
        <v>23133.439453125</v>
      </c>
      <c r="G280" s="41">
        <v>99804</v>
      </c>
    </row>
    <row r="281" spans="1:7" x14ac:dyDescent="0.25">
      <c r="A281" s="39" t="s">
        <v>254</v>
      </c>
      <c r="B281" s="39" t="s">
        <v>4</v>
      </c>
      <c r="C281" s="39" t="s">
        <v>50</v>
      </c>
      <c r="D281" s="39" t="s">
        <v>260</v>
      </c>
      <c r="E281" s="39" t="s">
        <v>96</v>
      </c>
      <c r="F281" s="40">
        <v>12341.3701171875</v>
      </c>
      <c r="G281" s="41">
        <v>99927.6484375</v>
      </c>
    </row>
    <row r="282" spans="1:7" x14ac:dyDescent="0.25">
      <c r="A282" s="39" t="s">
        <v>254</v>
      </c>
      <c r="B282" s="39" t="s">
        <v>40</v>
      </c>
      <c r="C282" s="39" t="s">
        <v>66</v>
      </c>
      <c r="D282" s="39" t="s">
        <v>261</v>
      </c>
      <c r="E282" s="39" t="s">
        <v>54</v>
      </c>
      <c r="F282" s="40">
        <v>150</v>
      </c>
      <c r="G282" s="41">
        <v>859.75</v>
      </c>
    </row>
    <row r="283" spans="1:7" x14ac:dyDescent="0.25">
      <c r="A283" s="39" t="s">
        <v>254</v>
      </c>
      <c r="B283" s="39" t="s">
        <v>40</v>
      </c>
      <c r="C283" s="39" t="s">
        <v>66</v>
      </c>
      <c r="D283" s="39" t="s">
        <v>262</v>
      </c>
      <c r="E283" s="39" t="s">
        <v>54</v>
      </c>
      <c r="F283" s="40">
        <v>169.43999862670898</v>
      </c>
      <c r="G283" s="41">
        <v>1364.1599731445313</v>
      </c>
    </row>
    <row r="284" spans="1:7" x14ac:dyDescent="0.25">
      <c r="A284" s="39" t="s">
        <v>254</v>
      </c>
      <c r="B284" s="39" t="s">
        <v>40</v>
      </c>
      <c r="C284" s="39" t="s">
        <v>66</v>
      </c>
      <c r="D284" s="39" t="s">
        <v>68</v>
      </c>
      <c r="E284" s="39" t="s">
        <v>42</v>
      </c>
      <c r="F284" s="40">
        <v>164087.60467529297</v>
      </c>
      <c r="G284" s="41">
        <v>896311.8212890625</v>
      </c>
    </row>
    <row r="285" spans="1:7" x14ac:dyDescent="0.25">
      <c r="A285" s="39" t="s">
        <v>254</v>
      </c>
      <c r="B285" s="39" t="s">
        <v>40</v>
      </c>
      <c r="C285" s="39" t="s">
        <v>66</v>
      </c>
      <c r="D285" s="39" t="s">
        <v>69</v>
      </c>
      <c r="E285" s="39" t="s">
        <v>72</v>
      </c>
      <c r="F285" s="40">
        <v>19830.359375</v>
      </c>
      <c r="G285" s="41">
        <v>31516.990234375</v>
      </c>
    </row>
    <row r="286" spans="1:7" x14ac:dyDescent="0.25">
      <c r="A286" s="39" t="s">
        <v>254</v>
      </c>
      <c r="B286" s="39" t="s">
        <v>40</v>
      </c>
      <c r="C286" s="39" t="s">
        <v>66</v>
      </c>
      <c r="D286" s="39" t="s">
        <v>69</v>
      </c>
      <c r="E286" s="39" t="s">
        <v>42</v>
      </c>
      <c r="F286" s="40">
        <v>20364.230224609375</v>
      </c>
      <c r="G286" s="41">
        <v>79498.87353515625</v>
      </c>
    </row>
    <row r="287" spans="1:7" x14ac:dyDescent="0.25">
      <c r="A287" s="39" t="s">
        <v>254</v>
      </c>
      <c r="B287" s="39" t="s">
        <v>40</v>
      </c>
      <c r="C287" s="39" t="s">
        <v>66</v>
      </c>
      <c r="D287" s="39" t="s">
        <v>163</v>
      </c>
      <c r="E287" s="39" t="s">
        <v>54</v>
      </c>
      <c r="F287" s="40">
        <v>60</v>
      </c>
      <c r="G287" s="41">
        <v>300</v>
      </c>
    </row>
    <row r="288" spans="1:7" x14ac:dyDescent="0.25">
      <c r="A288" s="39" t="s">
        <v>254</v>
      </c>
      <c r="B288" s="39" t="s">
        <v>40</v>
      </c>
      <c r="C288" s="39" t="s">
        <v>66</v>
      </c>
      <c r="D288" s="39" t="s">
        <v>263</v>
      </c>
      <c r="E288" s="39" t="s">
        <v>96</v>
      </c>
      <c r="F288" s="40">
        <v>50</v>
      </c>
      <c r="G288" s="41">
        <v>1525</v>
      </c>
    </row>
    <row r="289" spans="1:7" x14ac:dyDescent="0.25">
      <c r="A289" s="39" t="s">
        <v>254</v>
      </c>
      <c r="B289" s="39" t="s">
        <v>40</v>
      </c>
      <c r="C289" s="39" t="s">
        <v>66</v>
      </c>
      <c r="D289" s="39" t="s">
        <v>264</v>
      </c>
      <c r="E289" s="39" t="s">
        <v>96</v>
      </c>
      <c r="F289" s="40">
        <v>50</v>
      </c>
      <c r="G289" s="41">
        <v>1600</v>
      </c>
    </row>
    <row r="290" spans="1:7" x14ac:dyDescent="0.25">
      <c r="A290" s="39" t="s">
        <v>254</v>
      </c>
      <c r="B290" s="39" t="s">
        <v>40</v>
      </c>
      <c r="C290" s="39" t="s">
        <v>66</v>
      </c>
      <c r="D290" s="39" t="s">
        <v>70</v>
      </c>
      <c r="E290" s="39" t="s">
        <v>54</v>
      </c>
      <c r="F290" s="40">
        <v>959.60000610351563</v>
      </c>
      <c r="G290" s="41">
        <v>4608</v>
      </c>
    </row>
    <row r="291" spans="1:7" x14ac:dyDescent="0.25">
      <c r="A291" s="39" t="s">
        <v>254</v>
      </c>
      <c r="B291" s="39" t="s">
        <v>40</v>
      </c>
      <c r="C291" s="39" t="s">
        <v>66</v>
      </c>
      <c r="D291" s="39" t="s">
        <v>265</v>
      </c>
      <c r="E291" s="39" t="s">
        <v>96</v>
      </c>
      <c r="F291" s="40">
        <v>50</v>
      </c>
      <c r="G291" s="41">
        <v>1725</v>
      </c>
    </row>
    <row r="292" spans="1:7" x14ac:dyDescent="0.25">
      <c r="A292" s="39" t="s">
        <v>254</v>
      </c>
      <c r="B292" s="39" t="s">
        <v>40</v>
      </c>
      <c r="C292" s="39" t="s">
        <v>66</v>
      </c>
      <c r="D292" s="39" t="s">
        <v>118</v>
      </c>
      <c r="E292" s="39" t="s">
        <v>72</v>
      </c>
      <c r="F292" s="40">
        <v>89427.599609375</v>
      </c>
      <c r="G292" s="41">
        <v>397674.484375</v>
      </c>
    </row>
    <row r="293" spans="1:7" x14ac:dyDescent="0.25">
      <c r="A293" s="39" t="s">
        <v>254</v>
      </c>
      <c r="B293" s="39" t="s">
        <v>40</v>
      </c>
      <c r="C293" s="39" t="s">
        <v>66</v>
      </c>
      <c r="D293" s="39" t="s">
        <v>118</v>
      </c>
      <c r="E293" s="39" t="s">
        <v>94</v>
      </c>
      <c r="F293" s="40">
        <v>19197.580078125</v>
      </c>
      <c r="G293" s="41">
        <v>82727.4921875</v>
      </c>
    </row>
    <row r="294" spans="1:7" x14ac:dyDescent="0.25">
      <c r="A294" s="39" t="s">
        <v>254</v>
      </c>
      <c r="B294" s="39" t="s">
        <v>40</v>
      </c>
      <c r="C294" s="39" t="s">
        <v>66</v>
      </c>
      <c r="D294" s="39" t="s">
        <v>118</v>
      </c>
      <c r="E294" s="39" t="s">
        <v>119</v>
      </c>
      <c r="F294" s="40">
        <v>41225.16015625</v>
      </c>
      <c r="G294" s="41">
        <v>196760.078125</v>
      </c>
    </row>
    <row r="295" spans="1:7" x14ac:dyDescent="0.25">
      <c r="A295" s="39" t="s">
        <v>254</v>
      </c>
      <c r="B295" s="39" t="s">
        <v>40</v>
      </c>
      <c r="C295" s="39" t="s">
        <v>66</v>
      </c>
      <c r="D295" s="39" t="s">
        <v>118</v>
      </c>
      <c r="E295" s="39" t="s">
        <v>59</v>
      </c>
      <c r="F295" s="40">
        <v>34012.2998046875</v>
      </c>
      <c r="G295" s="41">
        <v>152526.203125</v>
      </c>
    </row>
    <row r="296" spans="1:7" x14ac:dyDescent="0.25">
      <c r="A296" s="39" t="s">
        <v>254</v>
      </c>
      <c r="B296" s="39" t="s">
        <v>40</v>
      </c>
      <c r="C296" s="39" t="s">
        <v>66</v>
      </c>
      <c r="D296" s="39" t="s">
        <v>118</v>
      </c>
      <c r="E296" s="39" t="s">
        <v>124</v>
      </c>
      <c r="F296" s="40">
        <v>20345.2109375</v>
      </c>
      <c r="G296" s="41">
        <v>102283</v>
      </c>
    </row>
    <row r="297" spans="1:7" x14ac:dyDescent="0.25">
      <c r="A297" s="39" t="s">
        <v>254</v>
      </c>
      <c r="B297" s="39" t="s">
        <v>40</v>
      </c>
      <c r="C297" s="39" t="s">
        <v>66</v>
      </c>
      <c r="D297" s="39" t="s">
        <v>266</v>
      </c>
      <c r="E297" s="39" t="s">
        <v>96</v>
      </c>
      <c r="F297" s="40">
        <v>100</v>
      </c>
      <c r="G297" s="41">
        <v>5550</v>
      </c>
    </row>
    <row r="298" spans="1:7" x14ac:dyDescent="0.25">
      <c r="A298" s="39" t="s">
        <v>254</v>
      </c>
      <c r="B298" s="39" t="s">
        <v>40</v>
      </c>
      <c r="C298" s="39" t="s">
        <v>66</v>
      </c>
      <c r="D298" s="39" t="s">
        <v>150</v>
      </c>
      <c r="E298" s="39" t="s">
        <v>54</v>
      </c>
      <c r="F298" s="40">
        <v>16.709999084472656</v>
      </c>
      <c r="G298" s="41">
        <v>176.58000183105469</v>
      </c>
    </row>
    <row r="299" spans="1:7" x14ac:dyDescent="0.25">
      <c r="A299" s="39" t="s">
        <v>254</v>
      </c>
      <c r="B299" s="39" t="s">
        <v>40</v>
      </c>
      <c r="C299" s="39" t="s">
        <v>66</v>
      </c>
      <c r="D299" s="39" t="s">
        <v>71</v>
      </c>
      <c r="E299" s="39" t="s">
        <v>72</v>
      </c>
      <c r="F299" s="40">
        <v>3219432.9855957031</v>
      </c>
      <c r="G299" s="41">
        <v>4404058.6796875</v>
      </c>
    </row>
    <row r="300" spans="1:7" x14ac:dyDescent="0.25">
      <c r="A300" s="39" t="s">
        <v>254</v>
      </c>
      <c r="B300" s="39" t="s">
        <v>40</v>
      </c>
      <c r="C300" s="39" t="s">
        <v>66</v>
      </c>
      <c r="D300" s="39" t="s">
        <v>71</v>
      </c>
      <c r="E300" s="39" t="s">
        <v>54</v>
      </c>
      <c r="F300" s="40">
        <v>49.959999084472656</v>
      </c>
      <c r="G300" s="41">
        <v>312</v>
      </c>
    </row>
    <row r="301" spans="1:7" x14ac:dyDescent="0.25">
      <c r="A301" s="39" t="s">
        <v>254</v>
      </c>
      <c r="B301" s="39" t="s">
        <v>40</v>
      </c>
      <c r="C301" s="39" t="s">
        <v>66</v>
      </c>
      <c r="D301" s="39" t="s">
        <v>71</v>
      </c>
      <c r="E301" s="39" t="s">
        <v>42</v>
      </c>
      <c r="F301" s="40">
        <v>52685.140625</v>
      </c>
      <c r="G301" s="41">
        <v>257877.37109375</v>
      </c>
    </row>
    <row r="302" spans="1:7" x14ac:dyDescent="0.25">
      <c r="A302" s="39" t="s">
        <v>254</v>
      </c>
      <c r="B302" s="39" t="s">
        <v>40</v>
      </c>
      <c r="C302" s="39" t="s">
        <v>66</v>
      </c>
      <c r="D302" s="39" t="s">
        <v>71</v>
      </c>
      <c r="E302" s="39" t="s">
        <v>63</v>
      </c>
      <c r="F302" s="40">
        <v>197315.916015625</v>
      </c>
      <c r="G302" s="41">
        <v>825210.42578125</v>
      </c>
    </row>
    <row r="303" spans="1:7" x14ac:dyDescent="0.25">
      <c r="A303" s="39" t="s">
        <v>254</v>
      </c>
      <c r="B303" s="39" t="s">
        <v>40</v>
      </c>
      <c r="C303" s="39" t="s">
        <v>66</v>
      </c>
      <c r="D303" s="39" t="s">
        <v>71</v>
      </c>
      <c r="E303" s="39" t="s">
        <v>96</v>
      </c>
      <c r="F303" s="40">
        <v>100</v>
      </c>
      <c r="G303" s="41">
        <v>5155</v>
      </c>
    </row>
    <row r="304" spans="1:7" x14ac:dyDescent="0.25">
      <c r="A304" s="39" t="s">
        <v>254</v>
      </c>
      <c r="B304" s="39" t="s">
        <v>40</v>
      </c>
      <c r="C304" s="39" t="s">
        <v>66</v>
      </c>
      <c r="D304" s="39" t="s">
        <v>71</v>
      </c>
      <c r="E304" s="39" t="s">
        <v>124</v>
      </c>
      <c r="F304" s="40">
        <v>45824.169921875</v>
      </c>
      <c r="G304" s="41">
        <v>189180</v>
      </c>
    </row>
    <row r="305" spans="1:7" x14ac:dyDescent="0.25">
      <c r="A305" s="39" t="s">
        <v>254</v>
      </c>
      <c r="B305" s="39" t="s">
        <v>40</v>
      </c>
      <c r="C305" s="39" t="s">
        <v>66</v>
      </c>
      <c r="D305" s="39" t="s">
        <v>71</v>
      </c>
      <c r="E305" s="39" t="s">
        <v>121</v>
      </c>
      <c r="F305" s="40">
        <v>76097.7099609375</v>
      </c>
      <c r="G305" s="41">
        <v>337303.5390625</v>
      </c>
    </row>
    <row r="306" spans="1:7" x14ac:dyDescent="0.25">
      <c r="A306" s="39" t="s">
        <v>254</v>
      </c>
      <c r="B306" s="39" t="s">
        <v>40</v>
      </c>
      <c r="C306" s="39" t="s">
        <v>66</v>
      </c>
      <c r="D306" s="39" t="s">
        <v>74</v>
      </c>
      <c r="E306" s="39" t="s">
        <v>42</v>
      </c>
      <c r="F306" s="40">
        <v>6924.0799255371094</v>
      </c>
      <c r="G306" s="41">
        <v>72040.69921875</v>
      </c>
    </row>
    <row r="307" spans="1:7" x14ac:dyDescent="0.25">
      <c r="A307" s="39" t="s">
        <v>254</v>
      </c>
      <c r="B307" s="39" t="s">
        <v>40</v>
      </c>
      <c r="C307" s="39" t="s">
        <v>66</v>
      </c>
      <c r="D307" s="39" t="s">
        <v>74</v>
      </c>
      <c r="E307" s="39" t="s">
        <v>96</v>
      </c>
      <c r="F307" s="40">
        <v>50</v>
      </c>
      <c r="G307" s="41">
        <v>2950</v>
      </c>
    </row>
    <row r="308" spans="1:7" x14ac:dyDescent="0.25">
      <c r="A308" s="39" t="s">
        <v>254</v>
      </c>
      <c r="B308" s="39" t="s">
        <v>40</v>
      </c>
      <c r="C308" s="39" t="s">
        <v>66</v>
      </c>
      <c r="D308" s="39" t="s">
        <v>110</v>
      </c>
      <c r="E308" s="39" t="s">
        <v>42</v>
      </c>
      <c r="F308" s="40">
        <v>122.47000122070313</v>
      </c>
      <c r="G308" s="41">
        <v>765</v>
      </c>
    </row>
    <row r="309" spans="1:7" x14ac:dyDescent="0.25">
      <c r="A309" s="39" t="s">
        <v>254</v>
      </c>
      <c r="B309" s="39" t="s">
        <v>40</v>
      </c>
      <c r="C309" s="39" t="s">
        <v>66</v>
      </c>
      <c r="D309" s="39" t="s">
        <v>110</v>
      </c>
      <c r="E309" s="39" t="s">
        <v>96</v>
      </c>
      <c r="F309" s="40">
        <v>50</v>
      </c>
      <c r="G309" s="41">
        <v>1925</v>
      </c>
    </row>
    <row r="310" spans="1:7" x14ac:dyDescent="0.25">
      <c r="A310" s="39" t="s">
        <v>254</v>
      </c>
      <c r="B310" s="39" t="s">
        <v>40</v>
      </c>
      <c r="C310" s="39" t="s">
        <v>66</v>
      </c>
      <c r="D310" s="39" t="s">
        <v>75</v>
      </c>
      <c r="E310" s="39" t="s">
        <v>54</v>
      </c>
      <c r="F310" s="40">
        <v>6176.97021484375</v>
      </c>
      <c r="G310" s="41">
        <v>47450.58984375</v>
      </c>
    </row>
    <row r="311" spans="1:7" x14ac:dyDescent="0.25">
      <c r="A311" s="39" t="s">
        <v>254</v>
      </c>
      <c r="B311" s="39" t="s">
        <v>40</v>
      </c>
      <c r="C311" s="39" t="s">
        <v>66</v>
      </c>
      <c r="D311" s="39" t="s">
        <v>75</v>
      </c>
      <c r="E311" s="39" t="s">
        <v>42</v>
      </c>
      <c r="F311" s="40">
        <v>395071.45882797241</v>
      </c>
      <c r="G311" s="41">
        <v>2393275.0679321289</v>
      </c>
    </row>
    <row r="312" spans="1:7" x14ac:dyDescent="0.25">
      <c r="A312" s="39" t="s">
        <v>254</v>
      </c>
      <c r="B312" s="39" t="s">
        <v>40</v>
      </c>
      <c r="C312" s="39" t="s">
        <v>66</v>
      </c>
      <c r="D312" s="39" t="s">
        <v>75</v>
      </c>
      <c r="E312" s="39" t="s">
        <v>96</v>
      </c>
      <c r="F312" s="40">
        <v>659.6199951171875</v>
      </c>
      <c r="G312" s="41">
        <v>4273.8798828125</v>
      </c>
    </row>
    <row r="313" spans="1:7" x14ac:dyDescent="0.25">
      <c r="A313" s="39" t="s">
        <v>254</v>
      </c>
      <c r="B313" s="39" t="s">
        <v>40</v>
      </c>
      <c r="C313" s="39" t="s">
        <v>66</v>
      </c>
      <c r="D313" s="39" t="s">
        <v>122</v>
      </c>
      <c r="E313" s="39" t="s">
        <v>72</v>
      </c>
      <c r="F313" s="40">
        <v>249460.650390625</v>
      </c>
      <c r="G313" s="41">
        <v>1271033.9296875</v>
      </c>
    </row>
    <row r="314" spans="1:7" x14ac:dyDescent="0.25">
      <c r="A314" s="39" t="s">
        <v>254</v>
      </c>
      <c r="B314" s="39" t="s">
        <v>40</v>
      </c>
      <c r="C314" s="39" t="s">
        <v>66</v>
      </c>
      <c r="D314" s="39" t="s">
        <v>122</v>
      </c>
      <c r="E314" s="39" t="s">
        <v>54</v>
      </c>
      <c r="F314" s="40">
        <v>71493.580200195313</v>
      </c>
      <c r="G314" s="41">
        <v>409296.48046875</v>
      </c>
    </row>
    <row r="315" spans="1:7" x14ac:dyDescent="0.25">
      <c r="A315" s="39" t="s">
        <v>254</v>
      </c>
      <c r="B315" s="39" t="s">
        <v>40</v>
      </c>
      <c r="C315" s="39" t="s">
        <v>66</v>
      </c>
      <c r="D315" s="39" t="s">
        <v>122</v>
      </c>
      <c r="E315" s="39" t="s">
        <v>42</v>
      </c>
      <c r="F315" s="40">
        <v>40903.949462890625</v>
      </c>
      <c r="G315" s="41">
        <v>148415.28076171875</v>
      </c>
    </row>
    <row r="316" spans="1:7" x14ac:dyDescent="0.25">
      <c r="A316" s="39" t="s">
        <v>254</v>
      </c>
      <c r="B316" s="39" t="s">
        <v>40</v>
      </c>
      <c r="C316" s="39" t="s">
        <v>66</v>
      </c>
      <c r="D316" s="39" t="s">
        <v>122</v>
      </c>
      <c r="E316" s="39" t="s">
        <v>63</v>
      </c>
      <c r="F316" s="40">
        <v>9193.0498046875</v>
      </c>
      <c r="G316" s="41">
        <v>141684.34375</v>
      </c>
    </row>
    <row r="317" spans="1:7" x14ac:dyDescent="0.25">
      <c r="A317" s="39" t="s">
        <v>254</v>
      </c>
      <c r="B317" s="39" t="s">
        <v>40</v>
      </c>
      <c r="C317" s="39" t="s">
        <v>66</v>
      </c>
      <c r="D317" s="39" t="s">
        <v>122</v>
      </c>
      <c r="E317" s="39" t="s">
        <v>119</v>
      </c>
      <c r="F317" s="40">
        <v>80845.98046875</v>
      </c>
      <c r="G317" s="41">
        <v>418806.3125</v>
      </c>
    </row>
    <row r="318" spans="1:7" x14ac:dyDescent="0.25">
      <c r="A318" s="39" t="s">
        <v>254</v>
      </c>
      <c r="B318" s="39" t="s">
        <v>40</v>
      </c>
      <c r="C318" s="39" t="s">
        <v>66</v>
      </c>
      <c r="D318" s="39" t="s">
        <v>122</v>
      </c>
      <c r="E318" s="39" t="s">
        <v>59</v>
      </c>
      <c r="F318" s="40">
        <v>126889.15051269531</v>
      </c>
      <c r="G318" s="41">
        <v>821966.75</v>
      </c>
    </row>
    <row r="319" spans="1:7" x14ac:dyDescent="0.25">
      <c r="A319" s="39" t="s">
        <v>254</v>
      </c>
      <c r="B319" s="39" t="s">
        <v>40</v>
      </c>
      <c r="C319" s="39" t="s">
        <v>66</v>
      </c>
      <c r="D319" s="39" t="s">
        <v>105</v>
      </c>
      <c r="E319" s="39" t="s">
        <v>42</v>
      </c>
      <c r="F319" s="40">
        <v>80096.132186889648</v>
      </c>
      <c r="G319" s="41">
        <v>394361.5</v>
      </c>
    </row>
    <row r="320" spans="1:7" x14ac:dyDescent="0.25">
      <c r="A320" s="39" t="s">
        <v>254</v>
      </c>
      <c r="B320" s="39" t="s">
        <v>40</v>
      </c>
      <c r="C320" s="39" t="s">
        <v>66</v>
      </c>
      <c r="D320" s="39" t="s">
        <v>267</v>
      </c>
      <c r="E320" s="39" t="s">
        <v>42</v>
      </c>
      <c r="F320" s="40"/>
      <c r="G320" s="41">
        <v>929.52001953125</v>
      </c>
    </row>
    <row r="321" spans="1:7" x14ac:dyDescent="0.25">
      <c r="A321" s="39" t="s">
        <v>254</v>
      </c>
      <c r="B321" s="39" t="s">
        <v>2</v>
      </c>
      <c r="C321" s="39" t="s">
        <v>66</v>
      </c>
      <c r="D321" s="39" t="s">
        <v>151</v>
      </c>
      <c r="E321" s="39" t="s">
        <v>54</v>
      </c>
      <c r="F321" s="40">
        <v>55</v>
      </c>
      <c r="G321" s="41">
        <v>397.20001220703125</v>
      </c>
    </row>
    <row r="322" spans="1:7" x14ac:dyDescent="0.25">
      <c r="A322" s="39" t="s">
        <v>254</v>
      </c>
      <c r="B322" s="39" t="s">
        <v>2</v>
      </c>
      <c r="C322" s="39" t="s">
        <v>66</v>
      </c>
      <c r="D322" s="39" t="s">
        <v>268</v>
      </c>
      <c r="E322" s="39" t="s">
        <v>54</v>
      </c>
      <c r="F322" s="40">
        <v>190</v>
      </c>
      <c r="G322" s="41">
        <v>2407.10009765625</v>
      </c>
    </row>
    <row r="323" spans="1:7" x14ac:dyDescent="0.25">
      <c r="A323" s="65" t="s">
        <v>256</v>
      </c>
      <c r="B323" s="29"/>
      <c r="C323" s="29"/>
      <c r="D323" s="29"/>
      <c r="E323" s="29"/>
      <c r="F323" s="29">
        <f>SUM(F240:F322)</f>
        <v>6384159.3966064453</v>
      </c>
      <c r="G323" s="30">
        <f>SUM(G240:G322)</f>
        <v>18348187.026138306</v>
      </c>
    </row>
    <row r="324" spans="1:7" x14ac:dyDescent="0.25">
      <c r="A324" s="39" t="s">
        <v>284</v>
      </c>
      <c r="B324" s="39" t="s">
        <v>40</v>
      </c>
      <c r="C324" s="39" t="s">
        <v>50</v>
      </c>
      <c r="D324" s="39" t="s">
        <v>144</v>
      </c>
      <c r="E324" s="39" t="s">
        <v>42</v>
      </c>
      <c r="F324" s="40">
        <v>66.849998474121094</v>
      </c>
      <c r="G324" s="41">
        <v>666.80999755859375</v>
      </c>
    </row>
    <row r="325" spans="1:7" x14ac:dyDescent="0.25">
      <c r="A325" s="39" t="s">
        <v>284</v>
      </c>
      <c r="B325" s="39" t="s">
        <v>40</v>
      </c>
      <c r="C325" s="39" t="s">
        <v>50</v>
      </c>
      <c r="D325" s="39" t="s">
        <v>52</v>
      </c>
      <c r="E325" s="39" t="s">
        <v>42</v>
      </c>
      <c r="F325" s="40">
        <v>94768.078125</v>
      </c>
      <c r="G325" s="41">
        <v>793811.65625</v>
      </c>
    </row>
    <row r="326" spans="1:7" x14ac:dyDescent="0.25">
      <c r="A326" s="39" t="s">
        <v>284</v>
      </c>
      <c r="B326" s="39" t="s">
        <v>40</v>
      </c>
      <c r="C326" s="39" t="s">
        <v>50</v>
      </c>
      <c r="D326" s="39" t="s">
        <v>53</v>
      </c>
      <c r="E326" s="39" t="s">
        <v>42</v>
      </c>
      <c r="F326" s="40">
        <v>18488.680423736572</v>
      </c>
      <c r="G326" s="41">
        <v>74719.771896362305</v>
      </c>
    </row>
    <row r="327" spans="1:7" x14ac:dyDescent="0.25">
      <c r="A327" s="39" t="s">
        <v>284</v>
      </c>
      <c r="B327" s="39" t="s">
        <v>40</v>
      </c>
      <c r="C327" s="39" t="s">
        <v>50</v>
      </c>
      <c r="D327" s="39" t="s">
        <v>103</v>
      </c>
      <c r="E327" s="39" t="s">
        <v>42</v>
      </c>
      <c r="F327" s="40">
        <v>747.37997817993164</v>
      </c>
      <c r="G327" s="41">
        <v>7542.60009765625</v>
      </c>
    </row>
    <row r="328" spans="1:7" x14ac:dyDescent="0.25">
      <c r="A328" s="39" t="s">
        <v>284</v>
      </c>
      <c r="B328" s="39" t="s">
        <v>40</v>
      </c>
      <c r="C328" s="39" t="s">
        <v>50</v>
      </c>
      <c r="D328" s="39" t="s">
        <v>114</v>
      </c>
      <c r="E328" s="39" t="s">
        <v>72</v>
      </c>
      <c r="F328" s="40">
        <v>14872.5703125</v>
      </c>
      <c r="G328" s="41">
        <v>30788.080078125</v>
      </c>
    </row>
    <row r="329" spans="1:7" x14ac:dyDescent="0.25">
      <c r="A329" s="39" t="s">
        <v>284</v>
      </c>
      <c r="B329" s="39" t="s">
        <v>40</v>
      </c>
      <c r="C329" s="39" t="s">
        <v>50</v>
      </c>
      <c r="D329" s="39" t="s">
        <v>114</v>
      </c>
      <c r="E329" s="39" t="s">
        <v>123</v>
      </c>
      <c r="F329" s="40">
        <v>18938.150390625</v>
      </c>
      <c r="G329" s="41">
        <v>21831</v>
      </c>
    </row>
    <row r="330" spans="1:7" x14ac:dyDescent="0.25">
      <c r="A330" s="39" t="s">
        <v>284</v>
      </c>
      <c r="B330" s="39" t="s">
        <v>40</v>
      </c>
      <c r="C330" s="39" t="s">
        <v>50</v>
      </c>
      <c r="D330" s="39" t="s">
        <v>114</v>
      </c>
      <c r="E330" s="39" t="s">
        <v>95</v>
      </c>
      <c r="F330" s="40">
        <v>13625.7197265625</v>
      </c>
      <c r="G330" s="41">
        <v>19341</v>
      </c>
    </row>
    <row r="331" spans="1:7" x14ac:dyDescent="0.25">
      <c r="A331" s="39" t="s">
        <v>284</v>
      </c>
      <c r="B331" s="39" t="s">
        <v>40</v>
      </c>
      <c r="C331" s="39" t="s">
        <v>50</v>
      </c>
      <c r="D331" s="39" t="s">
        <v>114</v>
      </c>
      <c r="E331" s="39" t="s">
        <v>54</v>
      </c>
      <c r="F331" s="40">
        <v>83.980003356933594</v>
      </c>
      <c r="G331" s="41">
        <v>450.05999755859375</v>
      </c>
    </row>
    <row r="332" spans="1:7" x14ac:dyDescent="0.25">
      <c r="A332" s="39" t="s">
        <v>284</v>
      </c>
      <c r="B332" s="39" t="s">
        <v>40</v>
      </c>
      <c r="C332" s="39" t="s">
        <v>50</v>
      </c>
      <c r="D332" s="39" t="s">
        <v>55</v>
      </c>
      <c r="E332" s="39" t="s">
        <v>56</v>
      </c>
      <c r="F332" s="40">
        <v>10777.4599609375</v>
      </c>
      <c r="G332" s="41">
        <v>20970</v>
      </c>
    </row>
    <row r="333" spans="1:7" x14ac:dyDescent="0.25">
      <c r="A333" s="39" t="s">
        <v>284</v>
      </c>
      <c r="B333" s="39" t="s">
        <v>40</v>
      </c>
      <c r="C333" s="39" t="s">
        <v>50</v>
      </c>
      <c r="D333" s="39" t="s">
        <v>55</v>
      </c>
      <c r="E333" s="39" t="s">
        <v>42</v>
      </c>
      <c r="F333" s="40">
        <v>14314.219970703125</v>
      </c>
      <c r="G333" s="41">
        <v>37019.920837402344</v>
      </c>
    </row>
    <row r="334" spans="1:7" x14ac:dyDescent="0.25">
      <c r="A334" s="39" t="s">
        <v>284</v>
      </c>
      <c r="B334" s="39" t="s">
        <v>40</v>
      </c>
      <c r="C334" s="39" t="s">
        <v>50</v>
      </c>
      <c r="D334" s="39" t="s">
        <v>55</v>
      </c>
      <c r="E334" s="39" t="s">
        <v>78</v>
      </c>
      <c r="F334" s="40">
        <v>1800</v>
      </c>
      <c r="G334" s="41">
        <v>35266.5</v>
      </c>
    </row>
    <row r="335" spans="1:7" x14ac:dyDescent="0.25">
      <c r="A335" s="39" t="s">
        <v>284</v>
      </c>
      <c r="B335" s="39" t="s">
        <v>40</v>
      </c>
      <c r="C335" s="39" t="s">
        <v>50</v>
      </c>
      <c r="D335" s="39" t="s">
        <v>51</v>
      </c>
      <c r="E335" s="39" t="s">
        <v>57</v>
      </c>
      <c r="F335" s="40">
        <v>16992.4609375</v>
      </c>
      <c r="G335" s="41">
        <v>66000</v>
      </c>
    </row>
    <row r="336" spans="1:7" x14ac:dyDescent="0.25">
      <c r="A336" s="39" t="s">
        <v>284</v>
      </c>
      <c r="B336" s="39" t="s">
        <v>40</v>
      </c>
      <c r="C336" s="39" t="s">
        <v>50</v>
      </c>
      <c r="D336" s="39" t="s">
        <v>51</v>
      </c>
      <c r="E336" s="39" t="s">
        <v>42</v>
      </c>
      <c r="F336" s="40">
        <v>105512.80088806152</v>
      </c>
      <c r="G336" s="41">
        <v>402157.1435546875</v>
      </c>
    </row>
    <row r="337" spans="1:7" x14ac:dyDescent="0.25">
      <c r="A337" s="39" t="s">
        <v>284</v>
      </c>
      <c r="B337" s="39" t="s">
        <v>40</v>
      </c>
      <c r="C337" s="39" t="s">
        <v>50</v>
      </c>
      <c r="D337" s="39" t="s">
        <v>51</v>
      </c>
      <c r="E337" s="39" t="s">
        <v>44</v>
      </c>
      <c r="F337" s="40">
        <v>11430.9599609375</v>
      </c>
      <c r="G337" s="41">
        <v>39093.26953125</v>
      </c>
    </row>
    <row r="338" spans="1:7" x14ac:dyDescent="0.25">
      <c r="A338" s="39" t="s">
        <v>284</v>
      </c>
      <c r="B338" s="39" t="s">
        <v>40</v>
      </c>
      <c r="C338" s="39" t="s">
        <v>50</v>
      </c>
      <c r="D338" s="39" t="s">
        <v>51</v>
      </c>
      <c r="E338" s="39" t="s">
        <v>78</v>
      </c>
      <c r="F338" s="40">
        <v>27930.220703125</v>
      </c>
      <c r="G338" s="41">
        <v>100666</v>
      </c>
    </row>
    <row r="339" spans="1:7" x14ac:dyDescent="0.25">
      <c r="A339" s="39" t="s">
        <v>284</v>
      </c>
      <c r="B339" s="39" t="s">
        <v>40</v>
      </c>
      <c r="C339" s="39" t="s">
        <v>50</v>
      </c>
      <c r="D339" s="39" t="s">
        <v>58</v>
      </c>
      <c r="E339" s="39" t="s">
        <v>119</v>
      </c>
      <c r="F339" s="40">
        <v>199.58000183105469</v>
      </c>
      <c r="G339" s="41">
        <v>3618.1201171875</v>
      </c>
    </row>
    <row r="340" spans="1:7" x14ac:dyDescent="0.25">
      <c r="A340" s="39" t="s">
        <v>284</v>
      </c>
      <c r="B340" s="39" t="s">
        <v>40</v>
      </c>
      <c r="C340" s="39" t="s">
        <v>50</v>
      </c>
      <c r="D340" s="39" t="s">
        <v>60</v>
      </c>
      <c r="E340" s="39" t="s">
        <v>72</v>
      </c>
      <c r="F340" s="40">
        <v>8941.2998046875</v>
      </c>
      <c r="G340" s="41">
        <v>86464</v>
      </c>
    </row>
    <row r="341" spans="1:7" x14ac:dyDescent="0.25">
      <c r="A341" s="39" t="s">
        <v>284</v>
      </c>
      <c r="B341" s="39" t="s">
        <v>40</v>
      </c>
      <c r="C341" s="39" t="s">
        <v>50</v>
      </c>
      <c r="D341" s="39" t="s">
        <v>60</v>
      </c>
      <c r="E341" s="39" t="s">
        <v>54</v>
      </c>
      <c r="F341" s="40">
        <v>449.59999084472656</v>
      </c>
      <c r="G341" s="41">
        <v>5541.4798583984375</v>
      </c>
    </row>
    <row r="342" spans="1:7" x14ac:dyDescent="0.25">
      <c r="A342" s="39" t="s">
        <v>284</v>
      </c>
      <c r="B342" s="39" t="s">
        <v>40</v>
      </c>
      <c r="C342" s="39" t="s">
        <v>50</v>
      </c>
      <c r="D342" s="39" t="s">
        <v>60</v>
      </c>
      <c r="E342" s="39" t="s">
        <v>42</v>
      </c>
      <c r="F342" s="40">
        <v>1051.890022277832</v>
      </c>
      <c r="G342" s="41">
        <v>4816.400146484375</v>
      </c>
    </row>
    <row r="343" spans="1:7" x14ac:dyDescent="0.25">
      <c r="A343" s="39" t="s">
        <v>284</v>
      </c>
      <c r="B343" s="39" t="s">
        <v>40</v>
      </c>
      <c r="C343" s="39" t="s">
        <v>50</v>
      </c>
      <c r="D343" s="39" t="s">
        <v>60</v>
      </c>
      <c r="E343" s="39" t="s">
        <v>96</v>
      </c>
      <c r="F343" s="40">
        <v>1373.300048828125</v>
      </c>
      <c r="G343" s="41">
        <v>1378</v>
      </c>
    </row>
    <row r="344" spans="1:7" x14ac:dyDescent="0.25">
      <c r="A344" s="39" t="s">
        <v>284</v>
      </c>
      <c r="B344" s="39" t="s">
        <v>40</v>
      </c>
      <c r="C344" s="39" t="s">
        <v>50</v>
      </c>
      <c r="D344" s="39" t="s">
        <v>137</v>
      </c>
      <c r="E344" s="39" t="s">
        <v>54</v>
      </c>
      <c r="F344" s="40">
        <v>748.42999267578125</v>
      </c>
      <c r="G344" s="41">
        <v>2592.39990234375</v>
      </c>
    </row>
    <row r="345" spans="1:7" x14ac:dyDescent="0.25">
      <c r="A345" s="39" t="s">
        <v>284</v>
      </c>
      <c r="B345" s="39" t="s">
        <v>40</v>
      </c>
      <c r="C345" s="39" t="s">
        <v>50</v>
      </c>
      <c r="D345" s="39" t="s">
        <v>61</v>
      </c>
      <c r="E345" s="39" t="s">
        <v>42</v>
      </c>
      <c r="F345" s="40">
        <v>20.409999847412109</v>
      </c>
      <c r="G345" s="41">
        <v>138.24000549316406</v>
      </c>
    </row>
    <row r="346" spans="1:7" x14ac:dyDescent="0.25">
      <c r="A346" s="39" t="s">
        <v>284</v>
      </c>
      <c r="B346" s="39" t="s">
        <v>40</v>
      </c>
      <c r="C346" s="39" t="s">
        <v>50</v>
      </c>
      <c r="D346" s="39" t="s">
        <v>157</v>
      </c>
      <c r="E346" s="39" t="s">
        <v>54</v>
      </c>
      <c r="F346" s="40">
        <v>17.959999084472656</v>
      </c>
      <c r="G346" s="41">
        <v>82599</v>
      </c>
    </row>
    <row r="347" spans="1:7" x14ac:dyDescent="0.25">
      <c r="A347" s="39" t="s">
        <v>284</v>
      </c>
      <c r="B347" s="39" t="s">
        <v>40</v>
      </c>
      <c r="C347" s="39" t="s">
        <v>50</v>
      </c>
      <c r="D347" s="39" t="s">
        <v>62</v>
      </c>
      <c r="E347" s="39" t="s">
        <v>54</v>
      </c>
      <c r="F347" s="40">
        <v>54188.450256347656</v>
      </c>
      <c r="G347" s="41">
        <v>200208.92919921875</v>
      </c>
    </row>
    <row r="348" spans="1:7" x14ac:dyDescent="0.25">
      <c r="A348" s="39" t="s">
        <v>284</v>
      </c>
      <c r="B348" s="39" t="s">
        <v>40</v>
      </c>
      <c r="C348" s="39" t="s">
        <v>50</v>
      </c>
      <c r="D348" s="39" t="s">
        <v>62</v>
      </c>
      <c r="E348" s="39" t="s">
        <v>42</v>
      </c>
      <c r="F348" s="40">
        <v>4906.1800537109375</v>
      </c>
      <c r="G348" s="41">
        <v>30412.92041015625</v>
      </c>
    </row>
    <row r="349" spans="1:7" x14ac:dyDescent="0.25">
      <c r="A349" s="39" t="s">
        <v>284</v>
      </c>
      <c r="B349" s="39" t="s">
        <v>40</v>
      </c>
      <c r="C349" s="39" t="s">
        <v>50</v>
      </c>
      <c r="D349" s="39" t="s">
        <v>62</v>
      </c>
      <c r="E349" s="39" t="s">
        <v>63</v>
      </c>
      <c r="F349" s="40">
        <v>19913.91015625</v>
      </c>
      <c r="G349" s="41">
        <v>95309.7265625</v>
      </c>
    </row>
    <row r="350" spans="1:7" x14ac:dyDescent="0.25">
      <c r="A350" s="39" t="s">
        <v>284</v>
      </c>
      <c r="B350" s="39" t="s">
        <v>40</v>
      </c>
      <c r="C350" s="39" t="s">
        <v>50</v>
      </c>
      <c r="D350" s="39" t="s">
        <v>62</v>
      </c>
      <c r="E350" s="39" t="s">
        <v>96</v>
      </c>
      <c r="F350" s="40">
        <v>6852.93994140625</v>
      </c>
      <c r="G350" s="41">
        <v>10420.1201171875</v>
      </c>
    </row>
    <row r="351" spans="1:7" x14ac:dyDescent="0.25">
      <c r="A351" s="39" t="s">
        <v>284</v>
      </c>
      <c r="B351" s="39" t="s">
        <v>40</v>
      </c>
      <c r="C351" s="39" t="s">
        <v>50</v>
      </c>
      <c r="D351" s="39" t="s">
        <v>116</v>
      </c>
      <c r="E351" s="39" t="s">
        <v>59</v>
      </c>
      <c r="F351" s="40">
        <v>99741.3984375</v>
      </c>
      <c r="G351" s="41">
        <v>376574.0625</v>
      </c>
    </row>
    <row r="352" spans="1:7" x14ac:dyDescent="0.25">
      <c r="A352" s="39" t="s">
        <v>284</v>
      </c>
      <c r="B352" s="39" t="s">
        <v>40</v>
      </c>
      <c r="C352" s="39" t="s">
        <v>50</v>
      </c>
      <c r="D352" s="39" t="s">
        <v>64</v>
      </c>
      <c r="E352" s="39" t="s">
        <v>42</v>
      </c>
      <c r="F352" s="40">
        <v>53584.35986328125</v>
      </c>
      <c r="G352" s="41">
        <v>124102.52978515625</v>
      </c>
    </row>
    <row r="353" spans="1:7" x14ac:dyDescent="0.25">
      <c r="A353" s="39" t="s">
        <v>284</v>
      </c>
      <c r="B353" s="39" t="s">
        <v>40</v>
      </c>
      <c r="C353" s="39" t="s">
        <v>50</v>
      </c>
      <c r="D353" s="39" t="s">
        <v>64</v>
      </c>
      <c r="E353" s="39" t="s">
        <v>44</v>
      </c>
      <c r="F353" s="40">
        <v>21554.919921875</v>
      </c>
      <c r="G353" s="41">
        <v>75687.06005859375</v>
      </c>
    </row>
    <row r="354" spans="1:7" x14ac:dyDescent="0.25">
      <c r="A354" s="39" t="s">
        <v>284</v>
      </c>
      <c r="B354" s="39" t="s">
        <v>40</v>
      </c>
      <c r="C354" s="39" t="s">
        <v>50</v>
      </c>
      <c r="D354" s="39" t="s">
        <v>117</v>
      </c>
      <c r="E354" s="39" t="s">
        <v>94</v>
      </c>
      <c r="F354" s="40">
        <v>98884.109375</v>
      </c>
      <c r="G354" s="41">
        <v>150666</v>
      </c>
    </row>
    <row r="355" spans="1:7" x14ac:dyDescent="0.25">
      <c r="A355" s="39" t="s">
        <v>284</v>
      </c>
      <c r="B355" s="39" t="s">
        <v>40</v>
      </c>
      <c r="C355" s="39" t="s">
        <v>50</v>
      </c>
      <c r="D355" s="39" t="s">
        <v>117</v>
      </c>
      <c r="E355" s="39" t="s">
        <v>56</v>
      </c>
      <c r="F355" s="40">
        <v>24947.830078125</v>
      </c>
      <c r="G355" s="41">
        <v>33705</v>
      </c>
    </row>
    <row r="356" spans="1:7" x14ac:dyDescent="0.25">
      <c r="A356" s="39" t="s">
        <v>284</v>
      </c>
      <c r="B356" s="39" t="s">
        <v>40</v>
      </c>
      <c r="C356" s="39" t="s">
        <v>50</v>
      </c>
      <c r="D356" s="39" t="s">
        <v>65</v>
      </c>
      <c r="E356" s="39" t="s">
        <v>57</v>
      </c>
      <c r="F356" s="40">
        <v>774.95999145507813</v>
      </c>
      <c r="G356" s="41">
        <v>2020.199951171875</v>
      </c>
    </row>
    <row r="357" spans="1:7" x14ac:dyDescent="0.25">
      <c r="A357" s="39" t="s">
        <v>284</v>
      </c>
      <c r="B357" s="39" t="s">
        <v>40</v>
      </c>
      <c r="C357" s="39" t="s">
        <v>50</v>
      </c>
      <c r="D357" s="39" t="s">
        <v>65</v>
      </c>
      <c r="E357" s="39" t="s">
        <v>54</v>
      </c>
      <c r="F357" s="40">
        <v>18591.119140625</v>
      </c>
      <c r="G357" s="41">
        <v>89193.609375</v>
      </c>
    </row>
    <row r="358" spans="1:7" x14ac:dyDescent="0.25">
      <c r="A358" s="39" t="s">
        <v>284</v>
      </c>
      <c r="B358" s="39" t="s">
        <v>40</v>
      </c>
      <c r="C358" s="39" t="s">
        <v>50</v>
      </c>
      <c r="D358" s="39" t="s">
        <v>65</v>
      </c>
      <c r="E358" s="39" t="s">
        <v>42</v>
      </c>
      <c r="F358" s="40">
        <v>61485.399620056152</v>
      </c>
      <c r="G358" s="41">
        <v>133613.47994995117</v>
      </c>
    </row>
    <row r="359" spans="1:7" x14ac:dyDescent="0.25">
      <c r="A359" s="39" t="s">
        <v>284</v>
      </c>
      <c r="B359" s="39" t="s">
        <v>4</v>
      </c>
      <c r="C359" s="39" t="s">
        <v>50</v>
      </c>
      <c r="D359" s="39" t="s">
        <v>153</v>
      </c>
      <c r="E359" s="39" t="s">
        <v>42</v>
      </c>
      <c r="F359" s="40">
        <v>9847.7601318359375</v>
      </c>
      <c r="G359" s="41">
        <v>38618.848388671875</v>
      </c>
    </row>
    <row r="360" spans="1:7" x14ac:dyDescent="0.25">
      <c r="A360" s="39" t="s">
        <v>284</v>
      </c>
      <c r="B360" s="39" t="s">
        <v>40</v>
      </c>
      <c r="C360" s="39" t="s">
        <v>66</v>
      </c>
      <c r="D360" s="39" t="s">
        <v>67</v>
      </c>
      <c r="E360" s="39" t="s">
        <v>42</v>
      </c>
      <c r="F360" s="40">
        <v>5428.02001953125</v>
      </c>
      <c r="G360" s="41">
        <v>26008.320556640625</v>
      </c>
    </row>
    <row r="361" spans="1:7" x14ac:dyDescent="0.25">
      <c r="A361" s="39" t="s">
        <v>284</v>
      </c>
      <c r="B361" s="39" t="s">
        <v>40</v>
      </c>
      <c r="C361" s="39" t="s">
        <v>66</v>
      </c>
      <c r="D361" s="39" t="s">
        <v>290</v>
      </c>
      <c r="E361" s="39" t="s">
        <v>54</v>
      </c>
      <c r="F361" s="40">
        <v>59.950000762939453</v>
      </c>
      <c r="G361" s="41">
        <v>686.92501831054688</v>
      </c>
    </row>
    <row r="362" spans="1:7" x14ac:dyDescent="0.25">
      <c r="A362" s="39" t="s">
        <v>284</v>
      </c>
      <c r="B362" s="39" t="s">
        <v>40</v>
      </c>
      <c r="C362" s="39" t="s">
        <v>66</v>
      </c>
      <c r="D362" s="39" t="s">
        <v>262</v>
      </c>
      <c r="E362" s="39" t="s">
        <v>54</v>
      </c>
      <c r="F362" s="40">
        <v>147.03000259399414</v>
      </c>
      <c r="G362" s="41">
        <v>908072.75</v>
      </c>
    </row>
    <row r="363" spans="1:7" x14ac:dyDescent="0.25">
      <c r="A363" s="39" t="s">
        <v>284</v>
      </c>
      <c r="B363" s="39" t="s">
        <v>40</v>
      </c>
      <c r="C363" s="39" t="s">
        <v>66</v>
      </c>
      <c r="D363" s="39" t="s">
        <v>68</v>
      </c>
      <c r="E363" s="39" t="s">
        <v>42</v>
      </c>
      <c r="F363" s="40">
        <v>257653.2744140625</v>
      </c>
      <c r="G363" s="41">
        <v>1179128.4365234375</v>
      </c>
    </row>
    <row r="364" spans="1:7" x14ac:dyDescent="0.25">
      <c r="A364" s="39" t="s">
        <v>284</v>
      </c>
      <c r="B364" s="39" t="s">
        <v>40</v>
      </c>
      <c r="C364" s="39" t="s">
        <v>66</v>
      </c>
      <c r="D364" s="39" t="s">
        <v>68</v>
      </c>
      <c r="E364" s="39" t="s">
        <v>59</v>
      </c>
      <c r="F364" s="40">
        <v>20321.169921875</v>
      </c>
      <c r="G364" s="41">
        <v>106455</v>
      </c>
    </row>
    <row r="365" spans="1:7" x14ac:dyDescent="0.25">
      <c r="A365" s="39" t="s">
        <v>284</v>
      </c>
      <c r="B365" s="39" t="s">
        <v>40</v>
      </c>
      <c r="C365" s="39" t="s">
        <v>66</v>
      </c>
      <c r="D365" s="39" t="s">
        <v>162</v>
      </c>
      <c r="E365" s="39" t="s">
        <v>42</v>
      </c>
      <c r="F365" s="40">
        <v>652.91998291015625</v>
      </c>
      <c r="G365" s="41">
        <v>3080.9599304199219</v>
      </c>
    </row>
    <row r="366" spans="1:7" x14ac:dyDescent="0.25">
      <c r="A366" s="39" t="s">
        <v>284</v>
      </c>
      <c r="B366" s="39" t="s">
        <v>40</v>
      </c>
      <c r="C366" s="39" t="s">
        <v>66</v>
      </c>
      <c r="D366" s="39" t="s">
        <v>69</v>
      </c>
      <c r="E366" s="39" t="s">
        <v>95</v>
      </c>
      <c r="F366" s="40">
        <v>23093.51953125</v>
      </c>
      <c r="G366" s="41">
        <v>36243</v>
      </c>
    </row>
    <row r="367" spans="1:7" x14ac:dyDescent="0.25">
      <c r="A367" s="39" t="s">
        <v>284</v>
      </c>
      <c r="B367" s="39" t="s">
        <v>40</v>
      </c>
      <c r="C367" s="39" t="s">
        <v>66</v>
      </c>
      <c r="D367" s="39" t="s">
        <v>69</v>
      </c>
      <c r="E367" s="39" t="s">
        <v>42</v>
      </c>
      <c r="F367" s="40">
        <v>48416.7802734375</v>
      </c>
      <c r="G367" s="41">
        <v>231563.94140625</v>
      </c>
    </row>
    <row r="368" spans="1:7" x14ac:dyDescent="0.25">
      <c r="A368" s="39" t="s">
        <v>284</v>
      </c>
      <c r="B368" s="39" t="s">
        <v>40</v>
      </c>
      <c r="C368" s="39" t="s">
        <v>66</v>
      </c>
      <c r="D368" s="39" t="s">
        <v>163</v>
      </c>
      <c r="E368" s="39" t="s">
        <v>54</v>
      </c>
      <c r="F368" s="40">
        <v>98.910003662109375</v>
      </c>
      <c r="G368" s="41">
        <v>587.989990234375</v>
      </c>
    </row>
    <row r="369" spans="1:7" x14ac:dyDescent="0.25">
      <c r="A369" s="39" t="s">
        <v>284</v>
      </c>
      <c r="B369" s="39" t="s">
        <v>40</v>
      </c>
      <c r="C369" s="39" t="s">
        <v>66</v>
      </c>
      <c r="D369" s="39" t="s">
        <v>263</v>
      </c>
      <c r="E369" s="39" t="s">
        <v>96</v>
      </c>
      <c r="F369" s="40">
        <v>120</v>
      </c>
      <c r="G369" s="41">
        <v>264</v>
      </c>
    </row>
    <row r="370" spans="1:7" x14ac:dyDescent="0.25">
      <c r="A370" s="39" t="s">
        <v>284</v>
      </c>
      <c r="B370" s="39" t="s">
        <v>40</v>
      </c>
      <c r="C370" s="39" t="s">
        <v>66</v>
      </c>
      <c r="D370" s="39" t="s">
        <v>264</v>
      </c>
      <c r="E370" s="39" t="s">
        <v>96</v>
      </c>
      <c r="F370" s="40">
        <v>55</v>
      </c>
      <c r="G370" s="41">
        <v>261.25</v>
      </c>
    </row>
    <row r="371" spans="1:7" x14ac:dyDescent="0.25">
      <c r="A371" s="39" t="s">
        <v>284</v>
      </c>
      <c r="B371" s="39" t="s">
        <v>40</v>
      </c>
      <c r="C371" s="39" t="s">
        <v>66</v>
      </c>
      <c r="D371" s="39" t="s">
        <v>265</v>
      </c>
      <c r="E371" s="39" t="s">
        <v>96</v>
      </c>
      <c r="F371" s="40">
        <v>100</v>
      </c>
      <c r="G371" s="41">
        <v>390</v>
      </c>
    </row>
    <row r="372" spans="1:7" x14ac:dyDescent="0.25">
      <c r="A372" s="39" t="s">
        <v>284</v>
      </c>
      <c r="B372" s="39" t="s">
        <v>40</v>
      </c>
      <c r="C372" s="39" t="s">
        <v>66</v>
      </c>
      <c r="D372" s="39" t="s">
        <v>118</v>
      </c>
      <c r="E372" s="39" t="s">
        <v>72</v>
      </c>
      <c r="F372" s="40">
        <v>97344.4609375</v>
      </c>
      <c r="G372" s="41">
        <v>535026.3671875</v>
      </c>
    </row>
    <row r="373" spans="1:7" x14ac:dyDescent="0.25">
      <c r="A373" s="39" t="s">
        <v>284</v>
      </c>
      <c r="B373" s="39" t="s">
        <v>40</v>
      </c>
      <c r="C373" s="39" t="s">
        <v>66</v>
      </c>
      <c r="D373" s="39" t="s">
        <v>118</v>
      </c>
      <c r="E373" s="39" t="s">
        <v>119</v>
      </c>
      <c r="F373" s="40">
        <v>62805.0400390625</v>
      </c>
      <c r="G373" s="41">
        <v>294621.0390625</v>
      </c>
    </row>
    <row r="374" spans="1:7" x14ac:dyDescent="0.25">
      <c r="A374" s="39" t="s">
        <v>284</v>
      </c>
      <c r="B374" s="39" t="s">
        <v>40</v>
      </c>
      <c r="C374" s="39" t="s">
        <v>66</v>
      </c>
      <c r="D374" s="39" t="s">
        <v>118</v>
      </c>
      <c r="E374" s="39" t="s">
        <v>59</v>
      </c>
      <c r="F374" s="40">
        <v>63558.2607421875</v>
      </c>
      <c r="G374" s="41">
        <v>304406.78125</v>
      </c>
    </row>
    <row r="375" spans="1:7" x14ac:dyDescent="0.25">
      <c r="A375" s="39" t="s">
        <v>284</v>
      </c>
      <c r="B375" s="39" t="s">
        <v>40</v>
      </c>
      <c r="C375" s="39" t="s">
        <v>66</v>
      </c>
      <c r="D375" s="39" t="s">
        <v>266</v>
      </c>
      <c r="E375" s="39" t="s">
        <v>96</v>
      </c>
      <c r="F375" s="40">
        <v>600</v>
      </c>
      <c r="G375" s="41">
        <v>2970</v>
      </c>
    </row>
    <row r="376" spans="1:7" x14ac:dyDescent="0.25">
      <c r="A376" s="39" t="s">
        <v>284</v>
      </c>
      <c r="B376" s="39" t="s">
        <v>40</v>
      </c>
      <c r="C376" s="39" t="s">
        <v>66</v>
      </c>
      <c r="D376" s="39" t="s">
        <v>291</v>
      </c>
      <c r="E376" s="39" t="s">
        <v>72</v>
      </c>
      <c r="F376" s="40">
        <v>46859.78125</v>
      </c>
      <c r="G376" s="41">
        <v>248876.3203125</v>
      </c>
    </row>
    <row r="377" spans="1:7" x14ac:dyDescent="0.25">
      <c r="A377" s="39" t="s">
        <v>284</v>
      </c>
      <c r="B377" s="39" t="s">
        <v>40</v>
      </c>
      <c r="C377" s="39" t="s">
        <v>66</v>
      </c>
      <c r="D377" s="39" t="s">
        <v>150</v>
      </c>
      <c r="E377" s="39" t="s">
        <v>54</v>
      </c>
      <c r="F377" s="40">
        <v>62.959999084472656</v>
      </c>
      <c r="G377" s="41">
        <v>722.968017578125</v>
      </c>
    </row>
    <row r="378" spans="1:7" x14ac:dyDescent="0.25">
      <c r="A378" s="39" t="s">
        <v>284</v>
      </c>
      <c r="B378" s="39" t="s">
        <v>40</v>
      </c>
      <c r="C378" s="39" t="s">
        <v>66</v>
      </c>
      <c r="D378" s="39" t="s">
        <v>71</v>
      </c>
      <c r="E378" s="39" t="s">
        <v>72</v>
      </c>
      <c r="F378" s="40">
        <v>415855.28149414063</v>
      </c>
      <c r="G378" s="41">
        <v>2240361.46875</v>
      </c>
    </row>
    <row r="379" spans="1:7" x14ac:dyDescent="0.25">
      <c r="A379" s="39" t="s">
        <v>284</v>
      </c>
      <c r="B379" s="39" t="s">
        <v>40</v>
      </c>
      <c r="C379" s="39" t="s">
        <v>66</v>
      </c>
      <c r="D379" s="39" t="s">
        <v>71</v>
      </c>
      <c r="E379" s="39" t="s">
        <v>123</v>
      </c>
      <c r="F379" s="40">
        <v>102411.87109375</v>
      </c>
      <c r="G379" s="41">
        <v>416645.078125</v>
      </c>
    </row>
    <row r="380" spans="1:7" x14ac:dyDescent="0.25">
      <c r="A380" s="39" t="s">
        <v>284</v>
      </c>
      <c r="B380" s="39" t="s">
        <v>40</v>
      </c>
      <c r="C380" s="39" t="s">
        <v>66</v>
      </c>
      <c r="D380" s="39" t="s">
        <v>71</v>
      </c>
      <c r="E380" s="39" t="s">
        <v>73</v>
      </c>
      <c r="F380" s="40">
        <v>106497.28125</v>
      </c>
      <c r="G380" s="41">
        <v>661664</v>
      </c>
    </row>
    <row r="381" spans="1:7" x14ac:dyDescent="0.25">
      <c r="A381" s="39" t="s">
        <v>284</v>
      </c>
      <c r="B381" s="39" t="s">
        <v>40</v>
      </c>
      <c r="C381" s="39" t="s">
        <v>66</v>
      </c>
      <c r="D381" s="39" t="s">
        <v>71</v>
      </c>
      <c r="E381" s="39" t="s">
        <v>42</v>
      </c>
      <c r="F381" s="40">
        <v>51259.209594726563</v>
      </c>
      <c r="G381" s="41">
        <v>269385.470703125</v>
      </c>
    </row>
    <row r="382" spans="1:7" x14ac:dyDescent="0.25">
      <c r="A382" s="39" t="s">
        <v>284</v>
      </c>
      <c r="B382" s="39" t="s">
        <v>40</v>
      </c>
      <c r="C382" s="39" t="s">
        <v>66</v>
      </c>
      <c r="D382" s="39" t="s">
        <v>71</v>
      </c>
      <c r="E382" s="39" t="s">
        <v>63</v>
      </c>
      <c r="F382" s="40">
        <v>37756.490234375</v>
      </c>
      <c r="G382" s="41">
        <v>185190.46875</v>
      </c>
    </row>
    <row r="383" spans="1:7" x14ac:dyDescent="0.25">
      <c r="A383" s="39" t="s">
        <v>284</v>
      </c>
      <c r="B383" s="39" t="s">
        <v>40</v>
      </c>
      <c r="C383" s="39" t="s">
        <v>66</v>
      </c>
      <c r="D383" s="39" t="s">
        <v>71</v>
      </c>
      <c r="E383" s="39" t="s">
        <v>96</v>
      </c>
      <c r="F383" s="40">
        <v>2001</v>
      </c>
      <c r="G383" s="41">
        <v>6403.2001953125</v>
      </c>
    </row>
    <row r="384" spans="1:7" x14ac:dyDescent="0.25">
      <c r="A384" s="39" t="s">
        <v>284</v>
      </c>
      <c r="B384" s="39" t="s">
        <v>40</v>
      </c>
      <c r="C384" s="39" t="s">
        <v>66</v>
      </c>
      <c r="D384" s="39" t="s">
        <v>71</v>
      </c>
      <c r="E384" s="39" t="s">
        <v>128</v>
      </c>
      <c r="F384" s="40">
        <v>24141.349609375</v>
      </c>
      <c r="G384" s="41">
        <v>116625</v>
      </c>
    </row>
    <row r="385" spans="1:7" x14ac:dyDescent="0.25">
      <c r="A385" s="39" t="s">
        <v>284</v>
      </c>
      <c r="B385" s="39" t="s">
        <v>40</v>
      </c>
      <c r="C385" s="39" t="s">
        <v>66</v>
      </c>
      <c r="D385" s="39" t="s">
        <v>71</v>
      </c>
      <c r="E385" s="39" t="s">
        <v>124</v>
      </c>
      <c r="F385" s="40">
        <v>23942.859375</v>
      </c>
      <c r="G385" s="41">
        <v>101972.796875</v>
      </c>
    </row>
    <row r="386" spans="1:7" x14ac:dyDescent="0.25">
      <c r="A386" s="39" t="s">
        <v>284</v>
      </c>
      <c r="B386" s="39" t="s">
        <v>40</v>
      </c>
      <c r="C386" s="39" t="s">
        <v>66</v>
      </c>
      <c r="D386" s="39" t="s">
        <v>71</v>
      </c>
      <c r="E386" s="39" t="s">
        <v>121</v>
      </c>
      <c r="F386" s="40">
        <v>60264</v>
      </c>
      <c r="G386" s="41">
        <v>249318</v>
      </c>
    </row>
    <row r="387" spans="1:7" x14ac:dyDescent="0.25">
      <c r="A387" s="39" t="s">
        <v>284</v>
      </c>
      <c r="B387" s="39" t="s">
        <v>40</v>
      </c>
      <c r="C387" s="39" t="s">
        <v>66</v>
      </c>
      <c r="D387" s="39" t="s">
        <v>74</v>
      </c>
      <c r="E387" s="39" t="s">
        <v>42</v>
      </c>
      <c r="F387" s="40">
        <v>1912.5400085449219</v>
      </c>
      <c r="G387" s="41">
        <v>24474.169677734375</v>
      </c>
    </row>
    <row r="388" spans="1:7" x14ac:dyDescent="0.25">
      <c r="A388" s="39" t="s">
        <v>284</v>
      </c>
      <c r="B388" s="39" t="s">
        <v>40</v>
      </c>
      <c r="C388" s="39" t="s">
        <v>66</v>
      </c>
      <c r="D388" s="39" t="s">
        <v>74</v>
      </c>
      <c r="E388" s="39" t="s">
        <v>96</v>
      </c>
      <c r="F388" s="40">
        <v>112</v>
      </c>
      <c r="G388" s="41">
        <v>649.5999755859375</v>
      </c>
    </row>
    <row r="389" spans="1:7" x14ac:dyDescent="0.25">
      <c r="A389" s="39" t="s">
        <v>284</v>
      </c>
      <c r="B389" s="39" t="s">
        <v>40</v>
      </c>
      <c r="C389" s="39" t="s">
        <v>66</v>
      </c>
      <c r="D389" s="39" t="s">
        <v>292</v>
      </c>
      <c r="E389" s="39" t="s">
        <v>96</v>
      </c>
      <c r="F389" s="40">
        <v>230.19999694824219</v>
      </c>
      <c r="G389" s="41">
        <v>978.3499755859375</v>
      </c>
    </row>
    <row r="390" spans="1:7" x14ac:dyDescent="0.25">
      <c r="A390" s="39" t="s">
        <v>284</v>
      </c>
      <c r="B390" s="39" t="s">
        <v>40</v>
      </c>
      <c r="C390" s="39" t="s">
        <v>66</v>
      </c>
      <c r="D390" s="39" t="s">
        <v>110</v>
      </c>
      <c r="E390" s="39" t="s">
        <v>96</v>
      </c>
      <c r="F390" s="40">
        <v>508</v>
      </c>
      <c r="G390" s="41">
        <v>2227</v>
      </c>
    </row>
    <row r="391" spans="1:7" x14ac:dyDescent="0.25">
      <c r="A391" s="39" t="s">
        <v>284</v>
      </c>
      <c r="B391" s="39" t="s">
        <v>40</v>
      </c>
      <c r="C391" s="39" t="s">
        <v>66</v>
      </c>
      <c r="D391" s="39" t="s">
        <v>75</v>
      </c>
      <c r="E391" s="39" t="s">
        <v>72</v>
      </c>
      <c r="F391" s="40">
        <v>9192.0400390625</v>
      </c>
      <c r="G391" s="41">
        <v>50090.171875</v>
      </c>
    </row>
    <row r="392" spans="1:7" x14ac:dyDescent="0.25">
      <c r="A392" s="39" t="s">
        <v>284</v>
      </c>
      <c r="B392" s="39" t="s">
        <v>40</v>
      </c>
      <c r="C392" s="39" t="s">
        <v>66</v>
      </c>
      <c r="D392" s="39" t="s">
        <v>75</v>
      </c>
      <c r="E392" s="39" t="s">
        <v>54</v>
      </c>
      <c r="F392" s="40">
        <v>23718.969970703125</v>
      </c>
      <c r="G392" s="41">
        <v>149691.2265625</v>
      </c>
    </row>
    <row r="393" spans="1:7" x14ac:dyDescent="0.25">
      <c r="A393" s="39" t="s">
        <v>284</v>
      </c>
      <c r="B393" s="39" t="s">
        <v>40</v>
      </c>
      <c r="C393" s="39" t="s">
        <v>66</v>
      </c>
      <c r="D393" s="39" t="s">
        <v>75</v>
      </c>
      <c r="E393" s="39" t="s">
        <v>42</v>
      </c>
      <c r="F393" s="40">
        <v>584215.08220100403</v>
      </c>
      <c r="G393" s="41">
        <v>3393687.5372619629</v>
      </c>
    </row>
    <row r="394" spans="1:7" x14ac:dyDescent="0.25">
      <c r="A394" s="39" t="s">
        <v>284</v>
      </c>
      <c r="B394" s="39" t="s">
        <v>40</v>
      </c>
      <c r="C394" s="39" t="s">
        <v>66</v>
      </c>
      <c r="D394" s="39" t="s">
        <v>75</v>
      </c>
      <c r="E394" s="39" t="s">
        <v>96</v>
      </c>
      <c r="F394" s="40">
        <v>1269.77001953125</v>
      </c>
      <c r="G394" s="41">
        <v>10157.7001953125</v>
      </c>
    </row>
    <row r="395" spans="1:7" x14ac:dyDescent="0.25">
      <c r="A395" s="39" t="s">
        <v>284</v>
      </c>
      <c r="B395" s="39" t="s">
        <v>40</v>
      </c>
      <c r="C395" s="39" t="s">
        <v>66</v>
      </c>
      <c r="D395" s="39" t="s">
        <v>122</v>
      </c>
      <c r="E395" s="39" t="s">
        <v>72</v>
      </c>
      <c r="F395" s="40">
        <v>180050.69921875</v>
      </c>
      <c r="G395" s="41">
        <v>903222.078125</v>
      </c>
    </row>
    <row r="396" spans="1:7" x14ac:dyDescent="0.25">
      <c r="A396" s="39" t="s">
        <v>284</v>
      </c>
      <c r="B396" s="39" t="s">
        <v>40</v>
      </c>
      <c r="C396" s="39" t="s">
        <v>66</v>
      </c>
      <c r="D396" s="39" t="s">
        <v>122</v>
      </c>
      <c r="E396" s="39" t="s">
        <v>73</v>
      </c>
      <c r="F396" s="40">
        <v>33014.5908203125</v>
      </c>
      <c r="G396" s="41">
        <v>121187.08984375</v>
      </c>
    </row>
    <row r="397" spans="1:7" x14ac:dyDescent="0.25">
      <c r="A397" s="39" t="s">
        <v>284</v>
      </c>
      <c r="B397" s="39" t="s">
        <v>40</v>
      </c>
      <c r="C397" s="39" t="s">
        <v>66</v>
      </c>
      <c r="D397" s="39" t="s">
        <v>122</v>
      </c>
      <c r="E397" s="39" t="s">
        <v>54</v>
      </c>
      <c r="F397" s="40">
        <v>27047.950012207031</v>
      </c>
      <c r="G397" s="41">
        <v>147534.3408203125</v>
      </c>
    </row>
    <row r="398" spans="1:7" x14ac:dyDescent="0.25">
      <c r="A398" s="39" t="s">
        <v>284</v>
      </c>
      <c r="B398" s="39" t="s">
        <v>40</v>
      </c>
      <c r="C398" s="39" t="s">
        <v>66</v>
      </c>
      <c r="D398" s="39" t="s">
        <v>122</v>
      </c>
      <c r="E398" s="39" t="s">
        <v>42</v>
      </c>
      <c r="F398" s="40">
        <v>42075.26171875</v>
      </c>
      <c r="G398" s="41">
        <v>236050.7421875</v>
      </c>
    </row>
    <row r="399" spans="1:7" x14ac:dyDescent="0.25">
      <c r="A399" s="39" t="s">
        <v>284</v>
      </c>
      <c r="B399" s="39" t="s">
        <v>40</v>
      </c>
      <c r="C399" s="39" t="s">
        <v>66</v>
      </c>
      <c r="D399" s="39" t="s">
        <v>122</v>
      </c>
      <c r="E399" s="39" t="s">
        <v>63</v>
      </c>
      <c r="F399" s="40">
        <v>31397.5400390625</v>
      </c>
      <c r="G399" s="41">
        <v>239545.1484375</v>
      </c>
    </row>
    <row r="400" spans="1:7" x14ac:dyDescent="0.25">
      <c r="A400" s="39" t="s">
        <v>284</v>
      </c>
      <c r="B400" s="39" t="s">
        <v>40</v>
      </c>
      <c r="C400" s="39" t="s">
        <v>66</v>
      </c>
      <c r="D400" s="39" t="s">
        <v>122</v>
      </c>
      <c r="E400" s="39" t="s">
        <v>119</v>
      </c>
      <c r="F400" s="40">
        <v>32413.16015625</v>
      </c>
      <c r="G400" s="41">
        <v>199659</v>
      </c>
    </row>
    <row r="401" spans="1:7" x14ac:dyDescent="0.25">
      <c r="A401" s="39" t="s">
        <v>284</v>
      </c>
      <c r="B401" s="39" t="s">
        <v>40</v>
      </c>
      <c r="C401" s="39" t="s">
        <v>66</v>
      </c>
      <c r="D401" s="39" t="s">
        <v>122</v>
      </c>
      <c r="E401" s="39" t="s">
        <v>96</v>
      </c>
      <c r="F401" s="40">
        <v>230526.23559570313</v>
      </c>
      <c r="G401" s="41">
        <v>205521.6484375</v>
      </c>
    </row>
    <row r="402" spans="1:7" x14ac:dyDescent="0.25">
      <c r="A402" s="39" t="s">
        <v>284</v>
      </c>
      <c r="B402" s="39" t="s">
        <v>40</v>
      </c>
      <c r="C402" s="39" t="s">
        <v>66</v>
      </c>
      <c r="D402" s="39" t="s">
        <v>122</v>
      </c>
      <c r="E402" s="39" t="s">
        <v>59</v>
      </c>
      <c r="F402" s="40">
        <v>300876.841796875</v>
      </c>
      <c r="G402" s="41">
        <v>396551.29296875</v>
      </c>
    </row>
    <row r="403" spans="1:7" x14ac:dyDescent="0.25">
      <c r="A403" s="39" t="s">
        <v>284</v>
      </c>
      <c r="B403" s="39" t="s">
        <v>40</v>
      </c>
      <c r="C403" s="39" t="s">
        <v>66</v>
      </c>
      <c r="D403" s="39" t="s">
        <v>122</v>
      </c>
      <c r="E403" s="39" t="s">
        <v>121</v>
      </c>
      <c r="F403" s="40">
        <v>59104.12890625</v>
      </c>
      <c r="G403" s="41">
        <v>268625</v>
      </c>
    </row>
    <row r="404" spans="1:7" x14ac:dyDescent="0.25">
      <c r="A404" s="39" t="s">
        <v>284</v>
      </c>
      <c r="B404" s="39" t="s">
        <v>40</v>
      </c>
      <c r="C404" s="39" t="s">
        <v>66</v>
      </c>
      <c r="D404" s="39" t="s">
        <v>165</v>
      </c>
      <c r="E404" s="39" t="s">
        <v>72</v>
      </c>
      <c r="F404" s="40">
        <v>19960.669921875</v>
      </c>
      <c r="G404" s="41">
        <v>111765.546875</v>
      </c>
    </row>
    <row r="405" spans="1:7" x14ac:dyDescent="0.25">
      <c r="A405" s="39" t="s">
        <v>284</v>
      </c>
      <c r="B405" s="39" t="s">
        <v>40</v>
      </c>
      <c r="C405" s="39" t="s">
        <v>66</v>
      </c>
      <c r="D405" s="39" t="s">
        <v>105</v>
      </c>
      <c r="E405" s="39" t="s">
        <v>72</v>
      </c>
      <c r="F405" s="40">
        <v>24753.23046875</v>
      </c>
      <c r="G405" s="41">
        <v>110572</v>
      </c>
    </row>
    <row r="406" spans="1:7" x14ac:dyDescent="0.25">
      <c r="A406" s="39" t="s">
        <v>284</v>
      </c>
      <c r="B406" s="39" t="s">
        <v>40</v>
      </c>
      <c r="C406" s="39" t="s">
        <v>66</v>
      </c>
      <c r="D406" s="39" t="s">
        <v>105</v>
      </c>
      <c r="E406" s="39" t="s">
        <v>42</v>
      </c>
      <c r="F406" s="40">
        <v>205943.38342285156</v>
      </c>
      <c r="G406" s="41">
        <v>1126568.384765625</v>
      </c>
    </row>
    <row r="407" spans="1:7" x14ac:dyDescent="0.25">
      <c r="A407" s="39" t="s">
        <v>284</v>
      </c>
      <c r="B407" s="39" t="s">
        <v>40</v>
      </c>
      <c r="C407" s="39" t="s">
        <v>66</v>
      </c>
      <c r="D407" s="39" t="s">
        <v>105</v>
      </c>
      <c r="E407" s="39" t="s">
        <v>121</v>
      </c>
      <c r="F407" s="40">
        <v>19199.849609375</v>
      </c>
      <c r="G407" s="41">
        <v>85657</v>
      </c>
    </row>
    <row r="408" spans="1:7" x14ac:dyDescent="0.25">
      <c r="A408" s="39" t="s">
        <v>284</v>
      </c>
      <c r="B408" s="39" t="s">
        <v>2</v>
      </c>
      <c r="C408" s="39" t="s">
        <v>66</v>
      </c>
      <c r="D408" s="39" t="s">
        <v>151</v>
      </c>
      <c r="E408" s="39" t="s">
        <v>54</v>
      </c>
      <c r="F408" s="40">
        <v>31.280000686645508</v>
      </c>
      <c r="G408" s="41">
        <v>338.14999389648438</v>
      </c>
    </row>
    <row r="409" spans="1:7" x14ac:dyDescent="0.25">
      <c r="A409" s="39" t="s">
        <v>284</v>
      </c>
      <c r="B409" s="39" t="s">
        <v>4</v>
      </c>
      <c r="C409" s="39" t="s">
        <v>66</v>
      </c>
      <c r="D409" s="39" t="s">
        <v>152</v>
      </c>
      <c r="E409" s="39" t="s">
        <v>54</v>
      </c>
      <c r="F409" s="40">
        <v>782.35998916625977</v>
      </c>
      <c r="G409" s="41">
        <v>4301.9891662597656</v>
      </c>
    </row>
    <row r="410" spans="1:7" x14ac:dyDescent="0.25">
      <c r="A410" s="65" t="s">
        <v>289</v>
      </c>
      <c r="B410" s="29"/>
      <c r="C410" s="29"/>
      <c r="D410" s="29"/>
      <c r="E410" s="29"/>
      <c r="F410" s="29">
        <f>SUM(F324:F409)</f>
        <v>4118267.5418891907</v>
      </c>
      <c r="G410" s="30">
        <f>SUM(G324:G409)</f>
        <v>19113990.638366699</v>
      </c>
    </row>
    <row r="411" spans="1:7" x14ac:dyDescent="0.25">
      <c r="A411" s="39" t="s">
        <v>317</v>
      </c>
      <c r="B411" s="39" t="s">
        <v>40</v>
      </c>
      <c r="C411" s="39" t="s">
        <v>50</v>
      </c>
      <c r="D411" s="39" t="s">
        <v>144</v>
      </c>
      <c r="E411" s="39" t="s">
        <v>42</v>
      </c>
      <c r="F411" s="40">
        <v>435.58999633789063</v>
      </c>
      <c r="G411" s="41">
        <v>2947.8798828125</v>
      </c>
    </row>
    <row r="412" spans="1:7" x14ac:dyDescent="0.25">
      <c r="A412" s="39" t="s">
        <v>317</v>
      </c>
      <c r="B412" s="39" t="s">
        <v>40</v>
      </c>
      <c r="C412" s="39" t="s">
        <v>50</v>
      </c>
      <c r="D412" s="39" t="s">
        <v>53</v>
      </c>
      <c r="E412" s="39" t="s">
        <v>42</v>
      </c>
      <c r="F412" s="40">
        <v>370.72000122070313</v>
      </c>
      <c r="G412" s="41">
        <v>589.04998779296875</v>
      </c>
    </row>
    <row r="413" spans="1:7" x14ac:dyDescent="0.25">
      <c r="A413" s="39" t="s">
        <v>317</v>
      </c>
      <c r="B413" s="39" t="s">
        <v>40</v>
      </c>
      <c r="C413" s="39" t="s">
        <v>50</v>
      </c>
      <c r="D413" s="39" t="s">
        <v>103</v>
      </c>
      <c r="E413" s="39" t="s">
        <v>42</v>
      </c>
      <c r="F413" s="40">
        <v>2360.0099487304688</v>
      </c>
      <c r="G413" s="41">
        <v>8329.60009765625</v>
      </c>
    </row>
    <row r="414" spans="1:7" x14ac:dyDescent="0.25">
      <c r="A414" s="39" t="s">
        <v>317</v>
      </c>
      <c r="B414" s="39" t="s">
        <v>40</v>
      </c>
      <c r="C414" s="39" t="s">
        <v>50</v>
      </c>
      <c r="D414" s="39" t="s">
        <v>55</v>
      </c>
      <c r="E414" s="39" t="s">
        <v>83</v>
      </c>
      <c r="F414" s="40">
        <v>16465.560546875</v>
      </c>
      <c r="G414" s="41">
        <v>50125</v>
      </c>
    </row>
    <row r="415" spans="1:7" x14ac:dyDescent="0.25">
      <c r="A415" s="39" t="s">
        <v>317</v>
      </c>
      <c r="B415" s="39" t="s">
        <v>40</v>
      </c>
      <c r="C415" s="39" t="s">
        <v>50</v>
      </c>
      <c r="D415" s="39" t="s">
        <v>55</v>
      </c>
      <c r="E415" s="39" t="s">
        <v>57</v>
      </c>
      <c r="F415" s="40">
        <v>9579.9599609375</v>
      </c>
      <c r="G415" s="41">
        <v>24580</v>
      </c>
    </row>
    <row r="416" spans="1:7" x14ac:dyDescent="0.25">
      <c r="A416" s="39" t="s">
        <v>317</v>
      </c>
      <c r="B416" s="39" t="s">
        <v>40</v>
      </c>
      <c r="C416" s="39" t="s">
        <v>50</v>
      </c>
      <c r="D416" s="39" t="s">
        <v>55</v>
      </c>
      <c r="E416" s="39" t="s">
        <v>42</v>
      </c>
      <c r="F416" s="40">
        <v>2646.3300170898438</v>
      </c>
      <c r="G416" s="41">
        <v>8937.6599731445313</v>
      </c>
    </row>
    <row r="417" spans="1:7" x14ac:dyDescent="0.25">
      <c r="A417" s="39" t="s">
        <v>317</v>
      </c>
      <c r="B417" s="39" t="s">
        <v>40</v>
      </c>
      <c r="C417" s="39" t="s">
        <v>50</v>
      </c>
      <c r="D417" s="39" t="s">
        <v>55</v>
      </c>
      <c r="E417" s="39" t="s">
        <v>78</v>
      </c>
      <c r="F417" s="40">
        <v>2095.6201171875</v>
      </c>
      <c r="G417" s="41">
        <v>41033.98828125</v>
      </c>
    </row>
    <row r="418" spans="1:7" x14ac:dyDescent="0.25">
      <c r="A418" s="39" t="s">
        <v>317</v>
      </c>
      <c r="B418" s="39" t="s">
        <v>40</v>
      </c>
      <c r="C418" s="39" t="s">
        <v>50</v>
      </c>
      <c r="D418" s="39" t="s">
        <v>51</v>
      </c>
      <c r="E418" s="39" t="s">
        <v>42</v>
      </c>
      <c r="F418" s="40">
        <v>34438.540344238281</v>
      </c>
      <c r="G418" s="41">
        <v>61162.800476074219</v>
      </c>
    </row>
    <row r="419" spans="1:7" x14ac:dyDescent="0.25">
      <c r="A419" s="39" t="s">
        <v>317</v>
      </c>
      <c r="B419" s="39" t="s">
        <v>40</v>
      </c>
      <c r="C419" s="39" t="s">
        <v>50</v>
      </c>
      <c r="D419" s="39" t="s">
        <v>62</v>
      </c>
      <c r="E419" s="39" t="s">
        <v>42</v>
      </c>
      <c r="F419" s="40">
        <v>6211.4100952148438</v>
      </c>
      <c r="G419" s="41">
        <v>34545.099609375</v>
      </c>
    </row>
    <row r="420" spans="1:7" x14ac:dyDescent="0.25">
      <c r="A420" s="39" t="s">
        <v>317</v>
      </c>
      <c r="B420" s="39" t="s">
        <v>40</v>
      </c>
      <c r="C420" s="39" t="s">
        <v>50</v>
      </c>
      <c r="D420" s="39" t="s">
        <v>64</v>
      </c>
      <c r="E420" s="39" t="s">
        <v>42</v>
      </c>
      <c r="F420" s="40">
        <v>28325.230224609375</v>
      </c>
      <c r="G420" s="41">
        <v>70677.5703125</v>
      </c>
    </row>
    <row r="421" spans="1:7" x14ac:dyDescent="0.25">
      <c r="A421" s="39" t="s">
        <v>317</v>
      </c>
      <c r="B421" s="39" t="s">
        <v>40</v>
      </c>
      <c r="C421" s="39" t="s">
        <v>50</v>
      </c>
      <c r="D421" s="39" t="s">
        <v>64</v>
      </c>
      <c r="E421" s="39" t="s">
        <v>44</v>
      </c>
      <c r="F421" s="40">
        <v>35052.08984375</v>
      </c>
      <c r="G421" s="41">
        <v>214591.609375</v>
      </c>
    </row>
    <row r="422" spans="1:7" x14ac:dyDescent="0.25">
      <c r="A422" s="39" t="s">
        <v>317</v>
      </c>
      <c r="B422" s="39" t="s">
        <v>40</v>
      </c>
      <c r="C422" s="39" t="s">
        <v>50</v>
      </c>
      <c r="D422" s="39" t="s">
        <v>65</v>
      </c>
      <c r="E422" s="39" t="s">
        <v>42</v>
      </c>
      <c r="F422" s="40">
        <v>26451.339965820313</v>
      </c>
      <c r="G422" s="41">
        <v>95553.4892578125</v>
      </c>
    </row>
    <row r="423" spans="1:7" x14ac:dyDescent="0.25">
      <c r="A423" s="39" t="s">
        <v>317</v>
      </c>
      <c r="B423" s="39" t="s">
        <v>40</v>
      </c>
      <c r="C423" s="39" t="s">
        <v>66</v>
      </c>
      <c r="D423" s="39" t="s">
        <v>67</v>
      </c>
      <c r="E423" s="39" t="s">
        <v>42</v>
      </c>
      <c r="F423" s="40">
        <v>3856.080078125</v>
      </c>
      <c r="G423" s="41">
        <v>27594.8193359375</v>
      </c>
    </row>
    <row r="424" spans="1:7" x14ac:dyDescent="0.25">
      <c r="A424" s="39" t="s">
        <v>317</v>
      </c>
      <c r="B424" s="39" t="s">
        <v>40</v>
      </c>
      <c r="C424" s="39" t="s">
        <v>66</v>
      </c>
      <c r="D424" s="39" t="s">
        <v>68</v>
      </c>
      <c r="E424" s="39" t="s">
        <v>42</v>
      </c>
      <c r="F424" s="40">
        <v>38466.900451660156</v>
      </c>
      <c r="G424" s="41">
        <v>206032.453125</v>
      </c>
    </row>
    <row r="425" spans="1:7" x14ac:dyDescent="0.25">
      <c r="A425" s="39" t="s">
        <v>317</v>
      </c>
      <c r="B425" s="39" t="s">
        <v>40</v>
      </c>
      <c r="C425" s="39" t="s">
        <v>66</v>
      </c>
      <c r="D425" s="39" t="s">
        <v>69</v>
      </c>
      <c r="E425" s="39" t="s">
        <v>42</v>
      </c>
      <c r="F425" s="40">
        <v>15431.3603515625</v>
      </c>
      <c r="G425" s="41">
        <v>64297.80078125</v>
      </c>
    </row>
    <row r="426" spans="1:7" x14ac:dyDescent="0.25">
      <c r="A426" s="39" t="s">
        <v>317</v>
      </c>
      <c r="B426" s="39" t="s">
        <v>40</v>
      </c>
      <c r="C426" s="39" t="s">
        <v>66</v>
      </c>
      <c r="D426" s="39" t="s">
        <v>306</v>
      </c>
      <c r="E426" s="39" t="s">
        <v>42</v>
      </c>
      <c r="F426" s="40">
        <v>232.24000549316406</v>
      </c>
      <c r="G426" s="41">
        <v>2303.52001953125</v>
      </c>
    </row>
    <row r="427" spans="1:7" x14ac:dyDescent="0.25">
      <c r="A427" s="39" t="s">
        <v>317</v>
      </c>
      <c r="B427" s="39" t="s">
        <v>40</v>
      </c>
      <c r="C427" s="39" t="s">
        <v>66</v>
      </c>
      <c r="D427" s="39" t="s">
        <v>71</v>
      </c>
      <c r="E427" s="39" t="s">
        <v>42</v>
      </c>
      <c r="F427" s="40">
        <v>33028.880615234375</v>
      </c>
      <c r="G427" s="41">
        <v>197042.802734375</v>
      </c>
    </row>
    <row r="428" spans="1:7" x14ac:dyDescent="0.25">
      <c r="A428" s="39" t="s">
        <v>317</v>
      </c>
      <c r="B428" s="39" t="s">
        <v>40</v>
      </c>
      <c r="C428" s="39" t="s">
        <v>66</v>
      </c>
      <c r="D428" s="39" t="s">
        <v>74</v>
      </c>
      <c r="E428" s="39" t="s">
        <v>42</v>
      </c>
      <c r="F428" s="40">
        <v>5277.5699615478516</v>
      </c>
      <c r="G428" s="41">
        <v>106946.89678955078</v>
      </c>
    </row>
    <row r="429" spans="1:7" x14ac:dyDescent="0.25">
      <c r="A429" s="39" t="s">
        <v>317</v>
      </c>
      <c r="B429" s="39" t="s">
        <v>40</v>
      </c>
      <c r="C429" s="39" t="s">
        <v>66</v>
      </c>
      <c r="D429" s="39" t="s">
        <v>75</v>
      </c>
      <c r="E429" s="39" t="s">
        <v>54</v>
      </c>
      <c r="F429" s="40">
        <v>8043.02978515625</v>
      </c>
      <c r="G429" s="41">
        <v>43947.390625</v>
      </c>
    </row>
    <row r="430" spans="1:7" x14ac:dyDescent="0.25">
      <c r="A430" s="39" t="s">
        <v>317</v>
      </c>
      <c r="B430" s="39" t="s">
        <v>40</v>
      </c>
      <c r="C430" s="39" t="s">
        <v>66</v>
      </c>
      <c r="D430" s="39" t="s">
        <v>75</v>
      </c>
      <c r="E430" s="39" t="s">
        <v>42</v>
      </c>
      <c r="F430" s="40">
        <v>307705.43950366974</v>
      </c>
      <c r="G430" s="41">
        <v>2082645.7188720703</v>
      </c>
    </row>
    <row r="431" spans="1:7" x14ac:dyDescent="0.25">
      <c r="A431" s="39" t="s">
        <v>317</v>
      </c>
      <c r="B431" s="39" t="s">
        <v>40</v>
      </c>
      <c r="C431" s="39" t="s">
        <v>66</v>
      </c>
      <c r="D431" s="39" t="s">
        <v>75</v>
      </c>
      <c r="E431" s="39" t="s">
        <v>96</v>
      </c>
      <c r="F431" s="40">
        <v>7986.4599609375</v>
      </c>
      <c r="G431" s="41">
        <v>41838.3984375</v>
      </c>
    </row>
    <row r="432" spans="1:7" x14ac:dyDescent="0.25">
      <c r="A432" s="39" t="s">
        <v>317</v>
      </c>
      <c r="B432" s="39" t="s">
        <v>40</v>
      </c>
      <c r="C432" s="39" t="s">
        <v>66</v>
      </c>
      <c r="D432" s="39" t="s">
        <v>105</v>
      </c>
      <c r="E432" s="39" t="s">
        <v>42</v>
      </c>
      <c r="F432" s="40">
        <v>111818.69946289063</v>
      </c>
      <c r="G432" s="41">
        <v>635368.091796875</v>
      </c>
    </row>
    <row r="433" spans="1:7" x14ac:dyDescent="0.25">
      <c r="A433" s="65" t="s">
        <v>318</v>
      </c>
      <c r="B433" s="29"/>
      <c r="C433" s="29"/>
      <c r="D433" s="29"/>
      <c r="E433" s="29"/>
      <c r="F433" s="29">
        <f>SUM(F411:F432)</f>
        <v>696279.06123828888</v>
      </c>
      <c r="G433" s="30">
        <f>SUM(G411:G432)</f>
        <v>4021091.6397705078</v>
      </c>
    </row>
    <row r="434" spans="1:7" x14ac:dyDescent="0.25">
      <c r="A434" s="39"/>
      <c r="B434" s="39"/>
      <c r="C434" s="39"/>
      <c r="D434" s="39"/>
      <c r="E434" s="39"/>
      <c r="F434" s="40"/>
      <c r="G434" s="41"/>
    </row>
    <row r="435" spans="1:7" ht="15.75" thickBot="1" x14ac:dyDescent="0.3">
      <c r="A435" s="45"/>
      <c r="B435" s="34"/>
      <c r="C435" s="34"/>
      <c r="D435" s="34"/>
      <c r="E435" s="34"/>
      <c r="F435" s="34"/>
      <c r="G435" s="35"/>
    </row>
    <row r="436" spans="1:7" x14ac:dyDescent="0.25">
      <c r="A436" s="39"/>
      <c r="B436" s="39"/>
      <c r="C436" s="39"/>
      <c r="D436" s="39"/>
      <c r="E436" s="39"/>
      <c r="F436" s="40"/>
      <c r="G436" s="41"/>
    </row>
    <row r="437" spans="1:7" ht="15.75" thickBot="1" x14ac:dyDescent="0.3">
      <c r="A437" s="45"/>
      <c r="B437" s="34"/>
      <c r="C437" s="34"/>
      <c r="D437" s="34"/>
      <c r="E437" s="34"/>
      <c r="F437" s="34"/>
      <c r="G437" s="35"/>
    </row>
    <row r="438" spans="1:7" x14ac:dyDescent="0.25">
      <c r="A438" s="39"/>
      <c r="B438" s="39"/>
      <c r="C438" s="39"/>
      <c r="D438" s="39"/>
      <c r="E438" s="39"/>
      <c r="F438" s="40"/>
      <c r="G438" s="41"/>
    </row>
    <row r="439" spans="1:7" ht="15.75" thickBot="1" x14ac:dyDescent="0.3">
      <c r="A439" s="45"/>
      <c r="B439" s="34"/>
      <c r="C439" s="34"/>
      <c r="D439" s="34"/>
      <c r="E439" s="34"/>
      <c r="F439" s="34"/>
      <c r="G439" s="35"/>
    </row>
    <row r="440" spans="1:7" x14ac:dyDescent="0.25">
      <c r="A440" s="39"/>
      <c r="B440" s="39"/>
      <c r="C440" s="39"/>
      <c r="D440" s="39"/>
      <c r="E440" s="39"/>
      <c r="F440" s="40"/>
      <c r="G440" s="41"/>
    </row>
    <row r="441" spans="1:7" ht="15.75" thickBot="1" x14ac:dyDescent="0.3">
      <c r="A441" s="45"/>
      <c r="B441" s="34"/>
      <c r="C441" s="34"/>
      <c r="D441" s="34"/>
      <c r="E441" s="34"/>
      <c r="F441" s="34"/>
      <c r="G441" s="35"/>
    </row>
    <row r="442" spans="1:7" x14ac:dyDescent="0.25">
      <c r="A442" s="39"/>
      <c r="B442" s="39"/>
      <c r="C442" s="39"/>
      <c r="D442" s="39"/>
      <c r="E442" s="39"/>
      <c r="F442" s="40"/>
      <c r="G442" s="41"/>
    </row>
    <row r="443" spans="1:7" ht="15.75" thickBot="1" x14ac:dyDescent="0.3">
      <c r="A443" s="45"/>
      <c r="B443" s="34"/>
      <c r="C443" s="34"/>
      <c r="D443" s="34"/>
      <c r="E443" s="34"/>
      <c r="F443" s="34"/>
      <c r="G443" s="35"/>
    </row>
    <row r="444" spans="1:7" x14ac:dyDescent="0.25">
      <c r="A444" s="39"/>
      <c r="B444" s="39"/>
      <c r="C444" s="39"/>
      <c r="D444" s="39"/>
      <c r="E444" s="39"/>
      <c r="F444" s="40"/>
      <c r="G444" s="41"/>
    </row>
    <row r="445" spans="1:7" ht="15.75" thickBot="1" x14ac:dyDescent="0.3">
      <c r="A445" s="45"/>
      <c r="B445" s="34"/>
      <c r="C445" s="34"/>
      <c r="D445" s="34"/>
      <c r="E445" s="34"/>
      <c r="F445" s="34"/>
      <c r="G445" s="35"/>
    </row>
    <row r="446" spans="1:7" x14ac:dyDescent="0.25">
      <c r="A446" s="39"/>
      <c r="B446" s="39"/>
      <c r="C446" s="39"/>
      <c r="D446" s="39"/>
      <c r="E446" s="39"/>
      <c r="F446" s="40"/>
      <c r="G446" s="41"/>
    </row>
    <row r="447" spans="1:7" ht="15.75" thickBot="1" x14ac:dyDescent="0.3">
      <c r="A447" s="45"/>
      <c r="B447" s="34"/>
      <c r="C447" s="34"/>
      <c r="D447" s="34"/>
      <c r="E447" s="34"/>
      <c r="F447" s="34"/>
      <c r="G447" s="35"/>
    </row>
    <row r="448" spans="1:7" x14ac:dyDescent="0.25">
      <c r="A448" s="39"/>
      <c r="B448" s="39"/>
      <c r="C448" s="39"/>
      <c r="D448" s="39"/>
      <c r="E448" s="39"/>
      <c r="F448" s="40"/>
      <c r="G448" s="41"/>
    </row>
    <row r="449" spans="1:7" ht="15.75" thickBot="1" x14ac:dyDescent="0.3">
      <c r="A449" s="45"/>
      <c r="B449" s="34"/>
      <c r="C449" s="34"/>
      <c r="D449" s="34"/>
      <c r="E449" s="34"/>
      <c r="F449" s="34"/>
      <c r="G449" s="35"/>
    </row>
    <row r="450" spans="1:7" x14ac:dyDescent="0.25">
      <c r="A450" s="39"/>
      <c r="B450" s="39"/>
      <c r="C450" s="39"/>
      <c r="D450" s="39"/>
      <c r="E450" s="39"/>
      <c r="F450" s="40"/>
      <c r="G450" s="41"/>
    </row>
    <row r="451" spans="1:7" ht="15.75" thickBot="1" x14ac:dyDescent="0.3">
      <c r="A451" s="45"/>
      <c r="B451" s="34"/>
      <c r="C451" s="34"/>
      <c r="D451" s="34"/>
      <c r="E451" s="34"/>
      <c r="F451" s="34"/>
      <c r="G451" s="35"/>
    </row>
    <row r="452" spans="1:7" x14ac:dyDescent="0.25">
      <c r="A452" s="39"/>
      <c r="B452" s="39"/>
      <c r="C452" s="39"/>
      <c r="D452" s="39"/>
      <c r="E452" s="39"/>
      <c r="F452" s="40"/>
      <c r="G452" s="41"/>
    </row>
    <row r="453" spans="1:7" ht="15.75" thickBot="1" x14ac:dyDescent="0.3">
      <c r="A453" s="45"/>
      <c r="B453" s="34"/>
      <c r="C453" s="34"/>
      <c r="D453" s="34"/>
      <c r="E453" s="34"/>
      <c r="F453" s="34"/>
      <c r="G453" s="35"/>
    </row>
    <row r="454" spans="1:7" ht="16.5" thickBot="1" x14ac:dyDescent="0.3">
      <c r="A454" s="20" t="s">
        <v>0</v>
      </c>
      <c r="B454" s="20"/>
      <c r="C454" s="20"/>
      <c r="D454" s="20"/>
      <c r="E454" s="20"/>
      <c r="F454" s="20">
        <f>SUM(F433,F410,F323,F239,F147,F72)</f>
        <v>19803662.660183907</v>
      </c>
      <c r="G454" s="21">
        <f>SUM(G433,G410,G323,G239,G147,G72)</f>
        <v>74064977.745979309</v>
      </c>
    </row>
    <row r="456" spans="1:7" x14ac:dyDescent="0.25">
      <c r="A456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0"/>
  <sheetViews>
    <sheetView topLeftCell="A199" workbookViewId="0">
      <selection activeCell="A224" activeCellId="2" sqref="A135:G184 A186:G222 A224:G232"/>
    </sheetView>
  </sheetViews>
  <sheetFormatPr baseColWidth="10" defaultColWidth="27.42578125" defaultRowHeight="15" x14ac:dyDescent="0.25"/>
  <cols>
    <col min="1" max="1" width="12.710937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9" t="s">
        <v>18</v>
      </c>
      <c r="B6" s="79"/>
      <c r="C6" s="79"/>
      <c r="D6" s="79"/>
      <c r="E6" s="79"/>
      <c r="F6" s="79"/>
      <c r="G6" s="79"/>
    </row>
    <row r="7" spans="1:7" ht="23.25" x14ac:dyDescent="0.35">
      <c r="A7" s="80" t="s">
        <v>19</v>
      </c>
      <c r="B7" s="80"/>
      <c r="C7" s="80"/>
      <c r="D7" s="80"/>
      <c r="E7" s="80"/>
      <c r="F7" s="80"/>
      <c r="G7" s="80"/>
    </row>
    <row r="8" spans="1:7" ht="23.25" thickBot="1" x14ac:dyDescent="0.4">
      <c r="A8" s="81" t="s">
        <v>20</v>
      </c>
      <c r="B8" s="81"/>
      <c r="C8" s="81"/>
      <c r="D8" s="81"/>
      <c r="E8" s="81"/>
      <c r="F8" s="81"/>
      <c r="G8" s="81"/>
    </row>
    <row r="9" spans="1:7" ht="15.75" thickBot="1" x14ac:dyDescent="0.3">
      <c r="A9" s="82" t="s">
        <v>30</v>
      </c>
      <c r="B9" s="77"/>
      <c r="C9" s="77"/>
      <c r="D9" s="77"/>
      <c r="E9" s="77"/>
      <c r="F9" s="77"/>
      <c r="G9" s="83"/>
    </row>
    <row r="10" spans="1:7" ht="15.75" thickBot="1" x14ac:dyDescent="0.3">
      <c r="A10" s="76" t="str">
        <f>Consolidado!B10</f>
        <v>Año 2022</v>
      </c>
      <c r="B10" s="77"/>
      <c r="C10" s="77"/>
      <c r="D10" s="77"/>
      <c r="E10" s="77"/>
      <c r="F10" s="77"/>
      <c r="G10" s="78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1</v>
      </c>
      <c r="D12" s="39" t="s">
        <v>77</v>
      </c>
      <c r="E12" s="39" t="s">
        <v>73</v>
      </c>
      <c r="F12" s="40">
        <v>13277.6904296875</v>
      </c>
      <c r="G12" s="41">
        <v>128814.84375</v>
      </c>
    </row>
    <row r="13" spans="1:7" x14ac:dyDescent="0.25">
      <c r="A13" s="39" t="s">
        <v>39</v>
      </c>
      <c r="B13" s="39" t="s">
        <v>40</v>
      </c>
      <c r="C13" s="39" t="s">
        <v>1</v>
      </c>
      <c r="D13" s="39" t="s">
        <v>77</v>
      </c>
      <c r="E13" s="39" t="s">
        <v>42</v>
      </c>
      <c r="F13" s="40">
        <v>3429.2701416015625</v>
      </c>
      <c r="G13" s="41">
        <v>25157.0400390625</v>
      </c>
    </row>
    <row r="14" spans="1:7" x14ac:dyDescent="0.25">
      <c r="A14" s="39" t="s">
        <v>39</v>
      </c>
      <c r="B14" s="39" t="s">
        <v>40</v>
      </c>
      <c r="C14" s="39" t="s">
        <v>1</v>
      </c>
      <c r="D14" s="39" t="s">
        <v>77</v>
      </c>
      <c r="E14" s="39" t="s">
        <v>78</v>
      </c>
      <c r="F14" s="40">
        <v>414580.90673828125</v>
      </c>
      <c r="G14" s="41">
        <v>5766887.646484375</v>
      </c>
    </row>
    <row r="15" spans="1:7" x14ac:dyDescent="0.25">
      <c r="A15" s="39" t="s">
        <v>39</v>
      </c>
      <c r="B15" s="39" t="s">
        <v>40</v>
      </c>
      <c r="C15" s="39" t="s">
        <v>1</v>
      </c>
      <c r="D15" s="39" t="s">
        <v>77</v>
      </c>
      <c r="E15" s="39" t="s">
        <v>134</v>
      </c>
      <c r="F15" s="40">
        <v>10858.8896484375</v>
      </c>
      <c r="G15" s="41">
        <v>104278.453125</v>
      </c>
    </row>
    <row r="16" spans="1:7" x14ac:dyDescent="0.25">
      <c r="A16" s="39" t="s">
        <v>39</v>
      </c>
      <c r="B16" s="39" t="s">
        <v>40</v>
      </c>
      <c r="C16" s="39" t="s">
        <v>1</v>
      </c>
      <c r="D16" s="39" t="s">
        <v>141</v>
      </c>
      <c r="E16" s="39" t="s">
        <v>72</v>
      </c>
      <c r="F16" s="40">
        <v>18407.869140625</v>
      </c>
      <c r="G16" s="41">
        <v>27757.859375</v>
      </c>
    </row>
    <row r="17" spans="1:7" x14ac:dyDescent="0.25">
      <c r="A17" s="39" t="s">
        <v>39</v>
      </c>
      <c r="B17" s="39" t="s">
        <v>40</v>
      </c>
      <c r="C17" s="39" t="s">
        <v>1</v>
      </c>
      <c r="D17" s="39" t="s">
        <v>141</v>
      </c>
      <c r="E17" s="39" t="s">
        <v>95</v>
      </c>
      <c r="F17" s="40">
        <v>47328.810546875</v>
      </c>
      <c r="G17" s="41">
        <v>82970.640625</v>
      </c>
    </row>
    <row r="18" spans="1:7" x14ac:dyDescent="0.25">
      <c r="A18" s="39" t="s">
        <v>39</v>
      </c>
      <c r="B18" s="39" t="s">
        <v>40</v>
      </c>
      <c r="C18" s="39" t="s">
        <v>1</v>
      </c>
      <c r="D18" s="39" t="s">
        <v>141</v>
      </c>
      <c r="E18" s="39" t="s">
        <v>54</v>
      </c>
      <c r="F18" s="40">
        <v>22274.419921875</v>
      </c>
      <c r="G18" s="41">
        <v>160535.40625</v>
      </c>
    </row>
    <row r="19" spans="1:7" x14ac:dyDescent="0.25">
      <c r="A19" s="39" t="s">
        <v>39</v>
      </c>
      <c r="B19" s="39" t="s">
        <v>40</v>
      </c>
      <c r="C19" s="39" t="s">
        <v>1</v>
      </c>
      <c r="D19" s="39" t="s">
        <v>125</v>
      </c>
      <c r="E19" s="39" t="s">
        <v>72</v>
      </c>
      <c r="F19" s="40">
        <v>310934.71484375</v>
      </c>
      <c r="G19" s="41">
        <v>1768290</v>
      </c>
    </row>
    <row r="20" spans="1:7" x14ac:dyDescent="0.25">
      <c r="A20" s="39" t="s">
        <v>39</v>
      </c>
      <c r="B20" s="39" t="s">
        <v>40</v>
      </c>
      <c r="C20" s="39" t="s">
        <v>1</v>
      </c>
      <c r="D20" s="39" t="s">
        <v>125</v>
      </c>
      <c r="E20" s="39" t="s">
        <v>54</v>
      </c>
      <c r="F20" s="40">
        <v>41403.41015625</v>
      </c>
      <c r="G20" s="41">
        <v>52493.94921875</v>
      </c>
    </row>
    <row r="21" spans="1:7" x14ac:dyDescent="0.25">
      <c r="A21" s="39" t="s">
        <v>39</v>
      </c>
      <c r="B21" s="39" t="s">
        <v>40</v>
      </c>
      <c r="C21" s="39" t="s">
        <v>1</v>
      </c>
      <c r="D21" s="39" t="s">
        <v>125</v>
      </c>
      <c r="E21" s="39" t="s">
        <v>42</v>
      </c>
      <c r="F21" s="40">
        <v>94662.489471435547</v>
      </c>
      <c r="G21" s="41">
        <v>337803.203125</v>
      </c>
    </row>
    <row r="22" spans="1:7" x14ac:dyDescent="0.25">
      <c r="A22" s="39" t="s">
        <v>39</v>
      </c>
      <c r="B22" s="39" t="s">
        <v>40</v>
      </c>
      <c r="C22" s="39" t="s">
        <v>1</v>
      </c>
      <c r="D22" s="39" t="s">
        <v>125</v>
      </c>
      <c r="E22" s="39" t="s">
        <v>63</v>
      </c>
      <c r="F22" s="40">
        <v>349079.03515625</v>
      </c>
      <c r="G22" s="41">
        <v>1228717.40625</v>
      </c>
    </row>
    <row r="23" spans="1:7" x14ac:dyDescent="0.25">
      <c r="A23" s="39" t="s">
        <v>39</v>
      </c>
      <c r="B23" s="39" t="s">
        <v>40</v>
      </c>
      <c r="C23" s="39" t="s">
        <v>1</v>
      </c>
      <c r="D23" s="39" t="s">
        <v>125</v>
      </c>
      <c r="E23" s="39" t="s">
        <v>119</v>
      </c>
      <c r="F23" s="40">
        <v>394164.29296875</v>
      </c>
      <c r="G23" s="41">
        <v>1399185.09375</v>
      </c>
    </row>
    <row r="24" spans="1:7" x14ac:dyDescent="0.25">
      <c r="A24" s="39" t="s">
        <v>39</v>
      </c>
      <c r="B24" s="39" t="s">
        <v>40</v>
      </c>
      <c r="C24" s="39" t="s">
        <v>1</v>
      </c>
      <c r="D24" s="39" t="s">
        <v>80</v>
      </c>
      <c r="E24" s="39" t="s">
        <v>72</v>
      </c>
      <c r="F24" s="40">
        <v>24947.830078125</v>
      </c>
      <c r="G24" s="41">
        <v>84175</v>
      </c>
    </row>
    <row r="25" spans="1:7" x14ac:dyDescent="0.25">
      <c r="A25" s="39" t="s">
        <v>39</v>
      </c>
      <c r="B25" s="39" t="s">
        <v>40</v>
      </c>
      <c r="C25" s="39" t="s">
        <v>1</v>
      </c>
      <c r="D25" s="39" t="s">
        <v>80</v>
      </c>
      <c r="E25" s="39" t="s">
        <v>73</v>
      </c>
      <c r="F25" s="40">
        <v>269481.8154296875</v>
      </c>
      <c r="G25" s="41">
        <v>1375894.220703125</v>
      </c>
    </row>
    <row r="26" spans="1:7" x14ac:dyDescent="0.25">
      <c r="A26" s="39" t="s">
        <v>39</v>
      </c>
      <c r="B26" s="39" t="s">
        <v>40</v>
      </c>
      <c r="C26" s="39" t="s">
        <v>1</v>
      </c>
      <c r="D26" s="39" t="s">
        <v>80</v>
      </c>
      <c r="E26" s="39" t="s">
        <v>54</v>
      </c>
      <c r="F26" s="40">
        <v>81679.1796875</v>
      </c>
      <c r="G26" s="41">
        <v>47308.80078125</v>
      </c>
    </row>
    <row r="27" spans="1:7" x14ac:dyDescent="0.25">
      <c r="A27" s="39" t="s">
        <v>39</v>
      </c>
      <c r="B27" s="39" t="s">
        <v>40</v>
      </c>
      <c r="C27" s="39" t="s">
        <v>1</v>
      </c>
      <c r="D27" s="39" t="s">
        <v>80</v>
      </c>
      <c r="E27" s="39" t="s">
        <v>42</v>
      </c>
      <c r="F27" s="40">
        <v>104473.23889160156</v>
      </c>
      <c r="G27" s="41">
        <v>335470.84375</v>
      </c>
    </row>
    <row r="28" spans="1:7" x14ac:dyDescent="0.25">
      <c r="A28" s="39" t="s">
        <v>39</v>
      </c>
      <c r="B28" s="39" t="s">
        <v>40</v>
      </c>
      <c r="C28" s="39" t="s">
        <v>1</v>
      </c>
      <c r="D28" s="39" t="s">
        <v>80</v>
      </c>
      <c r="E28" s="39" t="s">
        <v>63</v>
      </c>
      <c r="F28" s="40">
        <v>149686.953125</v>
      </c>
      <c r="G28" s="41">
        <v>520740</v>
      </c>
    </row>
    <row r="29" spans="1:7" x14ac:dyDescent="0.25">
      <c r="A29" s="39" t="s">
        <v>39</v>
      </c>
      <c r="B29" s="39" t="s">
        <v>40</v>
      </c>
      <c r="C29" s="39" t="s">
        <v>1</v>
      </c>
      <c r="D29" s="39" t="s">
        <v>80</v>
      </c>
      <c r="E29" s="39" t="s">
        <v>119</v>
      </c>
      <c r="F29" s="40">
        <v>329311.2802734375</v>
      </c>
      <c r="G29" s="41">
        <v>1548502</v>
      </c>
    </row>
    <row r="30" spans="1:7" x14ac:dyDescent="0.25">
      <c r="A30" s="39" t="s">
        <v>39</v>
      </c>
      <c r="B30" s="39" t="s">
        <v>40</v>
      </c>
      <c r="C30" s="39" t="s">
        <v>1</v>
      </c>
      <c r="D30" s="39" t="s">
        <v>80</v>
      </c>
      <c r="E30" s="39" t="s">
        <v>78</v>
      </c>
      <c r="F30" s="40">
        <v>91878.2119140625</v>
      </c>
      <c r="G30" s="41">
        <v>233766.96875</v>
      </c>
    </row>
    <row r="31" spans="1:7" x14ac:dyDescent="0.25">
      <c r="A31" s="39" t="s">
        <v>39</v>
      </c>
      <c r="B31" s="39" t="s">
        <v>40</v>
      </c>
      <c r="C31" s="39" t="s">
        <v>1</v>
      </c>
      <c r="D31" s="39" t="s">
        <v>80</v>
      </c>
      <c r="E31" s="39" t="s">
        <v>124</v>
      </c>
      <c r="F31" s="40">
        <v>24947.830078125</v>
      </c>
      <c r="G31" s="41">
        <v>92850</v>
      </c>
    </row>
    <row r="32" spans="1:7" x14ac:dyDescent="0.25">
      <c r="A32" s="39" t="s">
        <v>39</v>
      </c>
      <c r="B32" s="39" t="s">
        <v>40</v>
      </c>
      <c r="C32" s="39" t="s">
        <v>1</v>
      </c>
      <c r="D32" s="39" t="s">
        <v>81</v>
      </c>
      <c r="E32" s="39" t="s">
        <v>57</v>
      </c>
      <c r="F32" s="40">
        <v>118127.0390625</v>
      </c>
      <c r="G32" s="41">
        <v>100140</v>
      </c>
    </row>
    <row r="33" spans="1:7" x14ac:dyDescent="0.25">
      <c r="A33" s="39" t="s">
        <v>39</v>
      </c>
      <c r="B33" s="39" t="s">
        <v>40</v>
      </c>
      <c r="C33" s="39" t="s">
        <v>1</v>
      </c>
      <c r="D33" s="39" t="s">
        <v>81</v>
      </c>
      <c r="E33" s="39" t="s">
        <v>73</v>
      </c>
      <c r="F33" s="40">
        <v>21427.91015625</v>
      </c>
      <c r="G33" s="41">
        <v>13065.599609375</v>
      </c>
    </row>
    <row r="34" spans="1:7" x14ac:dyDescent="0.25">
      <c r="A34" s="39" t="s">
        <v>39</v>
      </c>
      <c r="B34" s="39" t="s">
        <v>40</v>
      </c>
      <c r="C34" s="39" t="s">
        <v>1</v>
      </c>
      <c r="D34" s="39" t="s">
        <v>81</v>
      </c>
      <c r="E34" s="39" t="s">
        <v>54</v>
      </c>
      <c r="F34" s="40">
        <v>232677.8564453125</v>
      </c>
      <c r="G34" s="41">
        <v>173864.4404296875</v>
      </c>
    </row>
    <row r="35" spans="1:7" x14ac:dyDescent="0.25">
      <c r="A35" s="39" t="s">
        <v>39</v>
      </c>
      <c r="B35" s="39" t="s">
        <v>40</v>
      </c>
      <c r="C35" s="39" t="s">
        <v>1</v>
      </c>
      <c r="D35" s="39" t="s">
        <v>81</v>
      </c>
      <c r="E35" s="39" t="s">
        <v>42</v>
      </c>
      <c r="F35" s="40">
        <v>41375.46875</v>
      </c>
      <c r="G35" s="41">
        <v>26071.310546875</v>
      </c>
    </row>
    <row r="36" spans="1:7" x14ac:dyDescent="0.25">
      <c r="A36" s="39" t="s">
        <v>39</v>
      </c>
      <c r="B36" s="39" t="s">
        <v>40</v>
      </c>
      <c r="C36" s="39" t="s">
        <v>1</v>
      </c>
      <c r="D36" s="39" t="s">
        <v>81</v>
      </c>
      <c r="E36" s="39" t="s">
        <v>124</v>
      </c>
      <c r="F36" s="40">
        <v>104780.8671875</v>
      </c>
      <c r="G36" s="41">
        <v>49171.5</v>
      </c>
    </row>
    <row r="37" spans="1:7" x14ac:dyDescent="0.25">
      <c r="A37" s="39" t="s">
        <v>39</v>
      </c>
      <c r="B37" s="39" t="s">
        <v>40</v>
      </c>
      <c r="C37" s="39" t="s">
        <v>1</v>
      </c>
      <c r="D37" s="39" t="s">
        <v>81</v>
      </c>
      <c r="E37" s="39" t="s">
        <v>82</v>
      </c>
      <c r="F37" s="40">
        <v>1442638.98828125</v>
      </c>
      <c r="G37" s="41">
        <v>606695.9208984375</v>
      </c>
    </row>
    <row r="38" spans="1:7" x14ac:dyDescent="0.25">
      <c r="A38" s="39" t="s">
        <v>39</v>
      </c>
      <c r="B38" s="39" t="s">
        <v>40</v>
      </c>
      <c r="C38" s="39" t="s">
        <v>1</v>
      </c>
      <c r="D38" s="39" t="s">
        <v>129</v>
      </c>
      <c r="E38" s="39" t="s">
        <v>72</v>
      </c>
      <c r="F38" s="40">
        <v>124750.21875</v>
      </c>
      <c r="G38" s="41">
        <v>238524.19140625</v>
      </c>
    </row>
    <row r="39" spans="1:7" x14ac:dyDescent="0.25">
      <c r="A39" s="39" t="s">
        <v>39</v>
      </c>
      <c r="B39" s="39" t="s">
        <v>40</v>
      </c>
      <c r="C39" s="39" t="s">
        <v>1</v>
      </c>
      <c r="D39" s="39" t="s">
        <v>129</v>
      </c>
      <c r="E39" s="39" t="s">
        <v>54</v>
      </c>
      <c r="F39" s="40">
        <v>22848.220703125</v>
      </c>
      <c r="G39" s="41">
        <v>32400</v>
      </c>
    </row>
    <row r="40" spans="1:7" x14ac:dyDescent="0.25">
      <c r="A40" s="39" t="s">
        <v>39</v>
      </c>
      <c r="B40" s="39" t="s">
        <v>40</v>
      </c>
      <c r="C40" s="39" t="s">
        <v>1</v>
      </c>
      <c r="D40" s="39" t="s">
        <v>129</v>
      </c>
      <c r="E40" s="39" t="s">
        <v>130</v>
      </c>
      <c r="F40" s="40">
        <v>293843.669921875</v>
      </c>
      <c r="G40" s="41">
        <v>434735.3984375</v>
      </c>
    </row>
    <row r="41" spans="1:7" x14ac:dyDescent="0.25">
      <c r="A41" s="39" t="s">
        <v>39</v>
      </c>
      <c r="B41" s="39" t="s">
        <v>40</v>
      </c>
      <c r="C41" s="39" t="s">
        <v>1</v>
      </c>
      <c r="D41" s="39" t="s">
        <v>131</v>
      </c>
      <c r="E41" s="39" t="s">
        <v>98</v>
      </c>
      <c r="F41" s="40">
        <v>3075.169921875</v>
      </c>
      <c r="G41" s="41">
        <v>38729.37890625</v>
      </c>
    </row>
    <row r="42" spans="1:7" x14ac:dyDescent="0.25">
      <c r="A42" s="39" t="s">
        <v>39</v>
      </c>
      <c r="B42" s="39" t="s">
        <v>40</v>
      </c>
      <c r="C42" s="39" t="s">
        <v>1</v>
      </c>
      <c r="D42" s="39" t="s">
        <v>131</v>
      </c>
      <c r="E42" s="39" t="s">
        <v>83</v>
      </c>
      <c r="F42" s="40">
        <v>12155.1796875</v>
      </c>
      <c r="G42" s="41">
        <v>101179.4375</v>
      </c>
    </row>
    <row r="43" spans="1:7" x14ac:dyDescent="0.25">
      <c r="A43" s="39" t="s">
        <v>39</v>
      </c>
      <c r="B43" s="39" t="s">
        <v>40</v>
      </c>
      <c r="C43" s="39" t="s">
        <v>1</v>
      </c>
      <c r="D43" s="39" t="s">
        <v>131</v>
      </c>
      <c r="E43" s="39" t="s">
        <v>73</v>
      </c>
      <c r="F43" s="40">
        <v>19159.9296875</v>
      </c>
      <c r="G43" s="41">
        <v>137560</v>
      </c>
    </row>
    <row r="44" spans="1:7" x14ac:dyDescent="0.25">
      <c r="A44" s="39" t="s">
        <v>39</v>
      </c>
      <c r="B44" s="39" t="s">
        <v>40</v>
      </c>
      <c r="C44" s="39" t="s">
        <v>1</v>
      </c>
      <c r="D44" s="39" t="s">
        <v>131</v>
      </c>
      <c r="E44" s="39" t="s">
        <v>54</v>
      </c>
      <c r="F44" s="40">
        <v>5454.5</v>
      </c>
      <c r="G44" s="41">
        <v>44284.3203125</v>
      </c>
    </row>
    <row r="45" spans="1:7" x14ac:dyDescent="0.25">
      <c r="A45" s="39" t="s">
        <v>39</v>
      </c>
      <c r="B45" s="39" t="s">
        <v>40</v>
      </c>
      <c r="C45" s="39" t="s">
        <v>1</v>
      </c>
      <c r="D45" s="39" t="s">
        <v>131</v>
      </c>
      <c r="E45" s="39" t="s">
        <v>42</v>
      </c>
      <c r="F45" s="40">
        <v>65895.539180755615</v>
      </c>
      <c r="G45" s="41">
        <v>330290.58752441406</v>
      </c>
    </row>
    <row r="46" spans="1:7" x14ac:dyDescent="0.25">
      <c r="A46" s="39" t="s">
        <v>39</v>
      </c>
      <c r="B46" s="39" t="s">
        <v>40</v>
      </c>
      <c r="C46" s="39" t="s">
        <v>1</v>
      </c>
      <c r="D46" s="39" t="s">
        <v>131</v>
      </c>
      <c r="E46" s="39" t="s">
        <v>63</v>
      </c>
      <c r="F46" s="40">
        <v>22088.7099609375</v>
      </c>
      <c r="G46" s="41">
        <v>145579.609375</v>
      </c>
    </row>
    <row r="47" spans="1:7" x14ac:dyDescent="0.25">
      <c r="A47" s="39" t="s">
        <v>39</v>
      </c>
      <c r="B47" s="39" t="s">
        <v>40</v>
      </c>
      <c r="C47" s="39" t="s">
        <v>1</v>
      </c>
      <c r="D47" s="39" t="s">
        <v>131</v>
      </c>
      <c r="E47" s="39" t="s">
        <v>119</v>
      </c>
      <c r="F47" s="40">
        <v>11272.6201171875</v>
      </c>
      <c r="G47" s="41">
        <v>88725.1796875</v>
      </c>
    </row>
    <row r="48" spans="1:7" x14ac:dyDescent="0.25">
      <c r="A48" s="39" t="s">
        <v>39</v>
      </c>
      <c r="B48" s="39" t="s">
        <v>40</v>
      </c>
      <c r="C48" s="39" t="s">
        <v>1</v>
      </c>
      <c r="D48" s="39" t="s">
        <v>131</v>
      </c>
      <c r="E48" s="39" t="s">
        <v>78</v>
      </c>
      <c r="F48" s="40">
        <v>413411.11865234375</v>
      </c>
      <c r="G48" s="41">
        <v>1450608.2109375</v>
      </c>
    </row>
    <row r="49" spans="1:7" x14ac:dyDescent="0.25">
      <c r="A49" s="39" t="s">
        <v>39</v>
      </c>
      <c r="B49" s="39" t="s">
        <v>40</v>
      </c>
      <c r="C49" s="39" t="s">
        <v>1</v>
      </c>
      <c r="D49" s="39" t="s">
        <v>142</v>
      </c>
      <c r="E49" s="39" t="s">
        <v>54</v>
      </c>
      <c r="F49" s="40">
        <v>62164.98828125</v>
      </c>
      <c r="G49" s="41">
        <v>46662</v>
      </c>
    </row>
    <row r="50" spans="1:7" x14ac:dyDescent="0.25">
      <c r="A50" s="39" t="s">
        <v>39</v>
      </c>
      <c r="B50" s="39" t="s">
        <v>40</v>
      </c>
      <c r="C50" s="39" t="s">
        <v>1</v>
      </c>
      <c r="D50" s="39" t="s">
        <v>112</v>
      </c>
      <c r="E50" s="39" t="s">
        <v>54</v>
      </c>
      <c r="F50" s="40">
        <v>186576.796875</v>
      </c>
      <c r="G50" s="41">
        <v>139737.099609375</v>
      </c>
    </row>
    <row r="51" spans="1:7" x14ac:dyDescent="0.25">
      <c r="A51" s="39" t="s">
        <v>39</v>
      </c>
      <c r="B51" s="39" t="s">
        <v>40</v>
      </c>
      <c r="C51" s="39" t="s">
        <v>1</v>
      </c>
      <c r="D51" s="39" t="s">
        <v>76</v>
      </c>
      <c r="E51" s="39" t="s">
        <v>72</v>
      </c>
      <c r="F51" s="40">
        <v>149689.21875</v>
      </c>
      <c r="G51" s="41">
        <v>114912</v>
      </c>
    </row>
    <row r="52" spans="1:7" x14ac:dyDescent="0.25">
      <c r="A52" s="39" t="s">
        <v>39</v>
      </c>
      <c r="B52" s="39" t="s">
        <v>40</v>
      </c>
      <c r="C52" s="39" t="s">
        <v>1</v>
      </c>
      <c r="D52" s="39" t="s">
        <v>76</v>
      </c>
      <c r="E52" s="39" t="s">
        <v>57</v>
      </c>
      <c r="F52" s="40">
        <v>169987.54296875</v>
      </c>
      <c r="G52" s="41">
        <v>161749.8017578125</v>
      </c>
    </row>
    <row r="53" spans="1:7" x14ac:dyDescent="0.25">
      <c r="A53" s="39" t="s">
        <v>39</v>
      </c>
      <c r="B53" s="39" t="s">
        <v>40</v>
      </c>
      <c r="C53" s="39" t="s">
        <v>1</v>
      </c>
      <c r="D53" s="39" t="s">
        <v>76</v>
      </c>
      <c r="E53" s="39" t="s">
        <v>54</v>
      </c>
      <c r="F53" s="40">
        <v>309514.328125</v>
      </c>
      <c r="G53" s="41">
        <v>245935.625</v>
      </c>
    </row>
    <row r="54" spans="1:7" x14ac:dyDescent="0.25">
      <c r="A54" s="39" t="s">
        <v>39</v>
      </c>
      <c r="B54" s="39" t="s">
        <v>40</v>
      </c>
      <c r="C54" s="39" t="s">
        <v>1</v>
      </c>
      <c r="D54" s="39" t="s">
        <v>76</v>
      </c>
      <c r="E54" s="39" t="s">
        <v>124</v>
      </c>
      <c r="F54" s="40">
        <v>523904.328125</v>
      </c>
      <c r="G54" s="41">
        <v>349713</v>
      </c>
    </row>
    <row r="55" spans="1:7" x14ac:dyDescent="0.25">
      <c r="A55" s="39" t="s">
        <v>39</v>
      </c>
      <c r="B55" s="39" t="s">
        <v>2</v>
      </c>
      <c r="C55" s="39" t="s">
        <v>1</v>
      </c>
      <c r="D55" s="39" t="s">
        <v>80</v>
      </c>
      <c r="E55" s="39" t="s">
        <v>54</v>
      </c>
      <c r="F55" s="40">
        <v>159.66999816894531</v>
      </c>
      <c r="G55" s="41">
        <v>1900.800048828125</v>
      </c>
    </row>
    <row r="56" spans="1:7" ht="15.75" thickBot="1" x14ac:dyDescent="0.3">
      <c r="A56" s="33" t="s">
        <v>24</v>
      </c>
      <c r="B56" s="34"/>
      <c r="C56" s="34"/>
      <c r="D56" s="34"/>
      <c r="E56" s="34"/>
      <c r="F56" s="34">
        <f>SUM(F12:F55)</f>
        <v>7153788.0182304382</v>
      </c>
      <c r="G56" s="35">
        <f>SUM(G12:G55)</f>
        <v>20393834.787963867</v>
      </c>
    </row>
    <row r="57" spans="1:7" x14ac:dyDescent="0.25">
      <c r="A57" s="39" t="s">
        <v>99</v>
      </c>
      <c r="B57" s="39" t="s">
        <v>40</v>
      </c>
      <c r="C57" s="39" t="s">
        <v>1</v>
      </c>
      <c r="D57" s="39" t="s">
        <v>77</v>
      </c>
      <c r="E57" s="39" t="s">
        <v>73</v>
      </c>
      <c r="F57" s="40">
        <v>31142.55078125</v>
      </c>
      <c r="G57" s="41">
        <v>123885.1328125</v>
      </c>
    </row>
    <row r="58" spans="1:7" x14ac:dyDescent="0.25">
      <c r="A58" s="39" t="s">
        <v>99</v>
      </c>
      <c r="B58" s="39" t="s">
        <v>40</v>
      </c>
      <c r="C58" s="39" t="s">
        <v>1</v>
      </c>
      <c r="D58" s="39" t="s">
        <v>77</v>
      </c>
      <c r="E58" s="39" t="s">
        <v>42</v>
      </c>
      <c r="F58" s="40">
        <v>18859.610107421875</v>
      </c>
      <c r="G58" s="41">
        <v>224107.6875</v>
      </c>
    </row>
    <row r="59" spans="1:7" x14ac:dyDescent="0.25">
      <c r="A59" s="39" t="s">
        <v>99</v>
      </c>
      <c r="B59" s="39" t="s">
        <v>40</v>
      </c>
      <c r="C59" s="39" t="s">
        <v>1</v>
      </c>
      <c r="D59" s="39" t="s">
        <v>77</v>
      </c>
      <c r="E59" s="39" t="s">
        <v>127</v>
      </c>
      <c r="F59" s="40">
        <v>9583.599609375</v>
      </c>
      <c r="G59" s="41">
        <v>91561.7265625</v>
      </c>
    </row>
    <row r="60" spans="1:7" x14ac:dyDescent="0.25">
      <c r="A60" s="39" t="s">
        <v>99</v>
      </c>
      <c r="B60" s="39" t="s">
        <v>40</v>
      </c>
      <c r="C60" s="39" t="s">
        <v>1</v>
      </c>
      <c r="D60" s="39" t="s">
        <v>77</v>
      </c>
      <c r="E60" s="39" t="s">
        <v>78</v>
      </c>
      <c r="F60" s="40">
        <v>419515.3564453125</v>
      </c>
      <c r="G60" s="41">
        <v>1789427.76953125</v>
      </c>
    </row>
    <row r="61" spans="1:7" x14ac:dyDescent="0.25">
      <c r="A61" s="39" t="s">
        <v>99</v>
      </c>
      <c r="B61" s="39" t="s">
        <v>40</v>
      </c>
      <c r="C61" s="39" t="s">
        <v>1</v>
      </c>
      <c r="D61" s="39" t="s">
        <v>77</v>
      </c>
      <c r="E61" s="39" t="s">
        <v>59</v>
      </c>
      <c r="F61" s="40">
        <v>12241.240234375</v>
      </c>
      <c r="G61" s="41">
        <v>110802</v>
      </c>
    </row>
    <row r="62" spans="1:7" x14ac:dyDescent="0.25">
      <c r="A62" s="39" t="s">
        <v>99</v>
      </c>
      <c r="B62" s="39" t="s">
        <v>40</v>
      </c>
      <c r="C62" s="39" t="s">
        <v>1</v>
      </c>
      <c r="D62" s="39" t="s">
        <v>141</v>
      </c>
      <c r="E62" s="39" t="s">
        <v>130</v>
      </c>
      <c r="F62" s="40">
        <v>22538.33984375</v>
      </c>
      <c r="G62" s="41">
        <v>47500</v>
      </c>
    </row>
    <row r="63" spans="1:7" x14ac:dyDescent="0.25">
      <c r="A63" s="39" t="s">
        <v>99</v>
      </c>
      <c r="B63" s="39" t="s">
        <v>40</v>
      </c>
      <c r="C63" s="39" t="s">
        <v>1</v>
      </c>
      <c r="D63" s="39" t="s">
        <v>125</v>
      </c>
      <c r="E63" s="39" t="s">
        <v>54</v>
      </c>
      <c r="F63" s="40">
        <v>134718.265625</v>
      </c>
      <c r="G63" s="41">
        <v>454950</v>
      </c>
    </row>
    <row r="64" spans="1:7" x14ac:dyDescent="0.25">
      <c r="A64" s="39" t="s">
        <v>99</v>
      </c>
      <c r="B64" s="39" t="s">
        <v>40</v>
      </c>
      <c r="C64" s="39" t="s">
        <v>1</v>
      </c>
      <c r="D64" s="39" t="s">
        <v>125</v>
      </c>
      <c r="E64" s="39" t="s">
        <v>42</v>
      </c>
      <c r="F64" s="40">
        <v>144023.796875</v>
      </c>
      <c r="G64" s="41">
        <v>492051.25</v>
      </c>
    </row>
    <row r="65" spans="1:7" x14ac:dyDescent="0.25">
      <c r="A65" s="39" t="s">
        <v>99</v>
      </c>
      <c r="B65" s="39" t="s">
        <v>40</v>
      </c>
      <c r="C65" s="39" t="s">
        <v>1</v>
      </c>
      <c r="D65" s="39" t="s">
        <v>125</v>
      </c>
      <c r="E65" s="39" t="s">
        <v>119</v>
      </c>
      <c r="F65" s="40">
        <v>315249.7734375</v>
      </c>
      <c r="G65" s="41">
        <v>766135.5</v>
      </c>
    </row>
    <row r="66" spans="1:7" x14ac:dyDescent="0.25">
      <c r="A66" s="39" t="s">
        <v>99</v>
      </c>
      <c r="B66" s="39" t="s">
        <v>40</v>
      </c>
      <c r="C66" s="39" t="s">
        <v>1</v>
      </c>
      <c r="D66" s="39" t="s">
        <v>125</v>
      </c>
      <c r="E66" s="39" t="s">
        <v>59</v>
      </c>
      <c r="F66" s="40">
        <v>101387.9609375</v>
      </c>
      <c r="G66" s="41">
        <v>11304</v>
      </c>
    </row>
    <row r="67" spans="1:7" x14ac:dyDescent="0.25">
      <c r="A67" s="39" t="s">
        <v>99</v>
      </c>
      <c r="B67" s="39" t="s">
        <v>40</v>
      </c>
      <c r="C67" s="39" t="s">
        <v>1</v>
      </c>
      <c r="D67" s="39" t="s">
        <v>125</v>
      </c>
      <c r="E67" s="39" t="s">
        <v>124</v>
      </c>
      <c r="F67" s="40">
        <v>99791.296875</v>
      </c>
      <c r="G67" s="41">
        <v>377720</v>
      </c>
    </row>
    <row r="68" spans="1:7" x14ac:dyDescent="0.25">
      <c r="A68" s="39" t="s">
        <v>99</v>
      </c>
      <c r="B68" s="39" t="s">
        <v>40</v>
      </c>
      <c r="C68" s="39" t="s">
        <v>1</v>
      </c>
      <c r="D68" s="39" t="s">
        <v>80</v>
      </c>
      <c r="E68" s="39" t="s">
        <v>79</v>
      </c>
      <c r="F68" s="40">
        <v>95799.6484375</v>
      </c>
      <c r="G68" s="41">
        <v>454504.375</v>
      </c>
    </row>
    <row r="69" spans="1:7" x14ac:dyDescent="0.25">
      <c r="A69" s="39" t="s">
        <v>99</v>
      </c>
      <c r="B69" s="39" t="s">
        <v>40</v>
      </c>
      <c r="C69" s="39" t="s">
        <v>1</v>
      </c>
      <c r="D69" s="39" t="s">
        <v>80</v>
      </c>
      <c r="E69" s="39" t="s">
        <v>57</v>
      </c>
      <c r="F69" s="40">
        <v>14819.919921875</v>
      </c>
      <c r="G69" s="41">
        <v>14851</v>
      </c>
    </row>
    <row r="70" spans="1:7" x14ac:dyDescent="0.25">
      <c r="A70" s="39" t="s">
        <v>99</v>
      </c>
      <c r="B70" s="39" t="s">
        <v>40</v>
      </c>
      <c r="C70" s="39" t="s">
        <v>1</v>
      </c>
      <c r="D70" s="39" t="s">
        <v>80</v>
      </c>
      <c r="E70" s="39" t="s">
        <v>73</v>
      </c>
      <c r="F70" s="40">
        <v>159530.900390625</v>
      </c>
      <c r="G70" s="41">
        <v>1270599.2578125</v>
      </c>
    </row>
    <row r="71" spans="1:7" x14ac:dyDescent="0.25">
      <c r="A71" s="39" t="s">
        <v>99</v>
      </c>
      <c r="B71" s="39" t="s">
        <v>40</v>
      </c>
      <c r="C71" s="39" t="s">
        <v>1</v>
      </c>
      <c r="D71" s="39" t="s">
        <v>80</v>
      </c>
      <c r="E71" s="39" t="s">
        <v>54</v>
      </c>
      <c r="F71" s="40">
        <v>41480.0703125</v>
      </c>
      <c r="G71" s="41">
        <v>5013.41015625</v>
      </c>
    </row>
    <row r="72" spans="1:7" x14ac:dyDescent="0.25">
      <c r="A72" s="39" t="s">
        <v>99</v>
      </c>
      <c r="B72" s="39" t="s">
        <v>40</v>
      </c>
      <c r="C72" s="39" t="s">
        <v>1</v>
      </c>
      <c r="D72" s="39" t="s">
        <v>80</v>
      </c>
      <c r="E72" s="39" t="s">
        <v>42</v>
      </c>
      <c r="F72" s="40">
        <v>549012.14965820313</v>
      </c>
      <c r="G72" s="41">
        <v>1878647.0625</v>
      </c>
    </row>
    <row r="73" spans="1:7" x14ac:dyDescent="0.25">
      <c r="A73" s="39" t="s">
        <v>99</v>
      </c>
      <c r="B73" s="39" t="s">
        <v>40</v>
      </c>
      <c r="C73" s="39" t="s">
        <v>1</v>
      </c>
      <c r="D73" s="39" t="s">
        <v>80</v>
      </c>
      <c r="E73" s="39" t="s">
        <v>63</v>
      </c>
      <c r="F73" s="40">
        <v>498856.6953125</v>
      </c>
      <c r="G73" s="41">
        <v>1829579.25</v>
      </c>
    </row>
    <row r="74" spans="1:7" x14ac:dyDescent="0.25">
      <c r="A74" s="39" t="s">
        <v>99</v>
      </c>
      <c r="B74" s="39" t="s">
        <v>40</v>
      </c>
      <c r="C74" s="39" t="s">
        <v>1</v>
      </c>
      <c r="D74" s="39" t="s">
        <v>80</v>
      </c>
      <c r="E74" s="39" t="s">
        <v>119</v>
      </c>
      <c r="F74" s="40">
        <v>83676.837890625</v>
      </c>
      <c r="G74" s="41">
        <v>332940.328125</v>
      </c>
    </row>
    <row r="75" spans="1:7" x14ac:dyDescent="0.25">
      <c r="A75" s="39" t="s">
        <v>99</v>
      </c>
      <c r="B75" s="39" t="s">
        <v>40</v>
      </c>
      <c r="C75" s="39" t="s">
        <v>1</v>
      </c>
      <c r="D75" s="39" t="s">
        <v>80</v>
      </c>
      <c r="E75" s="39" t="s">
        <v>78</v>
      </c>
      <c r="F75" s="40">
        <v>239093.734375</v>
      </c>
      <c r="G75" s="41">
        <v>1084344.26953125</v>
      </c>
    </row>
    <row r="76" spans="1:7" x14ac:dyDescent="0.25">
      <c r="A76" s="39" t="s">
        <v>99</v>
      </c>
      <c r="B76" s="39" t="s">
        <v>40</v>
      </c>
      <c r="C76" s="39" t="s">
        <v>1</v>
      </c>
      <c r="D76" s="39" t="s">
        <v>80</v>
      </c>
      <c r="E76" s="39" t="s">
        <v>59</v>
      </c>
      <c r="F76" s="40">
        <v>4799.9599609375</v>
      </c>
      <c r="G76" s="41">
        <v>43987.12109375</v>
      </c>
    </row>
    <row r="77" spans="1:7" x14ac:dyDescent="0.25">
      <c r="A77" s="39" t="s">
        <v>99</v>
      </c>
      <c r="B77" s="39" t="s">
        <v>40</v>
      </c>
      <c r="C77" s="39" t="s">
        <v>1</v>
      </c>
      <c r="D77" s="39" t="s">
        <v>80</v>
      </c>
      <c r="E77" s="39" t="s">
        <v>128</v>
      </c>
      <c r="F77" s="40">
        <v>62776.5107421875</v>
      </c>
      <c r="G77" s="41">
        <v>281884.4140625</v>
      </c>
    </row>
    <row r="78" spans="1:7" x14ac:dyDescent="0.25">
      <c r="A78" s="39" t="s">
        <v>99</v>
      </c>
      <c r="B78" s="39" t="s">
        <v>40</v>
      </c>
      <c r="C78" s="39" t="s">
        <v>1</v>
      </c>
      <c r="D78" s="39" t="s">
        <v>80</v>
      </c>
      <c r="E78" s="39" t="s">
        <v>124</v>
      </c>
      <c r="F78" s="40">
        <v>24947.830078125</v>
      </c>
      <c r="G78" s="41">
        <v>96850</v>
      </c>
    </row>
    <row r="79" spans="1:7" x14ac:dyDescent="0.25">
      <c r="A79" s="39" t="s">
        <v>99</v>
      </c>
      <c r="B79" s="39" t="s">
        <v>40</v>
      </c>
      <c r="C79" s="39" t="s">
        <v>1</v>
      </c>
      <c r="D79" s="39" t="s">
        <v>81</v>
      </c>
      <c r="E79" s="39" t="s">
        <v>57</v>
      </c>
      <c r="F79" s="40">
        <v>136002.03698730469</v>
      </c>
      <c r="G79" s="41">
        <v>241019.046875</v>
      </c>
    </row>
    <row r="80" spans="1:7" x14ac:dyDescent="0.25">
      <c r="A80" s="39" t="s">
        <v>99</v>
      </c>
      <c r="B80" s="39" t="s">
        <v>40</v>
      </c>
      <c r="C80" s="39" t="s">
        <v>1</v>
      </c>
      <c r="D80" s="39" t="s">
        <v>81</v>
      </c>
      <c r="E80" s="39" t="s">
        <v>54</v>
      </c>
      <c r="F80" s="40">
        <v>276862.19675445557</v>
      </c>
      <c r="G80" s="41">
        <v>205003.791015625</v>
      </c>
    </row>
    <row r="81" spans="1:7" x14ac:dyDescent="0.25">
      <c r="A81" s="39" t="s">
        <v>99</v>
      </c>
      <c r="B81" s="39" t="s">
        <v>40</v>
      </c>
      <c r="C81" s="39" t="s">
        <v>1</v>
      </c>
      <c r="D81" s="39" t="s">
        <v>81</v>
      </c>
      <c r="E81" s="39" t="s">
        <v>42</v>
      </c>
      <c r="F81" s="40">
        <v>2771.929931640625</v>
      </c>
      <c r="G81" s="41">
        <v>5620.580078125</v>
      </c>
    </row>
    <row r="82" spans="1:7" x14ac:dyDescent="0.25">
      <c r="A82" s="39" t="s">
        <v>99</v>
      </c>
      <c r="B82" s="39" t="s">
        <v>40</v>
      </c>
      <c r="C82" s="39" t="s">
        <v>1</v>
      </c>
      <c r="D82" s="39" t="s">
        <v>81</v>
      </c>
      <c r="E82" s="39" t="s">
        <v>78</v>
      </c>
      <c r="F82" s="40">
        <v>56187.4892578125</v>
      </c>
      <c r="G82" s="41">
        <v>153727</v>
      </c>
    </row>
    <row r="83" spans="1:7" x14ac:dyDescent="0.25">
      <c r="A83" s="39" t="s">
        <v>99</v>
      </c>
      <c r="B83" s="39" t="s">
        <v>40</v>
      </c>
      <c r="C83" s="39" t="s">
        <v>1</v>
      </c>
      <c r="D83" s="39" t="s">
        <v>81</v>
      </c>
      <c r="E83" s="39" t="s">
        <v>124</v>
      </c>
      <c r="F83" s="40">
        <v>368502.044921875</v>
      </c>
      <c r="G83" s="41">
        <v>969372.625</v>
      </c>
    </row>
    <row r="84" spans="1:7" x14ac:dyDescent="0.25">
      <c r="A84" s="39" t="s">
        <v>99</v>
      </c>
      <c r="B84" s="39" t="s">
        <v>40</v>
      </c>
      <c r="C84" s="39" t="s">
        <v>1</v>
      </c>
      <c r="D84" s="39" t="s">
        <v>129</v>
      </c>
      <c r="E84" s="39" t="s">
        <v>72</v>
      </c>
      <c r="F84" s="40">
        <v>52615.880859375</v>
      </c>
      <c r="G84" s="41">
        <v>78125.12890625</v>
      </c>
    </row>
    <row r="85" spans="1:7" x14ac:dyDescent="0.25">
      <c r="A85" s="39" t="s">
        <v>99</v>
      </c>
      <c r="B85" s="39" t="s">
        <v>40</v>
      </c>
      <c r="C85" s="39" t="s">
        <v>1</v>
      </c>
      <c r="D85" s="39" t="s">
        <v>129</v>
      </c>
      <c r="E85" s="39" t="s">
        <v>130</v>
      </c>
      <c r="F85" s="40">
        <v>78839.921875</v>
      </c>
      <c r="G85" s="41">
        <v>114687.3984375</v>
      </c>
    </row>
    <row r="86" spans="1:7" x14ac:dyDescent="0.25">
      <c r="A86" s="39" t="s">
        <v>99</v>
      </c>
      <c r="B86" s="39" t="s">
        <v>40</v>
      </c>
      <c r="C86" s="39" t="s">
        <v>1</v>
      </c>
      <c r="D86" s="39" t="s">
        <v>131</v>
      </c>
      <c r="E86" s="39" t="s">
        <v>72</v>
      </c>
      <c r="F86" s="40">
        <v>277.60000610351563</v>
      </c>
      <c r="G86" s="41">
        <v>6277</v>
      </c>
    </row>
    <row r="87" spans="1:7" x14ac:dyDescent="0.25">
      <c r="A87" s="39" t="s">
        <v>99</v>
      </c>
      <c r="B87" s="39" t="s">
        <v>40</v>
      </c>
      <c r="C87" s="39" t="s">
        <v>1</v>
      </c>
      <c r="D87" s="39" t="s">
        <v>131</v>
      </c>
      <c r="E87" s="39" t="s">
        <v>73</v>
      </c>
      <c r="F87" s="40">
        <v>31685.5703125</v>
      </c>
      <c r="G87" s="41">
        <v>130901.3984375</v>
      </c>
    </row>
    <row r="88" spans="1:7" x14ac:dyDescent="0.25">
      <c r="A88" s="39" t="s">
        <v>99</v>
      </c>
      <c r="B88" s="39" t="s">
        <v>40</v>
      </c>
      <c r="C88" s="39" t="s">
        <v>1</v>
      </c>
      <c r="D88" s="39" t="s">
        <v>131</v>
      </c>
      <c r="E88" s="39" t="s">
        <v>42</v>
      </c>
      <c r="F88" s="40">
        <v>121576.76058959961</v>
      </c>
      <c r="G88" s="41">
        <v>695420.64892578125</v>
      </c>
    </row>
    <row r="89" spans="1:7" x14ac:dyDescent="0.25">
      <c r="A89" s="39" t="s">
        <v>99</v>
      </c>
      <c r="B89" s="39" t="s">
        <v>40</v>
      </c>
      <c r="C89" s="39" t="s">
        <v>1</v>
      </c>
      <c r="D89" s="39" t="s">
        <v>131</v>
      </c>
      <c r="E89" s="39" t="s">
        <v>119</v>
      </c>
      <c r="F89" s="40">
        <v>26180.0703125</v>
      </c>
      <c r="G89" s="41">
        <v>205688.515625</v>
      </c>
    </row>
    <row r="90" spans="1:7" x14ac:dyDescent="0.25">
      <c r="A90" s="39" t="s">
        <v>99</v>
      </c>
      <c r="B90" s="39" t="s">
        <v>40</v>
      </c>
      <c r="C90" s="39" t="s">
        <v>1</v>
      </c>
      <c r="D90" s="39" t="s">
        <v>131</v>
      </c>
      <c r="E90" s="39" t="s">
        <v>78</v>
      </c>
      <c r="F90" s="40">
        <v>40116.3095703125</v>
      </c>
      <c r="G90" s="41">
        <v>145966.96875</v>
      </c>
    </row>
    <row r="91" spans="1:7" x14ac:dyDescent="0.25">
      <c r="A91" s="39" t="s">
        <v>99</v>
      </c>
      <c r="B91" s="39" t="s">
        <v>40</v>
      </c>
      <c r="C91" s="39" t="s">
        <v>1</v>
      </c>
      <c r="D91" s="39" t="s">
        <v>131</v>
      </c>
      <c r="E91" s="39" t="s">
        <v>134</v>
      </c>
      <c r="F91" s="40">
        <v>60078.8984375</v>
      </c>
      <c r="G91" s="41">
        <v>35717.7109375</v>
      </c>
    </row>
    <row r="92" spans="1:7" x14ac:dyDescent="0.25">
      <c r="A92" s="39" t="s">
        <v>99</v>
      </c>
      <c r="B92" s="39" t="s">
        <v>40</v>
      </c>
      <c r="C92" s="39" t="s">
        <v>1</v>
      </c>
      <c r="D92" s="39" t="s">
        <v>142</v>
      </c>
      <c r="E92" s="39" t="s">
        <v>73</v>
      </c>
      <c r="F92" s="40">
        <v>142428.578125</v>
      </c>
      <c r="G92" s="41">
        <v>121708.796875</v>
      </c>
    </row>
    <row r="93" spans="1:7" x14ac:dyDescent="0.25">
      <c r="A93" s="39" t="s">
        <v>99</v>
      </c>
      <c r="B93" s="39" t="s">
        <v>40</v>
      </c>
      <c r="C93" s="39" t="s">
        <v>1</v>
      </c>
      <c r="D93" s="39" t="s">
        <v>112</v>
      </c>
      <c r="E93" s="39" t="s">
        <v>54</v>
      </c>
      <c r="F93" s="40">
        <v>36996.919921875</v>
      </c>
      <c r="G93" s="41">
        <v>52949.7890625</v>
      </c>
    </row>
    <row r="94" spans="1:7" x14ac:dyDescent="0.25">
      <c r="A94" s="39" t="s">
        <v>99</v>
      </c>
      <c r="B94" s="39" t="s">
        <v>40</v>
      </c>
      <c r="C94" s="39" t="s">
        <v>1</v>
      </c>
      <c r="D94" s="39" t="s">
        <v>76</v>
      </c>
      <c r="E94" s="39" t="s">
        <v>57</v>
      </c>
      <c r="F94" s="40">
        <v>52364.220703125</v>
      </c>
      <c r="G94" s="41">
        <v>45375.5400390625</v>
      </c>
    </row>
    <row r="95" spans="1:7" x14ac:dyDescent="0.25">
      <c r="A95" s="39" t="s">
        <v>99</v>
      </c>
      <c r="B95" s="39" t="s">
        <v>40</v>
      </c>
      <c r="C95" s="39" t="s">
        <v>1</v>
      </c>
      <c r="D95" s="39" t="s">
        <v>76</v>
      </c>
      <c r="E95" s="39" t="s">
        <v>73</v>
      </c>
      <c r="F95" s="40">
        <v>149242.609375</v>
      </c>
      <c r="G95" s="41">
        <v>114912</v>
      </c>
    </row>
    <row r="96" spans="1:7" x14ac:dyDescent="0.25">
      <c r="A96" s="39" t="s">
        <v>99</v>
      </c>
      <c r="B96" s="39" t="s">
        <v>40</v>
      </c>
      <c r="C96" s="39" t="s">
        <v>1</v>
      </c>
      <c r="D96" s="39" t="s">
        <v>76</v>
      </c>
      <c r="E96" s="39" t="s">
        <v>54</v>
      </c>
      <c r="F96" s="40">
        <v>62763.279296875</v>
      </c>
      <c r="G96" s="41">
        <v>53764.80078125</v>
      </c>
    </row>
    <row r="97" spans="1:7" x14ac:dyDescent="0.25">
      <c r="A97" s="39" t="s">
        <v>99</v>
      </c>
      <c r="B97" s="39" t="s">
        <v>40</v>
      </c>
      <c r="C97" s="39" t="s">
        <v>1</v>
      </c>
      <c r="D97" s="39" t="s">
        <v>76</v>
      </c>
      <c r="E97" s="39" t="s">
        <v>42</v>
      </c>
      <c r="F97" s="40">
        <v>106015.9609375</v>
      </c>
      <c r="G97" s="41">
        <v>111817.2265625</v>
      </c>
    </row>
    <row r="98" spans="1:7" x14ac:dyDescent="0.25">
      <c r="A98" s="39" t="s">
        <v>99</v>
      </c>
      <c r="B98" s="39" t="s">
        <v>40</v>
      </c>
      <c r="C98" s="39" t="s">
        <v>1</v>
      </c>
      <c r="D98" s="39" t="s">
        <v>76</v>
      </c>
      <c r="E98" s="39" t="s">
        <v>124</v>
      </c>
      <c r="F98" s="40">
        <v>691553.71875</v>
      </c>
      <c r="G98" s="41">
        <v>430411.796875</v>
      </c>
    </row>
    <row r="99" spans="1:7" ht="15.75" thickBot="1" x14ac:dyDescent="0.3">
      <c r="A99" s="33" t="s">
        <v>104</v>
      </c>
      <c r="B99" s="34"/>
      <c r="C99" s="34"/>
      <c r="D99" s="34"/>
      <c r="E99" s="34"/>
      <c r="F99" s="34">
        <f>SUM(F57:F98)</f>
        <v>5576908.0447769165</v>
      </c>
      <c r="G99" s="35">
        <f>SUM(G57:G98)</f>
        <v>15701113.317871094</v>
      </c>
    </row>
    <row r="100" spans="1:7" x14ac:dyDescent="0.25">
      <c r="A100" s="39" t="s">
        <v>107</v>
      </c>
      <c r="B100" s="39" t="s">
        <v>40</v>
      </c>
      <c r="C100" s="39" t="s">
        <v>1</v>
      </c>
      <c r="D100" s="39" t="s">
        <v>77</v>
      </c>
      <c r="E100" s="39" t="s">
        <v>42</v>
      </c>
      <c r="F100" s="40">
        <v>49902.888671875</v>
      </c>
      <c r="G100" s="41">
        <v>566969.21875</v>
      </c>
    </row>
    <row r="101" spans="1:7" x14ac:dyDescent="0.25">
      <c r="A101" s="39" t="s">
        <v>107</v>
      </c>
      <c r="B101" s="39" t="s">
        <v>40</v>
      </c>
      <c r="C101" s="39" t="s">
        <v>1</v>
      </c>
      <c r="D101" s="39" t="s">
        <v>77</v>
      </c>
      <c r="E101" s="39" t="s">
        <v>63</v>
      </c>
      <c r="F101" s="40">
        <v>1669</v>
      </c>
      <c r="G101" s="41">
        <v>16092.5</v>
      </c>
    </row>
    <row r="102" spans="1:7" x14ac:dyDescent="0.25">
      <c r="A102" s="39" t="s">
        <v>107</v>
      </c>
      <c r="B102" s="39" t="s">
        <v>40</v>
      </c>
      <c r="C102" s="39" t="s">
        <v>1</v>
      </c>
      <c r="D102" s="39" t="s">
        <v>77</v>
      </c>
      <c r="E102" s="39" t="s">
        <v>78</v>
      </c>
      <c r="F102" s="40">
        <v>184775.25927734375</v>
      </c>
      <c r="G102" s="41">
        <v>899418.57421875</v>
      </c>
    </row>
    <row r="103" spans="1:7" x14ac:dyDescent="0.25">
      <c r="A103" s="39" t="s">
        <v>107</v>
      </c>
      <c r="B103" s="39" t="s">
        <v>40</v>
      </c>
      <c r="C103" s="39" t="s">
        <v>1</v>
      </c>
      <c r="D103" s="39" t="s">
        <v>77</v>
      </c>
      <c r="E103" s="39" t="s">
        <v>134</v>
      </c>
      <c r="F103" s="40">
        <v>18746.7890625</v>
      </c>
      <c r="G103" s="41">
        <v>86200.859375</v>
      </c>
    </row>
    <row r="104" spans="1:7" x14ac:dyDescent="0.25">
      <c r="A104" s="39" t="s">
        <v>107</v>
      </c>
      <c r="B104" s="39" t="s">
        <v>40</v>
      </c>
      <c r="C104" s="39" t="s">
        <v>1</v>
      </c>
      <c r="D104" s="39" t="s">
        <v>141</v>
      </c>
      <c r="E104" s="39" t="s">
        <v>72</v>
      </c>
      <c r="F104" s="40">
        <v>18407.5</v>
      </c>
      <c r="G104" s="41">
        <v>33657.1796875</v>
      </c>
    </row>
    <row r="105" spans="1:7" x14ac:dyDescent="0.25">
      <c r="A105" s="39" t="s">
        <v>107</v>
      </c>
      <c r="B105" s="39" t="s">
        <v>40</v>
      </c>
      <c r="C105" s="39" t="s">
        <v>1</v>
      </c>
      <c r="D105" s="39" t="s">
        <v>125</v>
      </c>
      <c r="E105" s="39" t="s">
        <v>63</v>
      </c>
      <c r="F105" s="40">
        <v>274610.92813110352</v>
      </c>
      <c r="G105" s="41">
        <v>805043.57000732422</v>
      </c>
    </row>
    <row r="106" spans="1:7" x14ac:dyDescent="0.25">
      <c r="A106" s="39" t="s">
        <v>107</v>
      </c>
      <c r="B106" s="39" t="s">
        <v>40</v>
      </c>
      <c r="C106" s="39" t="s">
        <v>1</v>
      </c>
      <c r="D106" s="39" t="s">
        <v>126</v>
      </c>
      <c r="E106" s="39" t="s">
        <v>54</v>
      </c>
      <c r="F106" s="40">
        <v>104550.2890625</v>
      </c>
      <c r="G106" s="41">
        <v>82406.176239013672</v>
      </c>
    </row>
    <row r="107" spans="1:7" x14ac:dyDescent="0.25">
      <c r="A107" s="39" t="s">
        <v>107</v>
      </c>
      <c r="B107" s="39" t="s">
        <v>40</v>
      </c>
      <c r="C107" s="39" t="s">
        <v>1</v>
      </c>
      <c r="D107" s="39" t="s">
        <v>80</v>
      </c>
      <c r="E107" s="39" t="s">
        <v>72</v>
      </c>
      <c r="F107" s="40">
        <v>198801.046875</v>
      </c>
      <c r="G107" s="41">
        <v>158054</v>
      </c>
    </row>
    <row r="108" spans="1:7" x14ac:dyDescent="0.25">
      <c r="A108" s="39" t="s">
        <v>107</v>
      </c>
      <c r="B108" s="39" t="s">
        <v>40</v>
      </c>
      <c r="C108" s="39" t="s">
        <v>1</v>
      </c>
      <c r="D108" s="39" t="s">
        <v>80</v>
      </c>
      <c r="E108" s="39" t="s">
        <v>57</v>
      </c>
      <c r="F108" s="40">
        <v>409489.875</v>
      </c>
      <c r="G108" s="41">
        <v>342640</v>
      </c>
    </row>
    <row r="109" spans="1:7" x14ac:dyDescent="0.25">
      <c r="A109" s="39" t="s">
        <v>107</v>
      </c>
      <c r="B109" s="39" t="s">
        <v>40</v>
      </c>
      <c r="C109" s="39" t="s">
        <v>1</v>
      </c>
      <c r="D109" s="39" t="s">
        <v>80</v>
      </c>
      <c r="E109" s="39" t="s">
        <v>73</v>
      </c>
      <c r="F109" s="40">
        <v>377011.53125</v>
      </c>
      <c r="G109" s="41">
        <v>1719520</v>
      </c>
    </row>
    <row r="110" spans="1:7" x14ac:dyDescent="0.25">
      <c r="A110" s="39" t="s">
        <v>107</v>
      </c>
      <c r="B110" s="39" t="s">
        <v>40</v>
      </c>
      <c r="C110" s="39" t="s">
        <v>1</v>
      </c>
      <c r="D110" s="39" t="s">
        <v>80</v>
      </c>
      <c r="E110" s="39" t="s">
        <v>54</v>
      </c>
      <c r="F110" s="40">
        <v>41375.4609375</v>
      </c>
      <c r="G110" s="41">
        <v>35972.87890625</v>
      </c>
    </row>
    <row r="111" spans="1:7" x14ac:dyDescent="0.25">
      <c r="A111" s="39" t="s">
        <v>107</v>
      </c>
      <c r="B111" s="39" t="s">
        <v>40</v>
      </c>
      <c r="C111" s="39" t="s">
        <v>1</v>
      </c>
      <c r="D111" s="39" t="s">
        <v>80</v>
      </c>
      <c r="E111" s="39" t="s">
        <v>63</v>
      </c>
      <c r="F111" s="40">
        <v>156273.18298339844</v>
      </c>
      <c r="G111" s="41">
        <v>967382.9599609375</v>
      </c>
    </row>
    <row r="112" spans="1:7" x14ac:dyDescent="0.25">
      <c r="A112" s="39" t="s">
        <v>107</v>
      </c>
      <c r="B112" s="39" t="s">
        <v>40</v>
      </c>
      <c r="C112" s="39" t="s">
        <v>1</v>
      </c>
      <c r="D112" s="39" t="s">
        <v>80</v>
      </c>
      <c r="E112" s="39" t="s">
        <v>119</v>
      </c>
      <c r="F112" s="40">
        <v>49895.6484375</v>
      </c>
      <c r="G112" s="41">
        <v>172500</v>
      </c>
    </row>
    <row r="113" spans="1:7" x14ac:dyDescent="0.25">
      <c r="A113" s="39" t="s">
        <v>107</v>
      </c>
      <c r="B113" s="39" t="s">
        <v>40</v>
      </c>
      <c r="C113" s="39" t="s">
        <v>1</v>
      </c>
      <c r="D113" s="39" t="s">
        <v>80</v>
      </c>
      <c r="E113" s="39" t="s">
        <v>127</v>
      </c>
      <c r="F113" s="40">
        <v>74843.478515625</v>
      </c>
      <c r="G113" s="41">
        <v>208607</v>
      </c>
    </row>
    <row r="114" spans="1:7" x14ac:dyDescent="0.25">
      <c r="A114" s="39" t="s">
        <v>107</v>
      </c>
      <c r="B114" s="39" t="s">
        <v>40</v>
      </c>
      <c r="C114" s="39" t="s">
        <v>1</v>
      </c>
      <c r="D114" s="39" t="s">
        <v>80</v>
      </c>
      <c r="E114" s="39" t="s">
        <v>78</v>
      </c>
      <c r="F114" s="40">
        <v>160590.07861328125</v>
      </c>
      <c r="G114" s="41">
        <v>603025.099609375</v>
      </c>
    </row>
    <row r="115" spans="1:7" x14ac:dyDescent="0.25">
      <c r="A115" s="39" t="s">
        <v>107</v>
      </c>
      <c r="B115" s="39" t="s">
        <v>40</v>
      </c>
      <c r="C115" s="39" t="s">
        <v>1</v>
      </c>
      <c r="D115" s="39" t="s">
        <v>80</v>
      </c>
      <c r="E115" s="39" t="s">
        <v>128</v>
      </c>
      <c r="F115" s="40">
        <v>12252.5595703125</v>
      </c>
      <c r="G115" s="41">
        <v>70353.96875</v>
      </c>
    </row>
    <row r="116" spans="1:7" x14ac:dyDescent="0.25">
      <c r="A116" s="39" t="s">
        <v>107</v>
      </c>
      <c r="B116" s="39" t="s">
        <v>40</v>
      </c>
      <c r="C116" s="39" t="s">
        <v>1</v>
      </c>
      <c r="D116" s="39" t="s">
        <v>80</v>
      </c>
      <c r="E116" s="39" t="s">
        <v>82</v>
      </c>
      <c r="F116" s="40">
        <v>407989.84375</v>
      </c>
      <c r="G116" s="41">
        <v>122375.9609375</v>
      </c>
    </row>
    <row r="117" spans="1:7" x14ac:dyDescent="0.25">
      <c r="A117" s="39" t="s">
        <v>107</v>
      </c>
      <c r="B117" s="39" t="s">
        <v>40</v>
      </c>
      <c r="C117" s="39" t="s">
        <v>1</v>
      </c>
      <c r="D117" s="39" t="s">
        <v>80</v>
      </c>
      <c r="E117" s="39" t="s">
        <v>134</v>
      </c>
      <c r="F117" s="40">
        <v>58650.9296875</v>
      </c>
      <c r="G117" s="41">
        <v>446177.53125</v>
      </c>
    </row>
    <row r="118" spans="1:7" x14ac:dyDescent="0.25">
      <c r="A118" s="39" t="s">
        <v>107</v>
      </c>
      <c r="B118" s="39" t="s">
        <v>40</v>
      </c>
      <c r="C118" s="39" t="s">
        <v>1</v>
      </c>
      <c r="D118" s="39" t="s">
        <v>81</v>
      </c>
      <c r="E118" s="39" t="s">
        <v>57</v>
      </c>
      <c r="F118" s="40">
        <v>59143.580078125</v>
      </c>
      <c r="G118" s="41">
        <v>17104.859619140625</v>
      </c>
    </row>
    <row r="119" spans="1:7" x14ac:dyDescent="0.25">
      <c r="A119" s="39" t="s">
        <v>107</v>
      </c>
      <c r="B119" s="39" t="s">
        <v>40</v>
      </c>
      <c r="C119" s="39" t="s">
        <v>1</v>
      </c>
      <c r="D119" s="39" t="s">
        <v>81</v>
      </c>
      <c r="E119" s="39" t="s">
        <v>54</v>
      </c>
      <c r="F119" s="40">
        <v>168535.529296875</v>
      </c>
      <c r="G119" s="41">
        <v>121359.13961791992</v>
      </c>
    </row>
    <row r="120" spans="1:7" x14ac:dyDescent="0.25">
      <c r="A120" s="39" t="s">
        <v>107</v>
      </c>
      <c r="B120" s="39" t="s">
        <v>40</v>
      </c>
      <c r="C120" s="39" t="s">
        <v>1</v>
      </c>
      <c r="D120" s="39" t="s">
        <v>81</v>
      </c>
      <c r="E120" s="39" t="s">
        <v>42</v>
      </c>
      <c r="F120" s="40">
        <v>57570.511108398438</v>
      </c>
      <c r="G120" s="41">
        <v>70678.320007324219</v>
      </c>
    </row>
    <row r="121" spans="1:7" x14ac:dyDescent="0.25">
      <c r="A121" s="39" t="s">
        <v>107</v>
      </c>
      <c r="B121" s="39" t="s">
        <v>40</v>
      </c>
      <c r="C121" s="39" t="s">
        <v>1</v>
      </c>
      <c r="D121" s="39" t="s">
        <v>81</v>
      </c>
      <c r="E121" s="39" t="s">
        <v>63</v>
      </c>
      <c r="F121" s="40">
        <v>740.15997314453125</v>
      </c>
      <c r="G121" s="41">
        <v>953.3800048828125</v>
      </c>
    </row>
    <row r="122" spans="1:7" x14ac:dyDescent="0.25">
      <c r="A122" s="39" t="s">
        <v>107</v>
      </c>
      <c r="B122" s="39" t="s">
        <v>40</v>
      </c>
      <c r="C122" s="39" t="s">
        <v>1</v>
      </c>
      <c r="D122" s="39" t="s">
        <v>81</v>
      </c>
      <c r="E122" s="39" t="s">
        <v>82</v>
      </c>
      <c r="F122" s="40">
        <v>2324323.39453125</v>
      </c>
      <c r="G122" s="41">
        <v>895920.365234375</v>
      </c>
    </row>
    <row r="123" spans="1:7" x14ac:dyDescent="0.25">
      <c r="A123" s="39" t="s">
        <v>107</v>
      </c>
      <c r="B123" s="39" t="s">
        <v>40</v>
      </c>
      <c r="C123" s="39" t="s">
        <v>1</v>
      </c>
      <c r="D123" s="39" t="s">
        <v>129</v>
      </c>
      <c r="E123" s="39" t="s">
        <v>72</v>
      </c>
      <c r="F123" s="40">
        <v>40714.8515625</v>
      </c>
      <c r="G123" s="41">
        <v>66354.8125</v>
      </c>
    </row>
    <row r="124" spans="1:7" x14ac:dyDescent="0.25">
      <c r="A124" s="39" t="s">
        <v>107</v>
      </c>
      <c r="B124" s="39" t="s">
        <v>40</v>
      </c>
      <c r="C124" s="39" t="s">
        <v>1</v>
      </c>
      <c r="D124" s="39" t="s">
        <v>129</v>
      </c>
      <c r="E124" s="39" t="s">
        <v>79</v>
      </c>
      <c r="F124" s="40">
        <v>17002.490234375</v>
      </c>
      <c r="G124" s="41">
        <v>40479.3984375</v>
      </c>
    </row>
    <row r="125" spans="1:7" x14ac:dyDescent="0.25">
      <c r="A125" s="39" t="s">
        <v>107</v>
      </c>
      <c r="B125" s="39" t="s">
        <v>40</v>
      </c>
      <c r="C125" s="39" t="s">
        <v>1</v>
      </c>
      <c r="D125" s="39" t="s">
        <v>131</v>
      </c>
      <c r="E125" s="39" t="s">
        <v>42</v>
      </c>
      <c r="F125" s="40">
        <v>124330.94970703125</v>
      </c>
      <c r="G125" s="41">
        <v>1761260.14453125</v>
      </c>
    </row>
    <row r="126" spans="1:7" x14ac:dyDescent="0.25">
      <c r="A126" s="39" t="s">
        <v>107</v>
      </c>
      <c r="B126" s="39" t="s">
        <v>40</v>
      </c>
      <c r="C126" s="39" t="s">
        <v>1</v>
      </c>
      <c r="D126" s="39" t="s">
        <v>131</v>
      </c>
      <c r="E126" s="39" t="s">
        <v>78</v>
      </c>
      <c r="F126" s="40">
        <v>73248.900756835938</v>
      </c>
      <c r="G126" s="41">
        <v>512967.16015625</v>
      </c>
    </row>
    <row r="127" spans="1:7" x14ac:dyDescent="0.25">
      <c r="A127" s="39" t="s">
        <v>107</v>
      </c>
      <c r="B127" s="39" t="s">
        <v>40</v>
      </c>
      <c r="C127" s="39" t="s">
        <v>1</v>
      </c>
      <c r="D127" s="39" t="s">
        <v>270</v>
      </c>
      <c r="E127" s="39" t="s">
        <v>73</v>
      </c>
      <c r="F127" s="40">
        <v>19363.5</v>
      </c>
      <c r="G127" s="41">
        <v>78306.8984375</v>
      </c>
    </row>
    <row r="128" spans="1:7" x14ac:dyDescent="0.25">
      <c r="A128" s="39" t="s">
        <v>107</v>
      </c>
      <c r="B128" s="39" t="s">
        <v>40</v>
      </c>
      <c r="C128" s="39" t="s">
        <v>1</v>
      </c>
      <c r="D128" s="39" t="s">
        <v>270</v>
      </c>
      <c r="E128" s="39" t="s">
        <v>42</v>
      </c>
      <c r="F128" s="40">
        <v>95799.6484375</v>
      </c>
      <c r="G128" s="41">
        <v>354845</v>
      </c>
    </row>
    <row r="129" spans="1:7" x14ac:dyDescent="0.25">
      <c r="A129" s="39" t="s">
        <v>107</v>
      </c>
      <c r="B129" s="39" t="s">
        <v>40</v>
      </c>
      <c r="C129" s="39" t="s">
        <v>1</v>
      </c>
      <c r="D129" s="39" t="s">
        <v>270</v>
      </c>
      <c r="E129" s="39" t="s">
        <v>119</v>
      </c>
      <c r="F129" s="40">
        <v>4989.56982421875</v>
      </c>
      <c r="G129" s="41">
        <v>167400</v>
      </c>
    </row>
    <row r="130" spans="1:7" x14ac:dyDescent="0.25">
      <c r="A130" s="39" t="s">
        <v>107</v>
      </c>
      <c r="B130" s="39" t="s">
        <v>40</v>
      </c>
      <c r="C130" s="39" t="s">
        <v>1</v>
      </c>
      <c r="D130" s="39" t="s">
        <v>270</v>
      </c>
      <c r="E130" s="39" t="s">
        <v>82</v>
      </c>
      <c r="F130" s="40">
        <v>41076</v>
      </c>
      <c r="G130" s="41">
        <v>15617.099609375</v>
      </c>
    </row>
    <row r="131" spans="1:7" x14ac:dyDescent="0.25">
      <c r="A131" s="39" t="s">
        <v>107</v>
      </c>
      <c r="B131" s="39" t="s">
        <v>40</v>
      </c>
      <c r="C131" s="39" t="s">
        <v>1</v>
      </c>
      <c r="D131" s="39" t="s">
        <v>142</v>
      </c>
      <c r="E131" s="39" t="s">
        <v>63</v>
      </c>
      <c r="F131" s="40">
        <v>370.79998779296875</v>
      </c>
      <c r="G131" s="41">
        <v>407.42999267578125</v>
      </c>
    </row>
    <row r="132" spans="1:7" x14ac:dyDescent="0.25">
      <c r="A132" s="39" t="s">
        <v>107</v>
      </c>
      <c r="B132" s="39" t="s">
        <v>40</v>
      </c>
      <c r="C132" s="39" t="s">
        <v>1</v>
      </c>
      <c r="D132" s="39" t="s">
        <v>112</v>
      </c>
      <c r="E132" s="39" t="s">
        <v>54</v>
      </c>
      <c r="F132" s="40">
        <v>990</v>
      </c>
      <c r="G132" s="41">
        <v>894.32998657226563</v>
      </c>
    </row>
    <row r="133" spans="1:7" x14ac:dyDescent="0.25">
      <c r="A133" s="39" t="s">
        <v>107</v>
      </c>
      <c r="B133" s="39" t="s">
        <v>40</v>
      </c>
      <c r="C133" s="39" t="s">
        <v>1</v>
      </c>
      <c r="D133" s="39" t="s">
        <v>76</v>
      </c>
      <c r="E133" s="39" t="s">
        <v>57</v>
      </c>
      <c r="F133" s="40">
        <v>234527.6171875</v>
      </c>
      <c r="G133" s="41">
        <v>213217.7578125</v>
      </c>
    </row>
    <row r="134" spans="1:7" ht="15.75" thickBot="1" x14ac:dyDescent="0.3">
      <c r="A134" s="33" t="s">
        <v>111</v>
      </c>
      <c r="B134" s="34"/>
      <c r="C134" s="34"/>
      <c r="D134" s="34"/>
      <c r="E134" s="34"/>
      <c r="F134" s="34">
        <f>SUM(F100:F133)</f>
        <v>5862563.7925109863</v>
      </c>
      <c r="G134" s="35">
        <f>SUM(G100:G133)</f>
        <v>11654163.573638916</v>
      </c>
    </row>
    <row r="135" spans="1:7" x14ac:dyDescent="0.25">
      <c r="A135" s="39" t="s">
        <v>254</v>
      </c>
      <c r="B135" s="39" t="s">
        <v>40</v>
      </c>
      <c r="C135" s="39" t="s">
        <v>1</v>
      </c>
      <c r="D135" s="39" t="s">
        <v>77</v>
      </c>
      <c r="E135" s="39" t="s">
        <v>72</v>
      </c>
      <c r="F135" s="40">
        <v>26196.119140625</v>
      </c>
      <c r="G135" s="41">
        <v>158576.0625</v>
      </c>
    </row>
    <row r="136" spans="1:7" x14ac:dyDescent="0.25">
      <c r="A136" s="39" t="s">
        <v>254</v>
      </c>
      <c r="B136" s="39" t="s">
        <v>40</v>
      </c>
      <c r="C136" s="39" t="s">
        <v>1</v>
      </c>
      <c r="D136" s="39" t="s">
        <v>77</v>
      </c>
      <c r="E136" s="39" t="s">
        <v>98</v>
      </c>
      <c r="F136" s="40">
        <v>3630.81005859375</v>
      </c>
      <c r="G136" s="41">
        <v>34186.23828125</v>
      </c>
    </row>
    <row r="137" spans="1:7" x14ac:dyDescent="0.25">
      <c r="A137" s="39" t="s">
        <v>254</v>
      </c>
      <c r="B137" s="39" t="s">
        <v>40</v>
      </c>
      <c r="C137" s="39" t="s">
        <v>1</v>
      </c>
      <c r="D137" s="39" t="s">
        <v>77</v>
      </c>
      <c r="E137" s="39" t="s">
        <v>73</v>
      </c>
      <c r="F137" s="40">
        <v>217353.837890625</v>
      </c>
      <c r="G137" s="41">
        <v>1967654.90625</v>
      </c>
    </row>
    <row r="138" spans="1:7" x14ac:dyDescent="0.25">
      <c r="A138" s="39" t="s">
        <v>254</v>
      </c>
      <c r="B138" s="39" t="s">
        <v>40</v>
      </c>
      <c r="C138" s="39" t="s">
        <v>1</v>
      </c>
      <c r="D138" s="39" t="s">
        <v>77</v>
      </c>
      <c r="E138" s="39" t="s">
        <v>42</v>
      </c>
      <c r="F138" s="40">
        <v>38006.400146484375</v>
      </c>
      <c r="G138" s="41">
        <v>235556.779296875</v>
      </c>
    </row>
    <row r="139" spans="1:7" x14ac:dyDescent="0.25">
      <c r="A139" s="39" t="s">
        <v>254</v>
      </c>
      <c r="B139" s="39" t="s">
        <v>40</v>
      </c>
      <c r="C139" s="39" t="s">
        <v>1</v>
      </c>
      <c r="D139" s="39" t="s">
        <v>77</v>
      </c>
      <c r="E139" s="39" t="s">
        <v>63</v>
      </c>
      <c r="F139" s="40">
        <v>8658.73046875</v>
      </c>
      <c r="G139" s="41">
        <v>709144.75</v>
      </c>
    </row>
    <row r="140" spans="1:7" x14ac:dyDescent="0.25">
      <c r="A140" s="39" t="s">
        <v>254</v>
      </c>
      <c r="B140" s="39" t="s">
        <v>40</v>
      </c>
      <c r="C140" s="39" t="s">
        <v>1</v>
      </c>
      <c r="D140" s="39" t="s">
        <v>77</v>
      </c>
      <c r="E140" s="39" t="s">
        <v>119</v>
      </c>
      <c r="F140" s="40">
        <v>4342.75</v>
      </c>
      <c r="G140" s="41">
        <v>42074</v>
      </c>
    </row>
    <row r="141" spans="1:7" x14ac:dyDescent="0.25">
      <c r="A141" s="39" t="s">
        <v>254</v>
      </c>
      <c r="B141" s="39" t="s">
        <v>40</v>
      </c>
      <c r="C141" s="39" t="s">
        <v>1</v>
      </c>
      <c r="D141" s="39" t="s">
        <v>77</v>
      </c>
      <c r="E141" s="39" t="s">
        <v>127</v>
      </c>
      <c r="F141" s="40">
        <v>10469.01953125</v>
      </c>
      <c r="G141" s="41">
        <v>93837.4765625</v>
      </c>
    </row>
    <row r="142" spans="1:7" x14ac:dyDescent="0.25">
      <c r="A142" s="39" t="s">
        <v>254</v>
      </c>
      <c r="B142" s="39" t="s">
        <v>40</v>
      </c>
      <c r="C142" s="39" t="s">
        <v>1</v>
      </c>
      <c r="D142" s="39" t="s">
        <v>77</v>
      </c>
      <c r="E142" s="39" t="s">
        <v>78</v>
      </c>
      <c r="F142" s="40">
        <v>506887.70703125</v>
      </c>
      <c r="G142" s="41">
        <v>5243941.23828125</v>
      </c>
    </row>
    <row r="143" spans="1:7" x14ac:dyDescent="0.25">
      <c r="A143" s="39" t="s">
        <v>254</v>
      </c>
      <c r="B143" s="39" t="s">
        <v>40</v>
      </c>
      <c r="C143" s="39" t="s">
        <v>1</v>
      </c>
      <c r="D143" s="39" t="s">
        <v>77</v>
      </c>
      <c r="E143" s="39" t="s">
        <v>59</v>
      </c>
      <c r="F143" s="40">
        <v>17571.91064453125</v>
      </c>
      <c r="G143" s="41">
        <v>162337.9140625</v>
      </c>
    </row>
    <row r="144" spans="1:7" x14ac:dyDescent="0.25">
      <c r="A144" s="39" t="s">
        <v>254</v>
      </c>
      <c r="B144" s="39" t="s">
        <v>40</v>
      </c>
      <c r="C144" s="39" t="s">
        <v>1</v>
      </c>
      <c r="D144" s="39" t="s">
        <v>269</v>
      </c>
      <c r="E144" s="39" t="s">
        <v>42</v>
      </c>
      <c r="F144" s="40">
        <v>219.53999328613281</v>
      </c>
      <c r="G144" s="41">
        <v>1905</v>
      </c>
    </row>
    <row r="145" spans="1:7" x14ac:dyDescent="0.25">
      <c r="A145" s="39" t="s">
        <v>254</v>
      </c>
      <c r="B145" s="39" t="s">
        <v>40</v>
      </c>
      <c r="C145" s="39" t="s">
        <v>1</v>
      </c>
      <c r="D145" s="39" t="s">
        <v>141</v>
      </c>
      <c r="E145" s="39" t="s">
        <v>95</v>
      </c>
      <c r="F145" s="40">
        <v>22704.33984375</v>
      </c>
      <c r="G145" s="41">
        <v>40896</v>
      </c>
    </row>
    <row r="146" spans="1:7" x14ac:dyDescent="0.25">
      <c r="A146" s="39" t="s">
        <v>254</v>
      </c>
      <c r="B146" s="39" t="s">
        <v>40</v>
      </c>
      <c r="C146" s="39" t="s">
        <v>1</v>
      </c>
      <c r="D146" s="39" t="s">
        <v>141</v>
      </c>
      <c r="E146" s="39" t="s">
        <v>119</v>
      </c>
      <c r="F146" s="40">
        <v>18407.419921875</v>
      </c>
      <c r="G146" s="41">
        <v>31050</v>
      </c>
    </row>
    <row r="147" spans="1:7" x14ac:dyDescent="0.25">
      <c r="A147" s="39" t="s">
        <v>254</v>
      </c>
      <c r="B147" s="39" t="s">
        <v>40</v>
      </c>
      <c r="C147" s="39" t="s">
        <v>1</v>
      </c>
      <c r="D147" s="39" t="s">
        <v>141</v>
      </c>
      <c r="E147" s="39" t="s">
        <v>59</v>
      </c>
      <c r="F147" s="40">
        <v>18407.439453125</v>
      </c>
      <c r="G147" s="41">
        <v>28145.01953125</v>
      </c>
    </row>
    <row r="148" spans="1:7" x14ac:dyDescent="0.25">
      <c r="A148" s="39" t="s">
        <v>254</v>
      </c>
      <c r="B148" s="39" t="s">
        <v>40</v>
      </c>
      <c r="C148" s="39" t="s">
        <v>1</v>
      </c>
      <c r="D148" s="39" t="s">
        <v>125</v>
      </c>
      <c r="E148" s="39" t="s">
        <v>54</v>
      </c>
      <c r="F148" s="40">
        <v>188209.109375</v>
      </c>
      <c r="G148" s="41">
        <v>144614.06640625</v>
      </c>
    </row>
    <row r="149" spans="1:7" x14ac:dyDescent="0.25">
      <c r="A149" s="39" t="s">
        <v>254</v>
      </c>
      <c r="B149" s="39" t="s">
        <v>40</v>
      </c>
      <c r="C149" s="39" t="s">
        <v>1</v>
      </c>
      <c r="D149" s="39" t="s">
        <v>125</v>
      </c>
      <c r="E149" s="39" t="s">
        <v>42</v>
      </c>
      <c r="F149" s="40">
        <v>92032.5283203125</v>
      </c>
      <c r="G149" s="41">
        <v>282691.59375</v>
      </c>
    </row>
    <row r="150" spans="1:7" x14ac:dyDescent="0.25">
      <c r="A150" s="39" t="s">
        <v>254</v>
      </c>
      <c r="B150" s="39" t="s">
        <v>40</v>
      </c>
      <c r="C150" s="39" t="s">
        <v>1</v>
      </c>
      <c r="D150" s="39" t="s">
        <v>125</v>
      </c>
      <c r="E150" s="39" t="s">
        <v>63</v>
      </c>
      <c r="F150" s="40">
        <v>523580.015625</v>
      </c>
      <c r="G150" s="41">
        <v>1806467.75</v>
      </c>
    </row>
    <row r="151" spans="1:7" x14ac:dyDescent="0.25">
      <c r="A151" s="39" t="s">
        <v>254</v>
      </c>
      <c r="B151" s="39" t="s">
        <v>40</v>
      </c>
      <c r="C151" s="39" t="s">
        <v>1</v>
      </c>
      <c r="D151" s="39" t="s">
        <v>126</v>
      </c>
      <c r="E151" s="39" t="s">
        <v>54</v>
      </c>
      <c r="F151" s="40">
        <v>21954.08984375</v>
      </c>
      <c r="G151" s="41">
        <v>13574.400390625</v>
      </c>
    </row>
    <row r="152" spans="1:7" x14ac:dyDescent="0.25">
      <c r="A152" s="39" t="s">
        <v>254</v>
      </c>
      <c r="B152" s="39" t="s">
        <v>40</v>
      </c>
      <c r="C152" s="39" t="s">
        <v>1</v>
      </c>
      <c r="D152" s="39" t="s">
        <v>80</v>
      </c>
      <c r="E152" s="39" t="s">
        <v>72</v>
      </c>
      <c r="F152" s="40">
        <v>338133.296875</v>
      </c>
      <c r="G152" s="41">
        <v>1364640</v>
      </c>
    </row>
    <row r="153" spans="1:7" x14ac:dyDescent="0.25">
      <c r="A153" s="39" t="s">
        <v>254</v>
      </c>
      <c r="B153" s="39" t="s">
        <v>40</v>
      </c>
      <c r="C153" s="39" t="s">
        <v>1</v>
      </c>
      <c r="D153" s="39" t="s">
        <v>80</v>
      </c>
      <c r="E153" s="39" t="s">
        <v>79</v>
      </c>
      <c r="F153" s="40">
        <v>199333.1171875</v>
      </c>
      <c r="G153" s="41">
        <v>945969.5</v>
      </c>
    </row>
    <row r="154" spans="1:7" x14ac:dyDescent="0.25">
      <c r="A154" s="39" t="s">
        <v>254</v>
      </c>
      <c r="B154" s="39" t="s">
        <v>40</v>
      </c>
      <c r="C154" s="39" t="s">
        <v>1</v>
      </c>
      <c r="D154" s="39" t="s">
        <v>80</v>
      </c>
      <c r="E154" s="39" t="s">
        <v>57</v>
      </c>
      <c r="F154" s="40">
        <v>446.67001342773438</v>
      </c>
      <c r="G154" s="41">
        <v>14361.599609375</v>
      </c>
    </row>
    <row r="155" spans="1:7" x14ac:dyDescent="0.25">
      <c r="A155" s="39" t="s">
        <v>254</v>
      </c>
      <c r="B155" s="39" t="s">
        <v>40</v>
      </c>
      <c r="C155" s="39" t="s">
        <v>1</v>
      </c>
      <c r="D155" s="39" t="s">
        <v>80</v>
      </c>
      <c r="E155" s="39" t="s">
        <v>73</v>
      </c>
      <c r="F155" s="40">
        <v>604438.4384765625</v>
      </c>
      <c r="G155" s="41">
        <v>4254887.5703125</v>
      </c>
    </row>
    <row r="156" spans="1:7" x14ac:dyDescent="0.25">
      <c r="A156" s="39" t="s">
        <v>254</v>
      </c>
      <c r="B156" s="39" t="s">
        <v>40</v>
      </c>
      <c r="C156" s="39" t="s">
        <v>1</v>
      </c>
      <c r="D156" s="39" t="s">
        <v>80</v>
      </c>
      <c r="E156" s="39" t="s">
        <v>54</v>
      </c>
      <c r="F156" s="40">
        <v>364644.57495117188</v>
      </c>
      <c r="G156" s="41">
        <v>258712.3310546875</v>
      </c>
    </row>
    <row r="157" spans="1:7" x14ac:dyDescent="0.25">
      <c r="A157" s="39" t="s">
        <v>254</v>
      </c>
      <c r="B157" s="39" t="s">
        <v>40</v>
      </c>
      <c r="C157" s="39" t="s">
        <v>1</v>
      </c>
      <c r="D157" s="39" t="s">
        <v>80</v>
      </c>
      <c r="E157" s="39" t="s">
        <v>42</v>
      </c>
      <c r="F157" s="40">
        <v>655473.19445800781</v>
      </c>
      <c r="G157" s="41">
        <v>2247575.498046875</v>
      </c>
    </row>
    <row r="158" spans="1:7" x14ac:dyDescent="0.25">
      <c r="A158" s="39" t="s">
        <v>254</v>
      </c>
      <c r="B158" s="39" t="s">
        <v>40</v>
      </c>
      <c r="C158" s="39" t="s">
        <v>1</v>
      </c>
      <c r="D158" s="39" t="s">
        <v>80</v>
      </c>
      <c r="E158" s="39" t="s">
        <v>63</v>
      </c>
      <c r="F158" s="40">
        <v>872899.44921875</v>
      </c>
      <c r="G158" s="41">
        <v>3387576.8125</v>
      </c>
    </row>
    <row r="159" spans="1:7" x14ac:dyDescent="0.25">
      <c r="A159" s="39" t="s">
        <v>254</v>
      </c>
      <c r="B159" s="39" t="s">
        <v>40</v>
      </c>
      <c r="C159" s="39" t="s">
        <v>1</v>
      </c>
      <c r="D159" s="39" t="s">
        <v>80</v>
      </c>
      <c r="E159" s="39" t="s">
        <v>119</v>
      </c>
      <c r="F159" s="40">
        <v>254014.205078125</v>
      </c>
      <c r="G159" s="41">
        <v>1139924</v>
      </c>
    </row>
    <row r="160" spans="1:7" x14ac:dyDescent="0.25">
      <c r="A160" s="39" t="s">
        <v>254</v>
      </c>
      <c r="B160" s="39" t="s">
        <v>40</v>
      </c>
      <c r="C160" s="39" t="s">
        <v>1</v>
      </c>
      <c r="D160" s="39" t="s">
        <v>80</v>
      </c>
      <c r="E160" s="39" t="s">
        <v>127</v>
      </c>
      <c r="F160" s="40">
        <v>112268.837890625</v>
      </c>
      <c r="G160" s="41">
        <v>447238.5</v>
      </c>
    </row>
    <row r="161" spans="1:7" x14ac:dyDescent="0.25">
      <c r="A161" s="39" t="s">
        <v>254</v>
      </c>
      <c r="B161" s="39" t="s">
        <v>40</v>
      </c>
      <c r="C161" s="39" t="s">
        <v>1</v>
      </c>
      <c r="D161" s="39" t="s">
        <v>80</v>
      </c>
      <c r="E161" s="39" t="s">
        <v>78</v>
      </c>
      <c r="F161" s="40">
        <v>328694.541015625</v>
      </c>
      <c r="G161" s="41">
        <v>1288088.75390625</v>
      </c>
    </row>
    <row r="162" spans="1:7" x14ac:dyDescent="0.25">
      <c r="A162" s="39" t="s">
        <v>254</v>
      </c>
      <c r="B162" s="39" t="s">
        <v>40</v>
      </c>
      <c r="C162" s="39" t="s">
        <v>1</v>
      </c>
      <c r="D162" s="39" t="s">
        <v>80</v>
      </c>
      <c r="E162" s="39" t="s">
        <v>59</v>
      </c>
      <c r="F162" s="40">
        <v>25446.779296875</v>
      </c>
      <c r="G162" s="41">
        <v>146468</v>
      </c>
    </row>
    <row r="163" spans="1:7" x14ac:dyDescent="0.25">
      <c r="A163" s="39" t="s">
        <v>254</v>
      </c>
      <c r="B163" s="39" t="s">
        <v>40</v>
      </c>
      <c r="C163" s="39" t="s">
        <v>1</v>
      </c>
      <c r="D163" s="39" t="s">
        <v>80</v>
      </c>
      <c r="E163" s="39" t="s">
        <v>82</v>
      </c>
      <c r="F163" s="40">
        <v>153335.234375</v>
      </c>
      <c r="G163" s="41">
        <v>53579.8515625</v>
      </c>
    </row>
    <row r="164" spans="1:7" x14ac:dyDescent="0.25">
      <c r="A164" s="39" t="s">
        <v>254</v>
      </c>
      <c r="B164" s="39" t="s">
        <v>40</v>
      </c>
      <c r="C164" s="39" t="s">
        <v>1</v>
      </c>
      <c r="D164" s="39" t="s">
        <v>81</v>
      </c>
      <c r="E164" s="39" t="s">
        <v>73</v>
      </c>
      <c r="F164" s="40">
        <v>23399.69921875</v>
      </c>
      <c r="G164" s="41">
        <v>18171.099609375</v>
      </c>
    </row>
    <row r="165" spans="1:7" x14ac:dyDescent="0.25">
      <c r="A165" s="39" t="s">
        <v>254</v>
      </c>
      <c r="B165" s="39" t="s">
        <v>40</v>
      </c>
      <c r="C165" s="39" t="s">
        <v>1</v>
      </c>
      <c r="D165" s="39" t="s">
        <v>81</v>
      </c>
      <c r="E165" s="39" t="s">
        <v>54</v>
      </c>
      <c r="F165" s="40">
        <v>186767.171875</v>
      </c>
      <c r="G165" s="41">
        <v>129621.228515625</v>
      </c>
    </row>
    <row r="166" spans="1:7" x14ac:dyDescent="0.25">
      <c r="A166" s="39" t="s">
        <v>254</v>
      </c>
      <c r="B166" s="39" t="s">
        <v>40</v>
      </c>
      <c r="C166" s="39" t="s">
        <v>1</v>
      </c>
      <c r="D166" s="39" t="s">
        <v>81</v>
      </c>
      <c r="E166" s="39" t="s">
        <v>42</v>
      </c>
      <c r="F166" s="40">
        <v>42.180000305175781</v>
      </c>
      <c r="G166" s="41">
        <v>133.22000122070313</v>
      </c>
    </row>
    <row r="167" spans="1:7" x14ac:dyDescent="0.25">
      <c r="A167" s="39" t="s">
        <v>254</v>
      </c>
      <c r="B167" s="39" t="s">
        <v>40</v>
      </c>
      <c r="C167" s="39" t="s">
        <v>1</v>
      </c>
      <c r="D167" s="39" t="s">
        <v>81</v>
      </c>
      <c r="E167" s="39" t="s">
        <v>96</v>
      </c>
      <c r="F167" s="40">
        <v>754.41998291015625</v>
      </c>
      <c r="G167" s="41">
        <v>7872.740234375</v>
      </c>
    </row>
    <row r="168" spans="1:7" x14ac:dyDescent="0.25">
      <c r="A168" s="39" t="s">
        <v>254</v>
      </c>
      <c r="B168" s="39" t="s">
        <v>40</v>
      </c>
      <c r="C168" s="39" t="s">
        <v>1</v>
      </c>
      <c r="D168" s="39" t="s">
        <v>81</v>
      </c>
      <c r="E168" s="39" t="s">
        <v>82</v>
      </c>
      <c r="F168" s="40">
        <v>449357.65625</v>
      </c>
      <c r="G168" s="41">
        <v>182012.953125</v>
      </c>
    </row>
    <row r="169" spans="1:7" x14ac:dyDescent="0.25">
      <c r="A169" s="39" t="s">
        <v>254</v>
      </c>
      <c r="B169" s="39" t="s">
        <v>40</v>
      </c>
      <c r="C169" s="39" t="s">
        <v>1</v>
      </c>
      <c r="D169" s="39" t="s">
        <v>129</v>
      </c>
      <c r="E169" s="39" t="s">
        <v>72</v>
      </c>
      <c r="F169" s="40">
        <v>230591.91796875</v>
      </c>
      <c r="G169" s="41">
        <v>906683.6796875</v>
      </c>
    </row>
    <row r="170" spans="1:7" x14ac:dyDescent="0.25">
      <c r="A170" s="39" t="s">
        <v>254</v>
      </c>
      <c r="B170" s="39" t="s">
        <v>40</v>
      </c>
      <c r="C170" s="39" t="s">
        <v>1</v>
      </c>
      <c r="D170" s="39" t="s">
        <v>129</v>
      </c>
      <c r="E170" s="39" t="s">
        <v>54</v>
      </c>
      <c r="F170" s="40">
        <v>84994.548828125</v>
      </c>
      <c r="G170" s="41">
        <v>119088</v>
      </c>
    </row>
    <row r="171" spans="1:7" x14ac:dyDescent="0.25">
      <c r="A171" s="39" t="s">
        <v>254</v>
      </c>
      <c r="B171" s="39" t="s">
        <v>40</v>
      </c>
      <c r="C171" s="39" t="s">
        <v>1</v>
      </c>
      <c r="D171" s="39" t="s">
        <v>129</v>
      </c>
      <c r="E171" s="39" t="s">
        <v>127</v>
      </c>
      <c r="F171" s="40">
        <v>49895.6484375</v>
      </c>
      <c r="G171" s="41">
        <v>23900</v>
      </c>
    </row>
    <row r="172" spans="1:7" x14ac:dyDescent="0.25">
      <c r="A172" s="39" t="s">
        <v>254</v>
      </c>
      <c r="B172" s="39" t="s">
        <v>40</v>
      </c>
      <c r="C172" s="39" t="s">
        <v>1</v>
      </c>
      <c r="D172" s="39" t="s">
        <v>129</v>
      </c>
      <c r="E172" s="39" t="s">
        <v>130</v>
      </c>
      <c r="F172" s="40">
        <v>94556.220703125</v>
      </c>
      <c r="G172" s="41">
        <v>142255.9296875</v>
      </c>
    </row>
    <row r="173" spans="1:7" x14ac:dyDescent="0.25">
      <c r="A173" s="39" t="s">
        <v>254</v>
      </c>
      <c r="B173" s="39" t="s">
        <v>40</v>
      </c>
      <c r="C173" s="39" t="s">
        <v>1</v>
      </c>
      <c r="D173" s="39" t="s">
        <v>131</v>
      </c>
      <c r="E173" s="39" t="s">
        <v>42</v>
      </c>
      <c r="F173" s="40">
        <v>29413.659790039063</v>
      </c>
      <c r="G173" s="41">
        <v>383880.759765625</v>
      </c>
    </row>
    <row r="174" spans="1:7" x14ac:dyDescent="0.25">
      <c r="A174" s="39" t="s">
        <v>254</v>
      </c>
      <c r="B174" s="39" t="s">
        <v>40</v>
      </c>
      <c r="C174" s="39" t="s">
        <v>1</v>
      </c>
      <c r="D174" s="39" t="s">
        <v>131</v>
      </c>
      <c r="E174" s="39" t="s">
        <v>127</v>
      </c>
      <c r="F174" s="40">
        <v>34735.08984375</v>
      </c>
      <c r="G174" s="41">
        <v>248771</v>
      </c>
    </row>
    <row r="175" spans="1:7" x14ac:dyDescent="0.25">
      <c r="A175" s="39" t="s">
        <v>254</v>
      </c>
      <c r="B175" s="39" t="s">
        <v>40</v>
      </c>
      <c r="C175" s="39" t="s">
        <v>1</v>
      </c>
      <c r="D175" s="39" t="s">
        <v>131</v>
      </c>
      <c r="E175" s="39" t="s">
        <v>96</v>
      </c>
      <c r="F175" s="40">
        <v>12756.0498046875</v>
      </c>
      <c r="G175" s="41">
        <v>114472</v>
      </c>
    </row>
    <row r="176" spans="1:7" x14ac:dyDescent="0.25">
      <c r="A176" s="39" t="s">
        <v>254</v>
      </c>
      <c r="B176" s="39" t="s">
        <v>40</v>
      </c>
      <c r="C176" s="39" t="s">
        <v>1</v>
      </c>
      <c r="D176" s="39" t="s">
        <v>131</v>
      </c>
      <c r="E176" s="39" t="s">
        <v>78</v>
      </c>
      <c r="F176" s="40">
        <v>32332.3798828125</v>
      </c>
      <c r="G176" s="41">
        <v>133209</v>
      </c>
    </row>
    <row r="177" spans="1:7" x14ac:dyDescent="0.25">
      <c r="A177" s="39" t="s">
        <v>254</v>
      </c>
      <c r="B177" s="39" t="s">
        <v>40</v>
      </c>
      <c r="C177" s="39" t="s">
        <v>1</v>
      </c>
      <c r="D177" s="39" t="s">
        <v>270</v>
      </c>
      <c r="E177" s="39" t="s">
        <v>73</v>
      </c>
      <c r="F177" s="40">
        <v>15842.7900390625</v>
      </c>
      <c r="G177" s="41">
        <v>65450.69921875</v>
      </c>
    </row>
    <row r="178" spans="1:7" x14ac:dyDescent="0.25">
      <c r="A178" s="39" t="s">
        <v>254</v>
      </c>
      <c r="B178" s="39" t="s">
        <v>40</v>
      </c>
      <c r="C178" s="39" t="s">
        <v>1</v>
      </c>
      <c r="D178" s="39" t="s">
        <v>112</v>
      </c>
      <c r="E178" s="39" t="s">
        <v>54</v>
      </c>
      <c r="F178" s="40">
        <v>820</v>
      </c>
      <c r="G178" s="41">
        <v>555</v>
      </c>
    </row>
    <row r="179" spans="1:7" x14ac:dyDescent="0.25">
      <c r="A179" s="39" t="s">
        <v>254</v>
      </c>
      <c r="B179" s="39" t="s">
        <v>40</v>
      </c>
      <c r="C179" s="39" t="s">
        <v>1</v>
      </c>
      <c r="D179" s="39" t="s">
        <v>271</v>
      </c>
      <c r="E179" s="39" t="s">
        <v>54</v>
      </c>
      <c r="F179" s="40">
        <v>35264.880859375</v>
      </c>
      <c r="G179" s="41">
        <v>36036.48046875</v>
      </c>
    </row>
    <row r="180" spans="1:7" x14ac:dyDescent="0.25">
      <c r="A180" s="39" t="s">
        <v>254</v>
      </c>
      <c r="B180" s="39" t="s">
        <v>40</v>
      </c>
      <c r="C180" s="39" t="s">
        <v>1</v>
      </c>
      <c r="D180" s="39" t="s">
        <v>76</v>
      </c>
      <c r="E180" s="39" t="s">
        <v>57</v>
      </c>
      <c r="F180" s="40">
        <v>224707.3828125</v>
      </c>
      <c r="G180" s="41">
        <v>184242.599609375</v>
      </c>
    </row>
    <row r="181" spans="1:7" x14ac:dyDescent="0.25">
      <c r="A181" s="39" t="s">
        <v>254</v>
      </c>
      <c r="B181" s="39" t="s">
        <v>40</v>
      </c>
      <c r="C181" s="39" t="s">
        <v>1</v>
      </c>
      <c r="D181" s="39" t="s">
        <v>76</v>
      </c>
      <c r="E181" s="39" t="s">
        <v>73</v>
      </c>
      <c r="F181" s="40">
        <v>140140.59375</v>
      </c>
      <c r="G181" s="41">
        <v>976702.0625</v>
      </c>
    </row>
    <row r="182" spans="1:7" x14ac:dyDescent="0.25">
      <c r="A182" s="39" t="s">
        <v>254</v>
      </c>
      <c r="B182" s="39" t="s">
        <v>40</v>
      </c>
      <c r="C182" s="39" t="s">
        <v>1</v>
      </c>
      <c r="D182" s="39" t="s">
        <v>76</v>
      </c>
      <c r="E182" s="39" t="s">
        <v>54</v>
      </c>
      <c r="F182" s="40">
        <v>558321.51171875</v>
      </c>
      <c r="G182" s="41">
        <v>350035.95703125</v>
      </c>
    </row>
    <row r="183" spans="1:7" x14ac:dyDescent="0.25">
      <c r="A183" s="39" t="s">
        <v>254</v>
      </c>
      <c r="B183" s="39" t="s">
        <v>40</v>
      </c>
      <c r="C183" s="39" t="s">
        <v>1</v>
      </c>
      <c r="D183" s="39" t="s">
        <v>76</v>
      </c>
      <c r="E183" s="39" t="s">
        <v>124</v>
      </c>
      <c r="F183" s="40">
        <v>293386.40625</v>
      </c>
      <c r="G183" s="41">
        <v>238522.015625</v>
      </c>
    </row>
    <row r="184" spans="1:7" x14ac:dyDescent="0.25">
      <c r="A184" s="39" t="s">
        <v>254</v>
      </c>
      <c r="B184" s="39" t="s">
        <v>40</v>
      </c>
      <c r="C184" s="39" t="s">
        <v>1</v>
      </c>
      <c r="D184" s="39" t="s">
        <v>76</v>
      </c>
      <c r="E184" s="39" t="s">
        <v>82</v>
      </c>
      <c r="F184" s="40">
        <v>1602872.30859375</v>
      </c>
      <c r="G184" s="41">
        <v>562141.3525390625</v>
      </c>
    </row>
    <row r="185" spans="1:7" x14ac:dyDescent="0.25">
      <c r="A185" s="28" t="s">
        <v>256</v>
      </c>
      <c r="B185" s="29"/>
      <c r="C185" s="29"/>
      <c r="D185" s="29"/>
      <c r="E185" s="29"/>
      <c r="F185" s="29">
        <f>SUM(F135:F184)</f>
        <v>9728712.6227340698</v>
      </c>
      <c r="G185" s="30">
        <f>SUM(G135:G184)</f>
        <v>31369433.389923096</v>
      </c>
    </row>
    <row r="186" spans="1:7" x14ac:dyDescent="0.25">
      <c r="A186" s="39" t="s">
        <v>284</v>
      </c>
      <c r="B186" s="39" t="s">
        <v>40</v>
      </c>
      <c r="C186" s="39" t="s">
        <v>1</v>
      </c>
      <c r="D186" s="39" t="s">
        <v>77</v>
      </c>
      <c r="E186" s="39" t="s">
        <v>73</v>
      </c>
      <c r="F186" s="40">
        <v>134859.0205078125</v>
      </c>
      <c r="G186" s="41">
        <v>1090867.4375</v>
      </c>
    </row>
    <row r="187" spans="1:7" x14ac:dyDescent="0.25">
      <c r="A187" s="39" t="s">
        <v>284</v>
      </c>
      <c r="B187" s="39" t="s">
        <v>40</v>
      </c>
      <c r="C187" s="39" t="s">
        <v>1</v>
      </c>
      <c r="D187" s="39" t="s">
        <v>77</v>
      </c>
      <c r="E187" s="39" t="s">
        <v>54</v>
      </c>
      <c r="F187" s="40">
        <v>6057.330078125</v>
      </c>
      <c r="G187" s="41">
        <v>55367</v>
      </c>
    </row>
    <row r="188" spans="1:7" x14ac:dyDescent="0.25">
      <c r="A188" s="39" t="s">
        <v>284</v>
      </c>
      <c r="B188" s="39" t="s">
        <v>40</v>
      </c>
      <c r="C188" s="39" t="s">
        <v>1</v>
      </c>
      <c r="D188" s="39" t="s">
        <v>77</v>
      </c>
      <c r="E188" s="39" t="s">
        <v>42</v>
      </c>
      <c r="F188" s="40">
        <v>141707.35595703125</v>
      </c>
      <c r="G188" s="41">
        <v>1386831.7734375</v>
      </c>
    </row>
    <row r="189" spans="1:7" x14ac:dyDescent="0.25">
      <c r="A189" s="39" t="s">
        <v>284</v>
      </c>
      <c r="B189" s="39" t="s">
        <v>40</v>
      </c>
      <c r="C189" s="39" t="s">
        <v>1</v>
      </c>
      <c r="D189" s="39" t="s">
        <v>77</v>
      </c>
      <c r="E189" s="39" t="s">
        <v>78</v>
      </c>
      <c r="F189" s="40">
        <v>253541.57861328125</v>
      </c>
      <c r="G189" s="41">
        <v>967030.2734375</v>
      </c>
    </row>
    <row r="190" spans="1:7" x14ac:dyDescent="0.25">
      <c r="A190" s="39" t="s">
        <v>284</v>
      </c>
      <c r="B190" s="39" t="s">
        <v>40</v>
      </c>
      <c r="C190" s="39" t="s">
        <v>1</v>
      </c>
      <c r="D190" s="39" t="s">
        <v>269</v>
      </c>
      <c r="E190" s="39" t="s">
        <v>42</v>
      </c>
      <c r="F190" s="40">
        <v>677.00677490234375</v>
      </c>
      <c r="G190" s="41">
        <v>1339.550048828125</v>
      </c>
    </row>
    <row r="191" spans="1:7" x14ac:dyDescent="0.25">
      <c r="A191" s="39" t="s">
        <v>284</v>
      </c>
      <c r="B191" s="39" t="s">
        <v>40</v>
      </c>
      <c r="C191" s="39" t="s">
        <v>1</v>
      </c>
      <c r="D191" s="39" t="s">
        <v>141</v>
      </c>
      <c r="E191" s="39" t="s">
        <v>42</v>
      </c>
      <c r="F191" s="40">
        <v>9.5299997329711914</v>
      </c>
      <c r="G191" s="41">
        <v>57.200000762939453</v>
      </c>
    </row>
    <row r="192" spans="1:7" x14ac:dyDescent="0.25">
      <c r="A192" s="39" t="s">
        <v>284</v>
      </c>
      <c r="B192" s="39" t="s">
        <v>40</v>
      </c>
      <c r="C192" s="39" t="s">
        <v>1</v>
      </c>
      <c r="D192" s="39" t="s">
        <v>125</v>
      </c>
      <c r="E192" s="39" t="s">
        <v>72</v>
      </c>
      <c r="F192" s="40">
        <v>119749.5625</v>
      </c>
      <c r="G192" s="41">
        <v>459600</v>
      </c>
    </row>
    <row r="193" spans="1:7" x14ac:dyDescent="0.25">
      <c r="A193" s="39" t="s">
        <v>284</v>
      </c>
      <c r="B193" s="39" t="s">
        <v>40</v>
      </c>
      <c r="C193" s="39" t="s">
        <v>1</v>
      </c>
      <c r="D193" s="39" t="s">
        <v>125</v>
      </c>
      <c r="E193" s="39" t="s">
        <v>63</v>
      </c>
      <c r="F193" s="40">
        <v>49895.6484375</v>
      </c>
      <c r="G193" s="41">
        <v>149750</v>
      </c>
    </row>
    <row r="194" spans="1:7" x14ac:dyDescent="0.25">
      <c r="A194" s="39" t="s">
        <v>284</v>
      </c>
      <c r="B194" s="39" t="s">
        <v>40</v>
      </c>
      <c r="C194" s="39" t="s">
        <v>1</v>
      </c>
      <c r="D194" s="39" t="s">
        <v>80</v>
      </c>
      <c r="E194" s="39" t="s">
        <v>72</v>
      </c>
      <c r="F194" s="40">
        <v>407366.234375</v>
      </c>
      <c r="G194" s="41">
        <v>1768440</v>
      </c>
    </row>
    <row r="195" spans="1:7" x14ac:dyDescent="0.25">
      <c r="A195" s="39" t="s">
        <v>284</v>
      </c>
      <c r="B195" s="39" t="s">
        <v>40</v>
      </c>
      <c r="C195" s="39" t="s">
        <v>1</v>
      </c>
      <c r="D195" s="39" t="s">
        <v>80</v>
      </c>
      <c r="E195" s="39" t="s">
        <v>57</v>
      </c>
      <c r="F195" s="40">
        <v>99791.296875</v>
      </c>
      <c r="G195" s="41">
        <v>441910</v>
      </c>
    </row>
    <row r="196" spans="1:7" x14ac:dyDescent="0.25">
      <c r="A196" s="39" t="s">
        <v>284</v>
      </c>
      <c r="B196" s="39" t="s">
        <v>40</v>
      </c>
      <c r="C196" s="39" t="s">
        <v>1</v>
      </c>
      <c r="D196" s="39" t="s">
        <v>80</v>
      </c>
      <c r="E196" s="39" t="s">
        <v>73</v>
      </c>
      <c r="F196" s="40">
        <v>1839676.3056640625</v>
      </c>
      <c r="G196" s="41">
        <v>7883848.546875</v>
      </c>
    </row>
    <row r="197" spans="1:7" x14ac:dyDescent="0.25">
      <c r="A197" s="39" t="s">
        <v>284</v>
      </c>
      <c r="B197" s="39" t="s">
        <v>40</v>
      </c>
      <c r="C197" s="39" t="s">
        <v>1</v>
      </c>
      <c r="D197" s="39" t="s">
        <v>80</v>
      </c>
      <c r="E197" s="39" t="s">
        <v>54</v>
      </c>
      <c r="F197" s="40">
        <v>4950</v>
      </c>
      <c r="G197" s="41">
        <v>1255.43994140625</v>
      </c>
    </row>
    <row r="198" spans="1:7" x14ac:dyDescent="0.25">
      <c r="A198" s="39" t="s">
        <v>284</v>
      </c>
      <c r="B198" s="39" t="s">
        <v>40</v>
      </c>
      <c r="C198" s="39" t="s">
        <v>1</v>
      </c>
      <c r="D198" s="39" t="s">
        <v>80</v>
      </c>
      <c r="E198" s="39" t="s">
        <v>42</v>
      </c>
      <c r="F198" s="40">
        <v>529168.7060546875</v>
      </c>
      <c r="G198" s="41">
        <v>1992084.9066162109</v>
      </c>
    </row>
    <row r="199" spans="1:7" x14ac:dyDescent="0.25">
      <c r="A199" s="39" t="s">
        <v>284</v>
      </c>
      <c r="B199" s="39" t="s">
        <v>40</v>
      </c>
      <c r="C199" s="39" t="s">
        <v>1</v>
      </c>
      <c r="D199" s="39" t="s">
        <v>80</v>
      </c>
      <c r="E199" s="39" t="s">
        <v>63</v>
      </c>
      <c r="F199" s="40">
        <v>327065.982421875</v>
      </c>
      <c r="G199" s="41">
        <v>1339557</v>
      </c>
    </row>
    <row r="200" spans="1:7" x14ac:dyDescent="0.25">
      <c r="A200" s="39" t="s">
        <v>284</v>
      </c>
      <c r="B200" s="39" t="s">
        <v>40</v>
      </c>
      <c r="C200" s="39" t="s">
        <v>1</v>
      </c>
      <c r="D200" s="39" t="s">
        <v>80</v>
      </c>
      <c r="E200" s="39" t="s">
        <v>78</v>
      </c>
      <c r="F200" s="40">
        <v>659439.58740234375</v>
      </c>
      <c r="G200" s="41">
        <v>2483016.0068359375</v>
      </c>
    </row>
    <row r="201" spans="1:7" x14ac:dyDescent="0.25">
      <c r="A201" s="39" t="s">
        <v>284</v>
      </c>
      <c r="B201" s="39" t="s">
        <v>40</v>
      </c>
      <c r="C201" s="39" t="s">
        <v>1</v>
      </c>
      <c r="D201" s="39" t="s">
        <v>80</v>
      </c>
      <c r="E201" s="39" t="s">
        <v>59</v>
      </c>
      <c r="F201" s="40">
        <v>25446.779296875</v>
      </c>
      <c r="G201" s="41">
        <v>142564.765625</v>
      </c>
    </row>
    <row r="202" spans="1:7" x14ac:dyDescent="0.25">
      <c r="A202" s="39" t="s">
        <v>284</v>
      </c>
      <c r="B202" s="39" t="s">
        <v>40</v>
      </c>
      <c r="C202" s="39" t="s">
        <v>1</v>
      </c>
      <c r="D202" s="39" t="s">
        <v>80</v>
      </c>
      <c r="E202" s="39" t="s">
        <v>124</v>
      </c>
      <c r="F202" s="40">
        <v>122471.140625</v>
      </c>
      <c r="G202" s="41">
        <v>415900</v>
      </c>
    </row>
    <row r="203" spans="1:7" x14ac:dyDescent="0.25">
      <c r="A203" s="39" t="s">
        <v>284</v>
      </c>
      <c r="B203" s="39" t="s">
        <v>40</v>
      </c>
      <c r="C203" s="39" t="s">
        <v>1</v>
      </c>
      <c r="D203" s="39" t="s">
        <v>80</v>
      </c>
      <c r="E203" s="39" t="s">
        <v>82</v>
      </c>
      <c r="F203" s="40">
        <v>109605.41781616211</v>
      </c>
      <c r="G203" s="41">
        <v>127435.7578125</v>
      </c>
    </row>
    <row r="204" spans="1:7" x14ac:dyDescent="0.25">
      <c r="A204" s="39" t="s">
        <v>284</v>
      </c>
      <c r="B204" s="39" t="s">
        <v>40</v>
      </c>
      <c r="C204" s="39" t="s">
        <v>1</v>
      </c>
      <c r="D204" s="39" t="s">
        <v>81</v>
      </c>
      <c r="E204" s="39" t="s">
        <v>57</v>
      </c>
      <c r="F204" s="40">
        <v>20443.129760742188</v>
      </c>
      <c r="G204" s="41">
        <v>31235.9404296875</v>
      </c>
    </row>
    <row r="205" spans="1:7" x14ac:dyDescent="0.25">
      <c r="A205" s="39" t="s">
        <v>284</v>
      </c>
      <c r="B205" s="39" t="s">
        <v>40</v>
      </c>
      <c r="C205" s="39" t="s">
        <v>1</v>
      </c>
      <c r="D205" s="39" t="s">
        <v>81</v>
      </c>
      <c r="E205" s="39" t="s">
        <v>73</v>
      </c>
      <c r="F205" s="40">
        <v>44645.19140625</v>
      </c>
      <c r="G205" s="41">
        <v>46791.98828125</v>
      </c>
    </row>
    <row r="206" spans="1:7" x14ac:dyDescent="0.25">
      <c r="A206" s="39" t="s">
        <v>284</v>
      </c>
      <c r="B206" s="39" t="s">
        <v>40</v>
      </c>
      <c r="C206" s="39" t="s">
        <v>1</v>
      </c>
      <c r="D206" s="39" t="s">
        <v>81</v>
      </c>
      <c r="E206" s="39" t="s">
        <v>54</v>
      </c>
      <c r="F206" s="40">
        <v>42984.240234375</v>
      </c>
      <c r="G206" s="41">
        <v>33453.5205078125</v>
      </c>
    </row>
    <row r="207" spans="1:7" x14ac:dyDescent="0.25">
      <c r="A207" s="39" t="s">
        <v>284</v>
      </c>
      <c r="B207" s="39" t="s">
        <v>40</v>
      </c>
      <c r="C207" s="39" t="s">
        <v>1</v>
      </c>
      <c r="D207" s="39" t="s">
        <v>81</v>
      </c>
      <c r="E207" s="39" t="s">
        <v>42</v>
      </c>
      <c r="F207" s="40">
        <v>280292.90246582031</v>
      </c>
      <c r="G207" s="41">
        <v>122842.41137695313</v>
      </c>
    </row>
    <row r="208" spans="1:7" x14ac:dyDescent="0.25">
      <c r="A208" s="39" t="s">
        <v>284</v>
      </c>
      <c r="B208" s="39" t="s">
        <v>40</v>
      </c>
      <c r="C208" s="39" t="s">
        <v>1</v>
      </c>
      <c r="D208" s="39" t="s">
        <v>81</v>
      </c>
      <c r="E208" s="39" t="s">
        <v>78</v>
      </c>
      <c r="F208" s="40">
        <v>7770.240234375</v>
      </c>
      <c r="G208" s="41">
        <v>32564.859375</v>
      </c>
    </row>
    <row r="209" spans="1:7" x14ac:dyDescent="0.25">
      <c r="A209" s="39" t="s">
        <v>284</v>
      </c>
      <c r="B209" s="39" t="s">
        <v>40</v>
      </c>
      <c r="C209" s="39" t="s">
        <v>1</v>
      </c>
      <c r="D209" s="39" t="s">
        <v>81</v>
      </c>
      <c r="E209" s="39" t="s">
        <v>82</v>
      </c>
      <c r="F209" s="40">
        <v>1850464.240234375</v>
      </c>
      <c r="G209" s="41">
        <v>721100.8154296875</v>
      </c>
    </row>
    <row r="210" spans="1:7" x14ac:dyDescent="0.25">
      <c r="A210" s="39" t="s">
        <v>284</v>
      </c>
      <c r="B210" s="39" t="s">
        <v>40</v>
      </c>
      <c r="C210" s="39" t="s">
        <v>1</v>
      </c>
      <c r="D210" s="39" t="s">
        <v>129</v>
      </c>
      <c r="E210" s="39" t="s">
        <v>54</v>
      </c>
      <c r="F210" s="40">
        <v>21282.490234375</v>
      </c>
      <c r="G210" s="41">
        <v>21796.189453125</v>
      </c>
    </row>
    <row r="211" spans="1:7" x14ac:dyDescent="0.25">
      <c r="A211" s="39" t="s">
        <v>284</v>
      </c>
      <c r="B211" s="39" t="s">
        <v>40</v>
      </c>
      <c r="C211" s="39" t="s">
        <v>1</v>
      </c>
      <c r="D211" s="39" t="s">
        <v>129</v>
      </c>
      <c r="E211" s="39" t="s">
        <v>42</v>
      </c>
      <c r="F211" s="40">
        <v>24.489999771118164</v>
      </c>
      <c r="G211" s="41">
        <v>80.849998474121094</v>
      </c>
    </row>
    <row r="212" spans="1:7" x14ac:dyDescent="0.25">
      <c r="A212" s="39" t="s">
        <v>284</v>
      </c>
      <c r="B212" s="39" t="s">
        <v>40</v>
      </c>
      <c r="C212" s="39" t="s">
        <v>1</v>
      </c>
      <c r="D212" s="39" t="s">
        <v>129</v>
      </c>
      <c r="E212" s="39" t="s">
        <v>130</v>
      </c>
      <c r="F212" s="40">
        <v>103667.7412109375</v>
      </c>
      <c r="G212" s="41">
        <v>209449.529296875</v>
      </c>
    </row>
    <row r="213" spans="1:7" x14ac:dyDescent="0.25">
      <c r="A213" s="39" t="s">
        <v>284</v>
      </c>
      <c r="B213" s="39" t="s">
        <v>40</v>
      </c>
      <c r="C213" s="39" t="s">
        <v>1</v>
      </c>
      <c r="D213" s="39" t="s">
        <v>270</v>
      </c>
      <c r="E213" s="39" t="s">
        <v>73</v>
      </c>
      <c r="F213" s="40">
        <v>15562.650390625</v>
      </c>
      <c r="G213" s="41">
        <v>73499.6015625</v>
      </c>
    </row>
    <row r="214" spans="1:7" x14ac:dyDescent="0.25">
      <c r="A214" s="39" t="s">
        <v>284</v>
      </c>
      <c r="B214" s="39" t="s">
        <v>40</v>
      </c>
      <c r="C214" s="39" t="s">
        <v>1</v>
      </c>
      <c r="D214" s="39" t="s">
        <v>270</v>
      </c>
      <c r="E214" s="39" t="s">
        <v>127</v>
      </c>
      <c r="F214" s="40">
        <v>95799.6484375</v>
      </c>
      <c r="G214" s="41">
        <v>344718.40625</v>
      </c>
    </row>
    <row r="215" spans="1:7" x14ac:dyDescent="0.25">
      <c r="A215" s="39" t="s">
        <v>284</v>
      </c>
      <c r="B215" s="39" t="s">
        <v>40</v>
      </c>
      <c r="C215" s="39" t="s">
        <v>1</v>
      </c>
      <c r="D215" s="39" t="s">
        <v>142</v>
      </c>
      <c r="E215" s="39" t="s">
        <v>54</v>
      </c>
      <c r="F215" s="40">
        <v>3218.6799926757813</v>
      </c>
      <c r="G215" s="41">
        <v>61602.05126953125</v>
      </c>
    </row>
    <row r="216" spans="1:7" x14ac:dyDescent="0.25">
      <c r="A216" s="39" t="s">
        <v>284</v>
      </c>
      <c r="B216" s="39" t="s">
        <v>40</v>
      </c>
      <c r="C216" s="39" t="s">
        <v>1</v>
      </c>
      <c r="D216" s="39" t="s">
        <v>112</v>
      </c>
      <c r="E216" s="39" t="s">
        <v>54</v>
      </c>
      <c r="F216" s="40">
        <v>20867.9296875</v>
      </c>
      <c r="G216" s="41">
        <v>20509.3203125</v>
      </c>
    </row>
    <row r="217" spans="1:7" x14ac:dyDescent="0.25">
      <c r="A217" s="39" t="s">
        <v>284</v>
      </c>
      <c r="B217" s="39" t="s">
        <v>40</v>
      </c>
      <c r="C217" s="39" t="s">
        <v>1</v>
      </c>
      <c r="D217" s="39" t="s">
        <v>76</v>
      </c>
      <c r="E217" s="39" t="s">
        <v>57</v>
      </c>
      <c r="F217" s="40">
        <v>272915.25390625</v>
      </c>
      <c r="G217" s="41">
        <v>218179.259765625</v>
      </c>
    </row>
    <row r="218" spans="1:7" x14ac:dyDescent="0.25">
      <c r="A218" s="39" t="s">
        <v>284</v>
      </c>
      <c r="B218" s="39" t="s">
        <v>40</v>
      </c>
      <c r="C218" s="39" t="s">
        <v>1</v>
      </c>
      <c r="D218" s="39" t="s">
        <v>76</v>
      </c>
      <c r="E218" s="39" t="s">
        <v>73</v>
      </c>
      <c r="F218" s="40">
        <v>99791.296875</v>
      </c>
      <c r="G218" s="41">
        <v>79027</v>
      </c>
    </row>
    <row r="219" spans="1:7" x14ac:dyDescent="0.25">
      <c r="A219" s="39" t="s">
        <v>284</v>
      </c>
      <c r="B219" s="39" t="s">
        <v>40</v>
      </c>
      <c r="C219" s="39" t="s">
        <v>1</v>
      </c>
      <c r="D219" s="39" t="s">
        <v>76</v>
      </c>
      <c r="E219" s="39" t="s">
        <v>54</v>
      </c>
      <c r="F219" s="40">
        <v>18968.08984375</v>
      </c>
      <c r="G219" s="41">
        <v>14256</v>
      </c>
    </row>
    <row r="220" spans="1:7" x14ac:dyDescent="0.25">
      <c r="A220" s="39" t="s">
        <v>284</v>
      </c>
      <c r="B220" s="39" t="s">
        <v>40</v>
      </c>
      <c r="C220" s="39" t="s">
        <v>1</v>
      </c>
      <c r="D220" s="39" t="s">
        <v>76</v>
      </c>
      <c r="E220" s="39" t="s">
        <v>42</v>
      </c>
      <c r="F220" s="40">
        <v>198.22000503540039</v>
      </c>
      <c r="G220" s="41">
        <v>442.76000213623047</v>
      </c>
    </row>
    <row r="221" spans="1:7" x14ac:dyDescent="0.25">
      <c r="A221" s="39" t="s">
        <v>284</v>
      </c>
      <c r="B221" s="39" t="s">
        <v>40</v>
      </c>
      <c r="C221" s="39" t="s">
        <v>1</v>
      </c>
      <c r="D221" s="39" t="s">
        <v>76</v>
      </c>
      <c r="E221" s="39" t="s">
        <v>78</v>
      </c>
      <c r="F221" s="40">
        <v>26495.98046875</v>
      </c>
      <c r="G221" s="41">
        <v>98050.6015625</v>
      </c>
    </row>
    <row r="222" spans="1:7" x14ac:dyDescent="0.25">
      <c r="A222" s="39" t="s">
        <v>284</v>
      </c>
      <c r="B222" s="39" t="s">
        <v>40</v>
      </c>
      <c r="C222" s="39" t="s">
        <v>1</v>
      </c>
      <c r="D222" s="39" t="s">
        <v>76</v>
      </c>
      <c r="E222" s="39" t="s">
        <v>124</v>
      </c>
      <c r="F222" s="40">
        <v>293386.40625</v>
      </c>
      <c r="G222" s="41">
        <v>168403.203125</v>
      </c>
    </row>
    <row r="223" spans="1:7" ht="15.75" thickBot="1" x14ac:dyDescent="0.3">
      <c r="A223" s="33" t="s">
        <v>284</v>
      </c>
      <c r="B223" s="34"/>
      <c r="C223" s="34"/>
      <c r="D223" s="34"/>
      <c r="E223" s="34"/>
      <c r="F223" s="34">
        <f>SUM(F186:F222)</f>
        <v>8050257.3050374985</v>
      </c>
      <c r="G223" s="35">
        <f>SUM(G186:G222)</f>
        <v>23004859.966129303</v>
      </c>
    </row>
    <row r="224" spans="1:7" x14ac:dyDescent="0.25">
      <c r="A224" s="39" t="s">
        <v>317</v>
      </c>
      <c r="B224" s="39" t="s">
        <v>40</v>
      </c>
      <c r="C224" s="39" t="s">
        <v>1</v>
      </c>
      <c r="D224" s="39" t="s">
        <v>81</v>
      </c>
      <c r="E224" s="39" t="s">
        <v>57</v>
      </c>
      <c r="F224" s="40">
        <v>59122.3984375</v>
      </c>
      <c r="G224" s="41">
        <v>48577.44140625</v>
      </c>
    </row>
    <row r="225" spans="1:7" x14ac:dyDescent="0.25">
      <c r="A225" s="39" t="s">
        <v>317</v>
      </c>
      <c r="B225" s="39" t="s">
        <v>40</v>
      </c>
      <c r="C225" s="39" t="s">
        <v>1</v>
      </c>
      <c r="D225" s="39" t="s">
        <v>76</v>
      </c>
      <c r="E225" s="39" t="s">
        <v>57</v>
      </c>
      <c r="F225" s="40">
        <v>53692.0703125</v>
      </c>
      <c r="G225" s="41">
        <v>101249.28125</v>
      </c>
    </row>
    <row r="226" spans="1:7" x14ac:dyDescent="0.25">
      <c r="A226" s="39" t="s">
        <v>317</v>
      </c>
      <c r="B226" s="39" t="s">
        <v>40</v>
      </c>
      <c r="C226" s="39" t="s">
        <v>1</v>
      </c>
      <c r="D226" s="39" t="s">
        <v>80</v>
      </c>
      <c r="E226" s="39" t="s">
        <v>54</v>
      </c>
      <c r="F226" s="40">
        <v>20730.990234375</v>
      </c>
      <c r="G226" s="41">
        <v>17256.9609375</v>
      </c>
    </row>
    <row r="227" spans="1:7" x14ac:dyDescent="0.25">
      <c r="A227" s="39" t="s">
        <v>317</v>
      </c>
      <c r="B227" s="39" t="s">
        <v>40</v>
      </c>
      <c r="C227" s="39" t="s">
        <v>1</v>
      </c>
      <c r="D227" s="39" t="s">
        <v>81</v>
      </c>
      <c r="E227" s="39" t="s">
        <v>54</v>
      </c>
      <c r="F227" s="40">
        <v>20721.66015625</v>
      </c>
      <c r="G227" s="41">
        <v>17035.19921875</v>
      </c>
    </row>
    <row r="228" spans="1:7" x14ac:dyDescent="0.25">
      <c r="A228" s="39" t="s">
        <v>317</v>
      </c>
      <c r="B228" s="39" t="s">
        <v>40</v>
      </c>
      <c r="C228" s="39" t="s">
        <v>1</v>
      </c>
      <c r="D228" s="39" t="s">
        <v>129</v>
      </c>
      <c r="E228" s="39" t="s">
        <v>54</v>
      </c>
      <c r="F228" s="40">
        <v>20563</v>
      </c>
      <c r="G228" s="41">
        <v>36054.421875</v>
      </c>
    </row>
    <row r="229" spans="1:7" x14ac:dyDescent="0.25">
      <c r="A229" s="39" t="s">
        <v>317</v>
      </c>
      <c r="B229" s="39" t="s">
        <v>40</v>
      </c>
      <c r="C229" s="39" t="s">
        <v>1</v>
      </c>
      <c r="D229" s="39" t="s">
        <v>112</v>
      </c>
      <c r="E229" s="39" t="s">
        <v>54</v>
      </c>
      <c r="F229" s="40">
        <v>40839.58984375</v>
      </c>
      <c r="G229" s="41">
        <v>39908.640625</v>
      </c>
    </row>
    <row r="230" spans="1:7" x14ac:dyDescent="0.25">
      <c r="A230" s="39" t="s">
        <v>317</v>
      </c>
      <c r="B230" s="39" t="s">
        <v>40</v>
      </c>
      <c r="C230" s="39" t="s">
        <v>1</v>
      </c>
      <c r="D230" s="39" t="s">
        <v>77</v>
      </c>
      <c r="E230" s="39" t="s">
        <v>78</v>
      </c>
      <c r="F230" s="40">
        <v>13795.150390625</v>
      </c>
      <c r="G230" s="41">
        <v>50992.58984375</v>
      </c>
    </row>
    <row r="231" spans="1:7" x14ac:dyDescent="0.25">
      <c r="A231" s="39" t="s">
        <v>317</v>
      </c>
      <c r="B231" s="39" t="s">
        <v>40</v>
      </c>
      <c r="C231" s="39" t="s">
        <v>1</v>
      </c>
      <c r="D231" s="39" t="s">
        <v>80</v>
      </c>
      <c r="E231" s="39" t="s">
        <v>78</v>
      </c>
      <c r="F231" s="40">
        <v>146140.50927734375</v>
      </c>
      <c r="G231" s="41">
        <v>577495.619140625</v>
      </c>
    </row>
    <row r="232" spans="1:7" x14ac:dyDescent="0.25">
      <c r="A232" s="39" t="s">
        <v>317</v>
      </c>
      <c r="B232" s="39" t="s">
        <v>40</v>
      </c>
      <c r="C232" s="39" t="s">
        <v>1</v>
      </c>
      <c r="D232" s="39" t="s">
        <v>81</v>
      </c>
      <c r="E232" s="39" t="s">
        <v>42</v>
      </c>
      <c r="F232" s="40">
        <v>25755.23046875</v>
      </c>
      <c r="G232" s="41">
        <v>32435.9609375</v>
      </c>
    </row>
    <row r="233" spans="1:7" x14ac:dyDescent="0.25">
      <c r="A233" s="28" t="s">
        <v>318</v>
      </c>
      <c r="B233" s="29"/>
      <c r="C233" s="29"/>
      <c r="D233" s="29"/>
      <c r="E233" s="29"/>
      <c r="F233" s="29">
        <f>SUM(F224:F232)</f>
        <v>401360.59912109375</v>
      </c>
      <c r="G233" s="30">
        <f>SUM(G224:G232)</f>
        <v>921006.115234375</v>
      </c>
    </row>
    <row r="234" spans="1:7" x14ac:dyDescent="0.25">
      <c r="A234" s="39"/>
      <c r="B234" s="39"/>
      <c r="C234" s="39"/>
      <c r="D234" s="39"/>
      <c r="E234" s="39"/>
      <c r="F234" s="40"/>
      <c r="G234" s="41"/>
    </row>
    <row r="235" spans="1:7" ht="15.75" thickBot="1" x14ac:dyDescent="0.3">
      <c r="A235" s="33"/>
      <c r="B235" s="34"/>
      <c r="C235" s="34"/>
      <c r="D235" s="34"/>
      <c r="E235" s="34"/>
      <c r="F235" s="34"/>
      <c r="G235" s="35"/>
    </row>
    <row r="236" spans="1:7" x14ac:dyDescent="0.25">
      <c r="A236" s="39"/>
      <c r="B236" s="39"/>
      <c r="C236" s="39"/>
      <c r="D236" s="39"/>
      <c r="E236" s="39"/>
      <c r="F236" s="40"/>
      <c r="G236" s="41"/>
    </row>
    <row r="237" spans="1:7" ht="15.75" thickBot="1" x14ac:dyDescent="0.3">
      <c r="A237" s="33"/>
      <c r="B237" s="34"/>
      <c r="C237" s="34"/>
      <c r="D237" s="34"/>
      <c r="E237" s="34"/>
      <c r="F237" s="34"/>
      <c r="G237" s="35"/>
    </row>
    <row r="238" spans="1:7" x14ac:dyDescent="0.25">
      <c r="A238" s="39"/>
      <c r="B238" s="39"/>
      <c r="C238" s="39"/>
      <c r="D238" s="39"/>
      <c r="E238" s="39"/>
      <c r="F238" s="40"/>
      <c r="G238" s="41"/>
    </row>
    <row r="239" spans="1:7" ht="15.75" thickBot="1" x14ac:dyDescent="0.3">
      <c r="A239" s="33"/>
      <c r="B239" s="34"/>
      <c r="C239" s="34"/>
      <c r="D239" s="34"/>
      <c r="E239" s="34"/>
      <c r="F239" s="34"/>
      <c r="G239" s="35"/>
    </row>
    <row r="240" spans="1:7" x14ac:dyDescent="0.25">
      <c r="A240" s="39"/>
      <c r="B240" s="39"/>
      <c r="C240" s="39"/>
      <c r="D240" s="39"/>
      <c r="E240" s="39"/>
      <c r="F240" s="40"/>
      <c r="G240" s="41"/>
    </row>
    <row r="241" spans="1:7" ht="15.75" thickBot="1" x14ac:dyDescent="0.3">
      <c r="A241" s="33"/>
      <c r="B241" s="34"/>
      <c r="C241" s="34"/>
      <c r="D241" s="34"/>
      <c r="E241" s="34"/>
      <c r="F241" s="34"/>
      <c r="G241" s="35"/>
    </row>
    <row r="242" spans="1:7" x14ac:dyDescent="0.25">
      <c r="A242" s="39"/>
      <c r="B242" s="39"/>
      <c r="C242" s="39"/>
      <c r="D242" s="39"/>
      <c r="E242" s="39"/>
      <c r="F242" s="40"/>
      <c r="G242" s="41"/>
    </row>
    <row r="243" spans="1:7" ht="15.75" thickBot="1" x14ac:dyDescent="0.3">
      <c r="A243" s="33"/>
      <c r="B243" s="34"/>
      <c r="C243" s="34"/>
      <c r="D243" s="34"/>
      <c r="E243" s="34"/>
      <c r="F243" s="34"/>
      <c r="G243" s="35"/>
    </row>
    <row r="244" spans="1:7" x14ac:dyDescent="0.25">
      <c r="A244" s="39"/>
      <c r="B244" s="39"/>
      <c r="C244" s="39"/>
      <c r="D244" s="39"/>
      <c r="E244" s="39"/>
      <c r="F244" s="40"/>
      <c r="G244" s="41"/>
    </row>
    <row r="245" spans="1:7" ht="15.75" thickBot="1" x14ac:dyDescent="0.3">
      <c r="A245" s="33"/>
      <c r="B245" s="34"/>
      <c r="C245" s="34"/>
      <c r="D245" s="34"/>
      <c r="E245" s="34"/>
      <c r="F245" s="34"/>
      <c r="G245" s="35"/>
    </row>
    <row r="246" spans="1:7" x14ac:dyDescent="0.25">
      <c r="A246" s="39"/>
      <c r="B246" s="39"/>
      <c r="C246" s="39"/>
      <c r="D246" s="39"/>
      <c r="E246" s="39"/>
      <c r="F246" s="40"/>
      <c r="G246" s="41"/>
    </row>
    <row r="247" spans="1:7" ht="15.75" thickBot="1" x14ac:dyDescent="0.3">
      <c r="A247" s="33"/>
      <c r="B247" s="34"/>
      <c r="C247" s="34"/>
      <c r="D247" s="34"/>
      <c r="E247" s="34"/>
      <c r="F247" s="34"/>
      <c r="G247" s="35"/>
    </row>
    <row r="248" spans="1:7" ht="16.5" thickBot="1" x14ac:dyDescent="0.3">
      <c r="A248" s="20" t="s">
        <v>0</v>
      </c>
      <c r="B248" s="20"/>
      <c r="C248" s="20"/>
      <c r="D248" s="20"/>
      <c r="E248" s="20"/>
      <c r="F248" s="20">
        <f>SUM(F233,F223,F185,F134,F99,F56)</f>
        <v>36773590.382411003</v>
      </c>
      <c r="G248" s="21">
        <f>SUM(G233,G223,G185,G134,G99,G56)</f>
        <v>103044411.15076065</v>
      </c>
    </row>
    <row r="250" spans="1:7" x14ac:dyDescent="0.25">
      <c r="A250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5"/>
  <sheetViews>
    <sheetView topLeftCell="A85" workbookViewId="0">
      <selection activeCell="A111" activeCellId="2" sqref="A70:G87 A89:G109 A111:G123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29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2022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84</v>
      </c>
      <c r="C12" s="39" t="s">
        <v>41</v>
      </c>
      <c r="D12" s="39" t="s">
        <v>85</v>
      </c>
      <c r="E12" s="39" t="s">
        <v>42</v>
      </c>
      <c r="F12" s="40">
        <v>3697183.234375</v>
      </c>
      <c r="G12" s="41">
        <v>3595539.046875</v>
      </c>
    </row>
    <row r="13" spans="1:7" x14ac:dyDescent="0.25">
      <c r="A13" s="39" t="s">
        <v>39</v>
      </c>
      <c r="B13" s="39" t="s">
        <v>84</v>
      </c>
      <c r="C13" s="39" t="s">
        <v>41</v>
      </c>
      <c r="D13" s="39" t="s">
        <v>45</v>
      </c>
      <c r="E13" s="39" t="s">
        <v>42</v>
      </c>
      <c r="F13" s="40">
        <v>1131147.7733917236</v>
      </c>
      <c r="G13" s="41">
        <v>3336060.0091552734</v>
      </c>
    </row>
    <row r="14" spans="1:7" x14ac:dyDescent="0.25">
      <c r="A14" s="39" t="s">
        <v>39</v>
      </c>
      <c r="B14" s="39" t="s">
        <v>84</v>
      </c>
      <c r="C14" s="39" t="s">
        <v>41</v>
      </c>
      <c r="D14" s="39" t="s">
        <v>47</v>
      </c>
      <c r="E14" s="39" t="s">
        <v>42</v>
      </c>
      <c r="F14" s="40">
        <v>26722.7490234375</v>
      </c>
      <c r="G14" s="41">
        <v>97620.80078125</v>
      </c>
    </row>
    <row r="15" spans="1:7" x14ac:dyDescent="0.25">
      <c r="A15" s="39" t="s">
        <v>39</v>
      </c>
      <c r="B15" s="39" t="s">
        <v>84</v>
      </c>
      <c r="C15" s="39" t="s">
        <v>41</v>
      </c>
      <c r="D15" s="39" t="s">
        <v>100</v>
      </c>
      <c r="E15" s="39" t="s">
        <v>42</v>
      </c>
      <c r="F15" s="40">
        <v>2529.070068359375</v>
      </c>
      <c r="G15" s="41">
        <v>11429.98046875</v>
      </c>
    </row>
    <row r="16" spans="1:7" x14ac:dyDescent="0.25">
      <c r="A16" s="39" t="s">
        <v>39</v>
      </c>
      <c r="B16" s="39" t="s">
        <v>84</v>
      </c>
      <c r="C16" s="39" t="s">
        <v>41</v>
      </c>
      <c r="D16" s="39" t="s">
        <v>86</v>
      </c>
      <c r="E16" s="39" t="s">
        <v>42</v>
      </c>
      <c r="F16" s="40">
        <v>116100.599609375</v>
      </c>
      <c r="G16" s="41">
        <v>205613.83984375</v>
      </c>
    </row>
    <row r="17" spans="1:7" x14ac:dyDescent="0.25">
      <c r="A17" s="39" t="s">
        <v>39</v>
      </c>
      <c r="B17" s="39" t="s">
        <v>84</v>
      </c>
      <c r="C17" s="39" t="s">
        <v>41</v>
      </c>
      <c r="D17" s="39" t="s">
        <v>158</v>
      </c>
      <c r="E17" s="39" t="s">
        <v>96</v>
      </c>
      <c r="F17" s="40">
        <v>160.41999816894531</v>
      </c>
      <c r="G17" s="41">
        <v>3355.820068359375</v>
      </c>
    </row>
    <row r="18" spans="1:7" x14ac:dyDescent="0.25">
      <c r="A18" s="39" t="s">
        <v>39</v>
      </c>
      <c r="B18" s="39" t="s">
        <v>84</v>
      </c>
      <c r="C18" s="39" t="s">
        <v>41</v>
      </c>
      <c r="D18" s="39" t="s">
        <v>88</v>
      </c>
      <c r="E18" s="39" t="s">
        <v>42</v>
      </c>
      <c r="F18" s="40">
        <v>214113.93359375</v>
      </c>
      <c r="G18" s="41">
        <v>600176.66796875</v>
      </c>
    </row>
    <row r="19" spans="1:7" x14ac:dyDescent="0.25">
      <c r="A19" s="39" t="s">
        <v>39</v>
      </c>
      <c r="B19" s="39" t="s">
        <v>84</v>
      </c>
      <c r="C19" s="39" t="s">
        <v>41</v>
      </c>
      <c r="D19" s="39" t="s">
        <v>159</v>
      </c>
      <c r="E19" s="39" t="s">
        <v>54</v>
      </c>
      <c r="F19" s="40">
        <v>1948.9200439453125</v>
      </c>
      <c r="G19" s="41">
        <v>4296.60009765625</v>
      </c>
    </row>
    <row r="20" spans="1:7" x14ac:dyDescent="0.25">
      <c r="A20" s="39" t="s">
        <v>39</v>
      </c>
      <c r="B20" s="39" t="s">
        <v>84</v>
      </c>
      <c r="C20" s="39" t="s">
        <v>41</v>
      </c>
      <c r="D20" s="39" t="s">
        <v>160</v>
      </c>
      <c r="E20" s="39" t="s">
        <v>42</v>
      </c>
      <c r="F20" s="40">
        <v>23926.870239257813</v>
      </c>
      <c r="G20" s="41">
        <v>253470.234375</v>
      </c>
    </row>
    <row r="21" spans="1:7" x14ac:dyDescent="0.25">
      <c r="A21" s="39" t="s">
        <v>39</v>
      </c>
      <c r="B21" s="39" t="s">
        <v>84</v>
      </c>
      <c r="C21" s="39" t="s">
        <v>41</v>
      </c>
      <c r="D21" s="39" t="s">
        <v>101</v>
      </c>
      <c r="E21" s="39" t="s">
        <v>139</v>
      </c>
      <c r="F21" s="40">
        <v>24240.2109375</v>
      </c>
      <c r="G21" s="41">
        <v>22979.19921875</v>
      </c>
    </row>
    <row r="22" spans="1:7" x14ac:dyDescent="0.25">
      <c r="A22" s="39" t="s">
        <v>39</v>
      </c>
      <c r="B22" s="39" t="s">
        <v>84</v>
      </c>
      <c r="C22" s="39" t="s">
        <v>41</v>
      </c>
      <c r="D22" s="39" t="s">
        <v>90</v>
      </c>
      <c r="E22" s="39" t="s">
        <v>56</v>
      </c>
      <c r="F22" s="40">
        <v>23905.640625</v>
      </c>
      <c r="G22" s="41">
        <v>57576.83984375</v>
      </c>
    </row>
    <row r="23" spans="1:7" x14ac:dyDescent="0.25">
      <c r="A23" s="39" t="s">
        <v>39</v>
      </c>
      <c r="B23" s="39" t="s">
        <v>84</v>
      </c>
      <c r="C23" s="39" t="s">
        <v>41</v>
      </c>
      <c r="D23" s="39" t="s">
        <v>90</v>
      </c>
      <c r="E23" s="39" t="s">
        <v>42</v>
      </c>
      <c r="F23" s="40">
        <v>723829.41015625</v>
      </c>
      <c r="G23" s="41">
        <v>2025560.423828125</v>
      </c>
    </row>
    <row r="24" spans="1:7" x14ac:dyDescent="0.25">
      <c r="A24" s="39" t="s">
        <v>39</v>
      </c>
      <c r="B24" s="39" t="s">
        <v>84</v>
      </c>
      <c r="C24" s="39" t="s">
        <v>41</v>
      </c>
      <c r="D24" s="39" t="s">
        <v>93</v>
      </c>
      <c r="E24" s="39" t="s">
        <v>54</v>
      </c>
      <c r="F24" s="40">
        <v>1105.68994140625</v>
      </c>
      <c r="G24" s="41">
        <v>6828.5400390625</v>
      </c>
    </row>
    <row r="25" spans="1:7" x14ac:dyDescent="0.25">
      <c r="A25" s="39" t="s">
        <v>39</v>
      </c>
      <c r="B25" s="39" t="s">
        <v>84</v>
      </c>
      <c r="C25" s="39" t="s">
        <v>41</v>
      </c>
      <c r="D25" s="39" t="s">
        <v>93</v>
      </c>
      <c r="E25" s="39" t="s">
        <v>42</v>
      </c>
      <c r="F25" s="40">
        <v>6504.580078125</v>
      </c>
      <c r="G25" s="41">
        <v>53997.96875</v>
      </c>
    </row>
    <row r="26" spans="1:7" x14ac:dyDescent="0.25">
      <c r="A26" s="39" t="s">
        <v>39</v>
      </c>
      <c r="B26" s="39" t="s">
        <v>84</v>
      </c>
      <c r="C26" s="39" t="s">
        <v>41</v>
      </c>
      <c r="D26" s="39" t="s">
        <v>91</v>
      </c>
      <c r="E26" s="39" t="s">
        <v>42</v>
      </c>
      <c r="F26" s="40">
        <v>97473.890625</v>
      </c>
      <c r="G26" s="41">
        <v>206767.71875</v>
      </c>
    </row>
    <row r="27" spans="1:7" ht="15.75" thickBot="1" x14ac:dyDescent="0.3">
      <c r="A27" s="33" t="s">
        <v>24</v>
      </c>
      <c r="B27" s="34"/>
      <c r="C27" s="34"/>
      <c r="D27" s="34"/>
      <c r="E27" s="34"/>
      <c r="F27" s="34">
        <f>SUM(F12:F26)</f>
        <v>6090892.9927062988</v>
      </c>
      <c r="G27" s="35">
        <f>SUM(G12:G26)</f>
        <v>10481273.690063477</v>
      </c>
    </row>
    <row r="28" spans="1:7" x14ac:dyDescent="0.25">
      <c r="A28" s="39" t="s">
        <v>99</v>
      </c>
      <c r="B28" s="39" t="s">
        <v>84</v>
      </c>
      <c r="C28" s="39" t="s">
        <v>41</v>
      </c>
      <c r="D28" s="39" t="s">
        <v>132</v>
      </c>
      <c r="E28" s="39" t="s">
        <v>42</v>
      </c>
      <c r="F28" s="40">
        <v>24514.48046875</v>
      </c>
      <c r="G28" s="41">
        <v>50829.51953125</v>
      </c>
    </row>
    <row r="29" spans="1:7" x14ac:dyDescent="0.25">
      <c r="A29" s="39" t="s">
        <v>99</v>
      </c>
      <c r="B29" s="39" t="s">
        <v>84</v>
      </c>
      <c r="C29" s="39" t="s">
        <v>41</v>
      </c>
      <c r="D29" s="39" t="s">
        <v>85</v>
      </c>
      <c r="E29" s="39" t="s">
        <v>42</v>
      </c>
      <c r="F29" s="40">
        <v>2162380.5625</v>
      </c>
      <c r="G29" s="41">
        <v>5154311.41015625</v>
      </c>
    </row>
    <row r="30" spans="1:7" x14ac:dyDescent="0.25">
      <c r="A30" s="39" t="s">
        <v>99</v>
      </c>
      <c r="B30" s="39" t="s">
        <v>84</v>
      </c>
      <c r="C30" s="39" t="s">
        <v>41</v>
      </c>
      <c r="D30" s="39" t="s">
        <v>45</v>
      </c>
      <c r="E30" s="39" t="s">
        <v>54</v>
      </c>
      <c r="F30" s="40">
        <v>102.59999847412109</v>
      </c>
      <c r="G30" s="41">
        <v>628.739990234375</v>
      </c>
    </row>
    <row r="31" spans="1:7" x14ac:dyDescent="0.25">
      <c r="A31" s="39" t="s">
        <v>99</v>
      </c>
      <c r="B31" s="39" t="s">
        <v>84</v>
      </c>
      <c r="C31" s="39" t="s">
        <v>41</v>
      </c>
      <c r="D31" s="39" t="s">
        <v>45</v>
      </c>
      <c r="E31" s="39" t="s">
        <v>42</v>
      </c>
      <c r="F31" s="40">
        <v>1513550.7896728516</v>
      </c>
      <c r="G31" s="41">
        <v>3871181.244140625</v>
      </c>
    </row>
    <row r="32" spans="1:7" x14ac:dyDescent="0.25">
      <c r="A32" s="39" t="s">
        <v>99</v>
      </c>
      <c r="B32" s="39" t="s">
        <v>84</v>
      </c>
      <c r="C32" s="39" t="s">
        <v>41</v>
      </c>
      <c r="D32" s="39" t="s">
        <v>47</v>
      </c>
      <c r="E32" s="39" t="s">
        <v>54</v>
      </c>
      <c r="F32" s="40">
        <v>124.80000305175781</v>
      </c>
      <c r="G32" s="41">
        <v>838.32000732421875</v>
      </c>
    </row>
    <row r="33" spans="1:7" x14ac:dyDescent="0.25">
      <c r="A33" s="39" t="s">
        <v>99</v>
      </c>
      <c r="B33" s="39" t="s">
        <v>84</v>
      </c>
      <c r="C33" s="39" t="s">
        <v>41</v>
      </c>
      <c r="D33" s="39" t="s">
        <v>47</v>
      </c>
      <c r="E33" s="39" t="s">
        <v>42</v>
      </c>
      <c r="F33" s="40">
        <v>185270.27197265625</v>
      </c>
      <c r="G33" s="41">
        <v>485522.9296875</v>
      </c>
    </row>
    <row r="34" spans="1:7" x14ac:dyDescent="0.25">
      <c r="A34" s="39" t="s">
        <v>99</v>
      </c>
      <c r="B34" s="39" t="s">
        <v>84</v>
      </c>
      <c r="C34" s="39" t="s">
        <v>41</v>
      </c>
      <c r="D34" s="39" t="s">
        <v>135</v>
      </c>
      <c r="E34" s="39" t="s">
        <v>54</v>
      </c>
      <c r="F34" s="40">
        <v>16690.08984375</v>
      </c>
      <c r="G34" s="41">
        <v>70472.546875</v>
      </c>
    </row>
    <row r="35" spans="1:7" x14ac:dyDescent="0.25">
      <c r="A35" s="39" t="s">
        <v>99</v>
      </c>
      <c r="B35" s="39" t="s">
        <v>84</v>
      </c>
      <c r="C35" s="39" t="s">
        <v>41</v>
      </c>
      <c r="D35" s="39" t="s">
        <v>86</v>
      </c>
      <c r="E35" s="39" t="s">
        <v>42</v>
      </c>
      <c r="F35" s="40">
        <v>146550.541015625</v>
      </c>
      <c r="G35" s="41">
        <v>267321.80078125</v>
      </c>
    </row>
    <row r="36" spans="1:7" x14ac:dyDescent="0.25">
      <c r="A36" s="39" t="s">
        <v>99</v>
      </c>
      <c r="B36" s="39" t="s">
        <v>84</v>
      </c>
      <c r="C36" s="39" t="s">
        <v>41</v>
      </c>
      <c r="D36" s="39" t="s">
        <v>87</v>
      </c>
      <c r="E36" s="39" t="s">
        <v>54</v>
      </c>
      <c r="F36" s="40">
        <v>2400</v>
      </c>
      <c r="G36" s="41">
        <v>4080</v>
      </c>
    </row>
    <row r="37" spans="1:7" x14ac:dyDescent="0.25">
      <c r="A37" s="39" t="s">
        <v>99</v>
      </c>
      <c r="B37" s="39" t="s">
        <v>84</v>
      </c>
      <c r="C37" s="39" t="s">
        <v>41</v>
      </c>
      <c r="D37" s="39" t="s">
        <v>88</v>
      </c>
      <c r="E37" s="39" t="s">
        <v>42</v>
      </c>
      <c r="F37" s="40">
        <v>206674.1904296875</v>
      </c>
      <c r="G37" s="41">
        <v>544556.2890625</v>
      </c>
    </row>
    <row r="38" spans="1:7" x14ac:dyDescent="0.25">
      <c r="A38" s="39" t="s">
        <v>99</v>
      </c>
      <c r="B38" s="39" t="s">
        <v>84</v>
      </c>
      <c r="C38" s="39" t="s">
        <v>41</v>
      </c>
      <c r="D38" s="39" t="s">
        <v>106</v>
      </c>
      <c r="E38" s="39" t="s">
        <v>42</v>
      </c>
      <c r="F38" s="40">
        <v>71980.349609375</v>
      </c>
      <c r="G38" s="41">
        <v>195368.447265625</v>
      </c>
    </row>
    <row r="39" spans="1:7" x14ac:dyDescent="0.25">
      <c r="A39" s="39" t="s">
        <v>99</v>
      </c>
      <c r="B39" s="39" t="s">
        <v>84</v>
      </c>
      <c r="C39" s="39" t="s">
        <v>41</v>
      </c>
      <c r="D39" s="39" t="s">
        <v>101</v>
      </c>
      <c r="E39" s="39" t="s">
        <v>42</v>
      </c>
      <c r="F39" s="40">
        <v>43443.240234375</v>
      </c>
      <c r="G39" s="41">
        <v>94917.19140625</v>
      </c>
    </row>
    <row r="40" spans="1:7" x14ac:dyDescent="0.25">
      <c r="A40" s="39" t="s">
        <v>99</v>
      </c>
      <c r="B40" s="39" t="s">
        <v>84</v>
      </c>
      <c r="C40" s="39" t="s">
        <v>41</v>
      </c>
      <c r="D40" s="39" t="s">
        <v>101</v>
      </c>
      <c r="E40" s="39" t="s">
        <v>139</v>
      </c>
      <c r="F40" s="40">
        <v>17171.83984375</v>
      </c>
      <c r="G40" s="41">
        <v>20566.4609375</v>
      </c>
    </row>
    <row r="41" spans="1:7" x14ac:dyDescent="0.25">
      <c r="A41" s="39" t="s">
        <v>99</v>
      </c>
      <c r="B41" s="39" t="s">
        <v>84</v>
      </c>
      <c r="C41" s="39" t="s">
        <v>41</v>
      </c>
      <c r="D41" s="39" t="s">
        <v>101</v>
      </c>
      <c r="E41" s="39" t="s">
        <v>121</v>
      </c>
      <c r="F41" s="40">
        <v>121738.65234375</v>
      </c>
      <c r="G41" s="41">
        <v>82471.0595703125</v>
      </c>
    </row>
    <row r="42" spans="1:7" x14ac:dyDescent="0.25">
      <c r="A42" s="39" t="s">
        <v>99</v>
      </c>
      <c r="B42" s="39" t="s">
        <v>84</v>
      </c>
      <c r="C42" s="39" t="s">
        <v>41</v>
      </c>
      <c r="D42" s="39" t="s">
        <v>89</v>
      </c>
      <c r="E42" s="39" t="s">
        <v>42</v>
      </c>
      <c r="F42" s="40">
        <v>83600.16796875</v>
      </c>
      <c r="G42" s="41">
        <v>402186.5</v>
      </c>
    </row>
    <row r="43" spans="1:7" x14ac:dyDescent="0.25">
      <c r="A43" s="39" t="s">
        <v>99</v>
      </c>
      <c r="B43" s="39" t="s">
        <v>84</v>
      </c>
      <c r="C43" s="39" t="s">
        <v>41</v>
      </c>
      <c r="D43" s="39" t="s">
        <v>90</v>
      </c>
      <c r="E43" s="39" t="s">
        <v>42</v>
      </c>
      <c r="F43" s="40">
        <v>958055.005859375</v>
      </c>
      <c r="G43" s="41">
        <v>2357486.982421875</v>
      </c>
    </row>
    <row r="44" spans="1:7" x14ac:dyDescent="0.25">
      <c r="A44" s="39" t="s">
        <v>99</v>
      </c>
      <c r="B44" s="39" t="s">
        <v>84</v>
      </c>
      <c r="C44" s="39" t="s">
        <v>41</v>
      </c>
      <c r="D44" s="39" t="s">
        <v>90</v>
      </c>
      <c r="E44" s="39" t="s">
        <v>121</v>
      </c>
      <c r="F44" s="40">
        <v>22799.33984375</v>
      </c>
      <c r="G44" s="41">
        <v>34178.19140625</v>
      </c>
    </row>
    <row r="45" spans="1:7" x14ac:dyDescent="0.25">
      <c r="A45" s="39" t="s">
        <v>99</v>
      </c>
      <c r="B45" s="39" t="s">
        <v>84</v>
      </c>
      <c r="C45" s="39" t="s">
        <v>41</v>
      </c>
      <c r="D45" s="39" t="s">
        <v>133</v>
      </c>
      <c r="E45" s="39" t="s">
        <v>42</v>
      </c>
      <c r="F45" s="40">
        <v>50539.759765625</v>
      </c>
      <c r="G45" s="41">
        <v>91866.3984375</v>
      </c>
    </row>
    <row r="46" spans="1:7" x14ac:dyDescent="0.25">
      <c r="A46" s="39" t="s">
        <v>99</v>
      </c>
      <c r="B46" s="39" t="s">
        <v>84</v>
      </c>
      <c r="C46" s="39" t="s">
        <v>41</v>
      </c>
      <c r="D46" s="39" t="s">
        <v>93</v>
      </c>
      <c r="E46" s="39" t="s">
        <v>54</v>
      </c>
      <c r="F46" s="40">
        <v>7700</v>
      </c>
      <c r="G46" s="41">
        <v>37650</v>
      </c>
    </row>
    <row r="47" spans="1:7" x14ac:dyDescent="0.25">
      <c r="A47" s="39" t="s">
        <v>99</v>
      </c>
      <c r="B47" s="39" t="s">
        <v>84</v>
      </c>
      <c r="C47" s="39" t="s">
        <v>41</v>
      </c>
      <c r="D47" s="39" t="s">
        <v>93</v>
      </c>
      <c r="E47" s="39" t="s">
        <v>42</v>
      </c>
      <c r="F47" s="40">
        <v>6980.85986328125</v>
      </c>
      <c r="G47" s="41">
        <v>45400.5</v>
      </c>
    </row>
    <row r="48" spans="1:7" x14ac:dyDescent="0.25">
      <c r="A48" s="39" t="s">
        <v>99</v>
      </c>
      <c r="B48" s="39" t="s">
        <v>84</v>
      </c>
      <c r="C48" s="39" t="s">
        <v>41</v>
      </c>
      <c r="D48" s="39" t="s">
        <v>91</v>
      </c>
      <c r="E48" s="39" t="s">
        <v>42</v>
      </c>
      <c r="F48" s="40">
        <v>117545.08984375</v>
      </c>
      <c r="G48" s="41">
        <v>241119.609375</v>
      </c>
    </row>
    <row r="49" spans="1:7" ht="15.75" thickBot="1" x14ac:dyDescent="0.3">
      <c r="A49" s="33" t="s">
        <v>104</v>
      </c>
      <c r="B49" s="34"/>
      <c r="C49" s="34"/>
      <c r="D49" s="34"/>
      <c r="E49" s="34"/>
      <c r="F49" s="34">
        <f>SUM(F28:F48)</f>
        <v>5759812.6310806274</v>
      </c>
      <c r="G49" s="35">
        <f>SUM(G28:G48)</f>
        <v>14052954.141052246</v>
      </c>
    </row>
    <row r="50" spans="1:7" x14ac:dyDescent="0.25">
      <c r="A50" s="39" t="s">
        <v>107</v>
      </c>
      <c r="B50" s="39" t="s">
        <v>84</v>
      </c>
      <c r="C50" s="39" t="s">
        <v>41</v>
      </c>
      <c r="D50" s="39" t="s">
        <v>314</v>
      </c>
      <c r="E50" s="39" t="s">
        <v>54</v>
      </c>
      <c r="F50" s="40">
        <v>475.44000244140625</v>
      </c>
      <c r="G50" s="41">
        <v>8064.64990234375</v>
      </c>
    </row>
    <row r="51" spans="1:7" x14ac:dyDescent="0.25">
      <c r="A51" s="39" t="s">
        <v>107</v>
      </c>
      <c r="B51" s="39" t="s">
        <v>84</v>
      </c>
      <c r="C51" s="39" t="s">
        <v>41</v>
      </c>
      <c r="D51" s="39" t="s">
        <v>304</v>
      </c>
      <c r="E51" s="39" t="s">
        <v>42</v>
      </c>
      <c r="F51" s="40">
        <v>49011.400390625</v>
      </c>
      <c r="G51" s="41">
        <v>136613.59375</v>
      </c>
    </row>
    <row r="52" spans="1:7" x14ac:dyDescent="0.25">
      <c r="A52" s="39" t="s">
        <v>107</v>
      </c>
      <c r="B52" s="39" t="s">
        <v>84</v>
      </c>
      <c r="C52" s="39" t="s">
        <v>41</v>
      </c>
      <c r="D52" s="39" t="s">
        <v>85</v>
      </c>
      <c r="E52" s="39" t="s">
        <v>42</v>
      </c>
      <c r="F52" s="40">
        <v>2009544.4306640625</v>
      </c>
      <c r="G52" s="41">
        <v>4840683.4765625</v>
      </c>
    </row>
    <row r="53" spans="1:7" x14ac:dyDescent="0.25">
      <c r="A53" s="39" t="s">
        <v>107</v>
      </c>
      <c r="B53" s="39" t="s">
        <v>84</v>
      </c>
      <c r="C53" s="39" t="s">
        <v>41</v>
      </c>
      <c r="D53" s="39" t="s">
        <v>45</v>
      </c>
      <c r="E53" s="39" t="s">
        <v>56</v>
      </c>
      <c r="F53" s="40">
        <v>23934.939453125</v>
      </c>
      <c r="G53" s="41">
        <v>29971.0703125</v>
      </c>
    </row>
    <row r="54" spans="1:7" x14ac:dyDescent="0.25">
      <c r="A54" s="39" t="s">
        <v>107</v>
      </c>
      <c r="B54" s="39" t="s">
        <v>84</v>
      </c>
      <c r="C54" s="39" t="s">
        <v>41</v>
      </c>
      <c r="D54" s="39" t="s">
        <v>45</v>
      </c>
      <c r="E54" s="39" t="s">
        <v>42</v>
      </c>
      <c r="F54" s="40">
        <v>798618.36651611328</v>
      </c>
      <c r="G54" s="41">
        <v>2416170.5668945313</v>
      </c>
    </row>
    <row r="55" spans="1:7" x14ac:dyDescent="0.25">
      <c r="A55" s="39" t="s">
        <v>107</v>
      </c>
      <c r="B55" s="39" t="s">
        <v>84</v>
      </c>
      <c r="C55" s="39" t="s">
        <v>41</v>
      </c>
      <c r="D55" s="39" t="s">
        <v>45</v>
      </c>
      <c r="E55" s="39" t="s">
        <v>139</v>
      </c>
      <c r="F55" s="40">
        <v>24026.5703125</v>
      </c>
      <c r="G55" s="41">
        <v>92696.328125</v>
      </c>
    </row>
    <row r="56" spans="1:7" x14ac:dyDescent="0.25">
      <c r="A56" s="39" t="s">
        <v>107</v>
      </c>
      <c r="B56" s="39" t="s">
        <v>84</v>
      </c>
      <c r="C56" s="39" t="s">
        <v>41</v>
      </c>
      <c r="D56" s="39" t="s">
        <v>47</v>
      </c>
      <c r="E56" s="39" t="s">
        <v>42</v>
      </c>
      <c r="F56" s="40">
        <v>75455.081115722656</v>
      </c>
      <c r="G56" s="41">
        <v>192214.470703125</v>
      </c>
    </row>
    <row r="57" spans="1:7" x14ac:dyDescent="0.25">
      <c r="A57" s="39" t="s">
        <v>107</v>
      </c>
      <c r="B57" s="39" t="s">
        <v>84</v>
      </c>
      <c r="C57" s="39" t="s">
        <v>41</v>
      </c>
      <c r="D57" s="39" t="s">
        <v>87</v>
      </c>
      <c r="E57" s="39" t="s">
        <v>54</v>
      </c>
      <c r="F57" s="40">
        <v>2595.6580047607422</v>
      </c>
      <c r="G57" s="41">
        <v>35343.749816894531</v>
      </c>
    </row>
    <row r="58" spans="1:7" x14ac:dyDescent="0.25">
      <c r="A58" s="39" t="s">
        <v>107</v>
      </c>
      <c r="B58" s="39" t="s">
        <v>84</v>
      </c>
      <c r="C58" s="39" t="s">
        <v>41</v>
      </c>
      <c r="D58" s="39" t="s">
        <v>88</v>
      </c>
      <c r="E58" s="39" t="s">
        <v>54</v>
      </c>
      <c r="F58" s="40">
        <v>389.99999237060547</v>
      </c>
      <c r="G58" s="41">
        <v>5014.0601196289063</v>
      </c>
    </row>
    <row r="59" spans="1:7" x14ac:dyDescent="0.25">
      <c r="A59" s="39" t="s">
        <v>107</v>
      </c>
      <c r="B59" s="39" t="s">
        <v>84</v>
      </c>
      <c r="C59" s="39" t="s">
        <v>41</v>
      </c>
      <c r="D59" s="39" t="s">
        <v>88</v>
      </c>
      <c r="E59" s="39" t="s">
        <v>42</v>
      </c>
      <c r="F59" s="40">
        <v>43196.51953125</v>
      </c>
      <c r="G59" s="41">
        <v>108742.609375</v>
      </c>
    </row>
    <row r="60" spans="1:7" x14ac:dyDescent="0.25">
      <c r="A60" s="39" t="s">
        <v>107</v>
      </c>
      <c r="B60" s="39" t="s">
        <v>84</v>
      </c>
      <c r="C60" s="39" t="s">
        <v>41</v>
      </c>
      <c r="D60" s="39" t="s">
        <v>108</v>
      </c>
      <c r="E60" s="39" t="s">
        <v>54</v>
      </c>
      <c r="F60" s="40">
        <v>347.03999328613281</v>
      </c>
      <c r="G60" s="41">
        <v>3156.5</v>
      </c>
    </row>
    <row r="61" spans="1:7" x14ac:dyDescent="0.25">
      <c r="A61" s="39" t="s">
        <v>107</v>
      </c>
      <c r="B61" s="39" t="s">
        <v>84</v>
      </c>
      <c r="C61" s="39" t="s">
        <v>41</v>
      </c>
      <c r="D61" s="39" t="s">
        <v>101</v>
      </c>
      <c r="E61" s="39" t="s">
        <v>139</v>
      </c>
      <c r="F61" s="40">
        <v>72860.021484375</v>
      </c>
      <c r="G61" s="41">
        <v>51497.2509765625</v>
      </c>
    </row>
    <row r="62" spans="1:7" x14ac:dyDescent="0.25">
      <c r="A62" s="39" t="s">
        <v>107</v>
      </c>
      <c r="B62" s="39" t="s">
        <v>84</v>
      </c>
      <c r="C62" s="39" t="s">
        <v>41</v>
      </c>
      <c r="D62" s="39" t="s">
        <v>101</v>
      </c>
      <c r="E62" s="39" t="s">
        <v>121</v>
      </c>
      <c r="F62" s="40">
        <v>25087.080078125</v>
      </c>
      <c r="G62" s="41">
        <v>45729.8984375</v>
      </c>
    </row>
    <row r="63" spans="1:7" x14ac:dyDescent="0.25">
      <c r="A63" s="39" t="s">
        <v>107</v>
      </c>
      <c r="B63" s="39" t="s">
        <v>84</v>
      </c>
      <c r="C63" s="39" t="s">
        <v>41</v>
      </c>
      <c r="D63" s="39" t="s">
        <v>89</v>
      </c>
      <c r="E63" s="39" t="s">
        <v>42</v>
      </c>
      <c r="F63" s="40">
        <v>48580.58984375</v>
      </c>
      <c r="G63" s="41">
        <v>328898.390625</v>
      </c>
    </row>
    <row r="64" spans="1:7" x14ac:dyDescent="0.25">
      <c r="A64" s="39" t="s">
        <v>107</v>
      </c>
      <c r="B64" s="39" t="s">
        <v>84</v>
      </c>
      <c r="C64" s="39" t="s">
        <v>41</v>
      </c>
      <c r="D64" s="39" t="s">
        <v>90</v>
      </c>
      <c r="E64" s="39" t="s">
        <v>54</v>
      </c>
      <c r="F64" s="40">
        <v>24065.130859375</v>
      </c>
      <c r="G64" s="41">
        <v>63001.28125</v>
      </c>
    </row>
    <row r="65" spans="1:7" x14ac:dyDescent="0.25">
      <c r="A65" s="39" t="s">
        <v>107</v>
      </c>
      <c r="B65" s="39" t="s">
        <v>84</v>
      </c>
      <c r="C65" s="39" t="s">
        <v>41</v>
      </c>
      <c r="D65" s="39" t="s">
        <v>90</v>
      </c>
      <c r="E65" s="39" t="s">
        <v>42</v>
      </c>
      <c r="F65" s="40">
        <v>422586.306640625</v>
      </c>
      <c r="G65" s="41">
        <v>939317.98046875</v>
      </c>
    </row>
    <row r="66" spans="1:7" x14ac:dyDescent="0.25">
      <c r="A66" s="39" t="s">
        <v>107</v>
      </c>
      <c r="B66" s="39" t="s">
        <v>84</v>
      </c>
      <c r="C66" s="39" t="s">
        <v>41</v>
      </c>
      <c r="D66" s="39" t="s">
        <v>90</v>
      </c>
      <c r="E66" s="39" t="s">
        <v>121</v>
      </c>
      <c r="F66" s="40">
        <v>22679.83984375</v>
      </c>
      <c r="G66" s="41">
        <v>36692.578125</v>
      </c>
    </row>
    <row r="67" spans="1:7" x14ac:dyDescent="0.25">
      <c r="A67" s="39" t="s">
        <v>107</v>
      </c>
      <c r="B67" s="39" t="s">
        <v>84</v>
      </c>
      <c r="C67" s="39" t="s">
        <v>41</v>
      </c>
      <c r="D67" s="39" t="s">
        <v>93</v>
      </c>
      <c r="E67" s="39" t="s">
        <v>54</v>
      </c>
      <c r="F67" s="40">
        <v>621.1199951171875</v>
      </c>
      <c r="G67" s="41">
        <v>7982.56982421875</v>
      </c>
    </row>
    <row r="68" spans="1:7" x14ac:dyDescent="0.25">
      <c r="A68" s="39" t="s">
        <v>107</v>
      </c>
      <c r="B68" s="39" t="s">
        <v>84</v>
      </c>
      <c r="C68" s="39" t="s">
        <v>41</v>
      </c>
      <c r="D68" s="39" t="s">
        <v>91</v>
      </c>
      <c r="E68" s="39" t="s">
        <v>42</v>
      </c>
      <c r="F68" s="40">
        <v>72752.41796875</v>
      </c>
      <c r="G68" s="41">
        <v>163536.80078125</v>
      </c>
    </row>
    <row r="69" spans="1:7" ht="15.75" thickBot="1" x14ac:dyDescent="0.3">
      <c r="A69" s="33" t="s">
        <v>111</v>
      </c>
      <c r="B69" s="34"/>
      <c r="C69" s="34"/>
      <c r="D69" s="34"/>
      <c r="E69" s="34"/>
      <c r="F69" s="34">
        <f>SUM(F50:F68)</f>
        <v>3716827.9526901245</v>
      </c>
      <c r="G69" s="35">
        <f>SUM(G50:G68)</f>
        <v>9505327.8260498047</v>
      </c>
    </row>
    <row r="70" spans="1:7" x14ac:dyDescent="0.25">
      <c r="A70" s="39" t="s">
        <v>254</v>
      </c>
      <c r="B70" s="39" t="s">
        <v>84</v>
      </c>
      <c r="C70" s="39" t="s">
        <v>41</v>
      </c>
      <c r="D70" s="39" t="s">
        <v>132</v>
      </c>
      <c r="E70" s="39" t="s">
        <v>42</v>
      </c>
      <c r="F70" s="40">
        <v>115862.689453125</v>
      </c>
      <c r="G70" s="41">
        <v>379128.720703125</v>
      </c>
    </row>
    <row r="71" spans="1:7" x14ac:dyDescent="0.25">
      <c r="A71" s="39" t="s">
        <v>254</v>
      </c>
      <c r="B71" s="39" t="s">
        <v>84</v>
      </c>
      <c r="C71" s="39" t="s">
        <v>41</v>
      </c>
      <c r="D71" s="39" t="s">
        <v>85</v>
      </c>
      <c r="E71" s="39" t="s">
        <v>42</v>
      </c>
      <c r="F71" s="40">
        <v>2268439.294921875</v>
      </c>
      <c r="G71" s="41">
        <v>5506968.875</v>
      </c>
    </row>
    <row r="72" spans="1:7" x14ac:dyDescent="0.25">
      <c r="A72" s="39" t="s">
        <v>254</v>
      </c>
      <c r="B72" s="39" t="s">
        <v>84</v>
      </c>
      <c r="C72" s="39" t="s">
        <v>41</v>
      </c>
      <c r="D72" s="39" t="s">
        <v>45</v>
      </c>
      <c r="E72" s="39" t="s">
        <v>42</v>
      </c>
      <c r="F72" s="40">
        <v>1398536.2141723633</v>
      </c>
      <c r="G72" s="41">
        <v>4007641.8963623047</v>
      </c>
    </row>
    <row r="73" spans="1:7" x14ac:dyDescent="0.25">
      <c r="A73" s="39" t="s">
        <v>254</v>
      </c>
      <c r="B73" s="39" t="s">
        <v>84</v>
      </c>
      <c r="C73" s="39" t="s">
        <v>41</v>
      </c>
      <c r="D73" s="39" t="s">
        <v>47</v>
      </c>
      <c r="E73" s="39" t="s">
        <v>42</v>
      </c>
      <c r="F73" s="40">
        <v>129586.72253417969</v>
      </c>
      <c r="G73" s="41">
        <v>330786.6611328125</v>
      </c>
    </row>
    <row r="74" spans="1:7" x14ac:dyDescent="0.25">
      <c r="A74" s="39" t="s">
        <v>254</v>
      </c>
      <c r="B74" s="39" t="s">
        <v>84</v>
      </c>
      <c r="C74" s="39" t="s">
        <v>41</v>
      </c>
      <c r="D74" s="39" t="s">
        <v>86</v>
      </c>
      <c r="E74" s="39" t="s">
        <v>42</v>
      </c>
      <c r="F74" s="40">
        <v>253141.958984375</v>
      </c>
      <c r="G74" s="41">
        <v>424644</v>
      </c>
    </row>
    <row r="75" spans="1:7" x14ac:dyDescent="0.25">
      <c r="A75" s="39" t="s">
        <v>254</v>
      </c>
      <c r="B75" s="39" t="s">
        <v>84</v>
      </c>
      <c r="C75" s="39" t="s">
        <v>41</v>
      </c>
      <c r="D75" s="39" t="s">
        <v>87</v>
      </c>
      <c r="E75" s="39" t="s">
        <v>54</v>
      </c>
      <c r="F75" s="40">
        <v>185</v>
      </c>
      <c r="G75" s="41">
        <v>2228.6500244140625</v>
      </c>
    </row>
    <row r="76" spans="1:7" x14ac:dyDescent="0.25">
      <c r="A76" s="39" t="s">
        <v>254</v>
      </c>
      <c r="B76" s="39" t="s">
        <v>84</v>
      </c>
      <c r="C76" s="39" t="s">
        <v>41</v>
      </c>
      <c r="D76" s="39" t="s">
        <v>88</v>
      </c>
      <c r="E76" s="39" t="s">
        <v>42</v>
      </c>
      <c r="F76" s="40">
        <v>185066.6171875</v>
      </c>
      <c r="G76" s="41">
        <v>498440.74609375</v>
      </c>
    </row>
    <row r="77" spans="1:7" x14ac:dyDescent="0.25">
      <c r="A77" s="39" t="s">
        <v>254</v>
      </c>
      <c r="B77" s="39" t="s">
        <v>84</v>
      </c>
      <c r="C77" s="39" t="s">
        <v>41</v>
      </c>
      <c r="D77" s="39" t="s">
        <v>106</v>
      </c>
      <c r="E77" s="39" t="s">
        <v>42</v>
      </c>
      <c r="F77" s="40">
        <v>72653.921875</v>
      </c>
      <c r="G77" s="41">
        <v>199822.078125</v>
      </c>
    </row>
    <row r="78" spans="1:7" x14ac:dyDescent="0.25">
      <c r="A78" s="39" t="s">
        <v>254</v>
      </c>
      <c r="B78" s="39" t="s">
        <v>84</v>
      </c>
      <c r="C78" s="39" t="s">
        <v>41</v>
      </c>
      <c r="D78" s="39" t="s">
        <v>108</v>
      </c>
      <c r="E78" s="39" t="s">
        <v>42</v>
      </c>
      <c r="F78" s="40">
        <v>3792.070068359375</v>
      </c>
      <c r="G78" s="41">
        <v>9500</v>
      </c>
    </row>
    <row r="79" spans="1:7" x14ac:dyDescent="0.25">
      <c r="A79" s="39" t="s">
        <v>254</v>
      </c>
      <c r="B79" s="39" t="s">
        <v>84</v>
      </c>
      <c r="C79" s="39" t="s">
        <v>41</v>
      </c>
      <c r="D79" s="39" t="s">
        <v>101</v>
      </c>
      <c r="E79" s="39" t="s">
        <v>42</v>
      </c>
      <c r="F79" s="40">
        <v>25669.3203125</v>
      </c>
      <c r="G79" s="41">
        <v>48102.01171875</v>
      </c>
    </row>
    <row r="80" spans="1:7" x14ac:dyDescent="0.25">
      <c r="A80" s="39" t="s">
        <v>254</v>
      </c>
      <c r="B80" s="39" t="s">
        <v>84</v>
      </c>
      <c r="C80" s="39" t="s">
        <v>41</v>
      </c>
      <c r="D80" s="39" t="s">
        <v>101</v>
      </c>
      <c r="E80" s="39" t="s">
        <v>121</v>
      </c>
      <c r="F80" s="40">
        <v>272017.859375</v>
      </c>
      <c r="G80" s="41">
        <v>753162.83984375</v>
      </c>
    </row>
    <row r="81" spans="1:7" x14ac:dyDescent="0.25">
      <c r="A81" s="39" t="s">
        <v>254</v>
      </c>
      <c r="B81" s="39" t="s">
        <v>84</v>
      </c>
      <c r="C81" s="39" t="s">
        <v>41</v>
      </c>
      <c r="D81" s="39" t="s">
        <v>89</v>
      </c>
      <c r="E81" s="39" t="s">
        <v>42</v>
      </c>
      <c r="F81" s="40">
        <v>32364.490234375</v>
      </c>
      <c r="G81" s="41">
        <v>168024.640625</v>
      </c>
    </row>
    <row r="82" spans="1:7" x14ac:dyDescent="0.25">
      <c r="A82" s="39" t="s">
        <v>254</v>
      </c>
      <c r="B82" s="39" t="s">
        <v>84</v>
      </c>
      <c r="C82" s="39" t="s">
        <v>41</v>
      </c>
      <c r="D82" s="39" t="s">
        <v>90</v>
      </c>
      <c r="E82" s="39" t="s">
        <v>42</v>
      </c>
      <c r="F82" s="40">
        <v>1198278.671875</v>
      </c>
      <c r="G82" s="41">
        <v>2980090.8935546875</v>
      </c>
    </row>
    <row r="83" spans="1:7" x14ac:dyDescent="0.25">
      <c r="A83" s="39" t="s">
        <v>254</v>
      </c>
      <c r="B83" s="39" t="s">
        <v>84</v>
      </c>
      <c r="C83" s="39" t="s">
        <v>41</v>
      </c>
      <c r="D83" s="39" t="s">
        <v>90</v>
      </c>
      <c r="E83" s="39" t="s">
        <v>121</v>
      </c>
      <c r="F83" s="40">
        <v>22897.5703125</v>
      </c>
      <c r="G83" s="41">
        <v>34326.08984375</v>
      </c>
    </row>
    <row r="84" spans="1:7" x14ac:dyDescent="0.25">
      <c r="A84" s="39" t="s">
        <v>254</v>
      </c>
      <c r="B84" s="39" t="s">
        <v>272</v>
      </c>
      <c r="C84" s="39" t="s">
        <v>41</v>
      </c>
      <c r="D84" s="39" t="s">
        <v>93</v>
      </c>
      <c r="E84" s="39" t="s">
        <v>54</v>
      </c>
      <c r="F84" s="40">
        <v>553.239990234375</v>
      </c>
      <c r="G84" s="41">
        <v>3384.050048828125</v>
      </c>
    </row>
    <row r="85" spans="1:7" x14ac:dyDescent="0.25">
      <c r="A85" s="39" t="s">
        <v>254</v>
      </c>
      <c r="B85" s="39" t="s">
        <v>84</v>
      </c>
      <c r="C85" s="39" t="s">
        <v>41</v>
      </c>
      <c r="D85" s="39" t="s">
        <v>93</v>
      </c>
      <c r="E85" s="39" t="s">
        <v>42</v>
      </c>
      <c r="F85" s="40">
        <v>6042.4599609375</v>
      </c>
      <c r="G85" s="41">
        <v>39133.98046875</v>
      </c>
    </row>
    <row r="86" spans="1:7" x14ac:dyDescent="0.25">
      <c r="A86" s="39" t="s">
        <v>254</v>
      </c>
      <c r="B86" s="39" t="s">
        <v>84</v>
      </c>
      <c r="C86" s="39" t="s">
        <v>41</v>
      </c>
      <c r="D86" s="39" t="s">
        <v>93</v>
      </c>
      <c r="E86" s="39" t="s">
        <v>96</v>
      </c>
      <c r="F86" s="40">
        <v>600</v>
      </c>
      <c r="G86" s="41">
        <v>2760</v>
      </c>
    </row>
    <row r="87" spans="1:7" x14ac:dyDescent="0.25">
      <c r="A87" s="39" t="s">
        <v>254</v>
      </c>
      <c r="B87" s="39" t="s">
        <v>84</v>
      </c>
      <c r="C87" s="39" t="s">
        <v>41</v>
      </c>
      <c r="D87" s="39" t="s">
        <v>91</v>
      </c>
      <c r="E87" s="39" t="s">
        <v>42</v>
      </c>
      <c r="F87" s="40">
        <v>22716.490234375</v>
      </c>
      <c r="G87" s="41">
        <v>58595.0703125</v>
      </c>
    </row>
    <row r="88" spans="1:7" x14ac:dyDescent="0.25">
      <c r="A88" s="28" t="s">
        <v>256</v>
      </c>
      <c r="B88" s="29"/>
      <c r="C88" s="29"/>
      <c r="D88" s="29"/>
      <c r="E88" s="29"/>
      <c r="F88" s="29">
        <f>SUM(F70:F87)</f>
        <v>6008404.5914916992</v>
      </c>
      <c r="G88" s="30">
        <f>SUM(G70:G87)</f>
        <v>15446741.203857422</v>
      </c>
    </row>
    <row r="89" spans="1:7" x14ac:dyDescent="0.25">
      <c r="A89" s="39" t="s">
        <v>284</v>
      </c>
      <c r="B89" s="39" t="s">
        <v>84</v>
      </c>
      <c r="C89" s="39" t="s">
        <v>41</v>
      </c>
      <c r="D89" s="39" t="s">
        <v>132</v>
      </c>
      <c r="E89" s="39" t="s">
        <v>54</v>
      </c>
      <c r="F89" s="40">
        <v>25194.150390625</v>
      </c>
      <c r="G89" s="41">
        <v>108420.7109375</v>
      </c>
    </row>
    <row r="90" spans="1:7" x14ac:dyDescent="0.25">
      <c r="A90" s="39" t="s">
        <v>284</v>
      </c>
      <c r="B90" s="39" t="s">
        <v>84</v>
      </c>
      <c r="C90" s="39" t="s">
        <v>41</v>
      </c>
      <c r="D90" s="39" t="s">
        <v>132</v>
      </c>
      <c r="E90" s="39" t="s">
        <v>42</v>
      </c>
      <c r="F90" s="40">
        <v>124388.599609375</v>
      </c>
      <c r="G90" s="41">
        <v>326692.4296875</v>
      </c>
    </row>
    <row r="91" spans="1:7" x14ac:dyDescent="0.25">
      <c r="A91" s="39" t="s">
        <v>284</v>
      </c>
      <c r="B91" s="39" t="s">
        <v>84</v>
      </c>
      <c r="C91" s="39" t="s">
        <v>41</v>
      </c>
      <c r="D91" s="39" t="s">
        <v>132</v>
      </c>
      <c r="E91" s="39" t="s">
        <v>121</v>
      </c>
      <c r="F91" s="40">
        <v>26682.390625</v>
      </c>
      <c r="G91" s="41">
        <v>44441</v>
      </c>
    </row>
    <row r="92" spans="1:7" x14ac:dyDescent="0.25">
      <c r="A92" s="39" t="s">
        <v>284</v>
      </c>
      <c r="B92" s="39" t="s">
        <v>84</v>
      </c>
      <c r="C92" s="39" t="s">
        <v>41</v>
      </c>
      <c r="D92" s="39" t="s">
        <v>85</v>
      </c>
      <c r="E92" s="39" t="s">
        <v>42</v>
      </c>
      <c r="F92" s="40">
        <v>2548649.5029296875</v>
      </c>
      <c r="G92" s="41">
        <v>6419033.8725585938</v>
      </c>
    </row>
    <row r="93" spans="1:7" x14ac:dyDescent="0.25">
      <c r="A93" s="39" t="s">
        <v>284</v>
      </c>
      <c r="B93" s="39" t="s">
        <v>84</v>
      </c>
      <c r="C93" s="39" t="s">
        <v>41</v>
      </c>
      <c r="D93" s="39" t="s">
        <v>45</v>
      </c>
      <c r="E93" s="39" t="s">
        <v>54</v>
      </c>
      <c r="F93" s="40">
        <v>261.60000610351563</v>
      </c>
      <c r="G93" s="41">
        <v>1565.0699462890625</v>
      </c>
    </row>
    <row r="94" spans="1:7" x14ac:dyDescent="0.25">
      <c r="A94" s="39" t="s">
        <v>284</v>
      </c>
      <c r="B94" s="39" t="s">
        <v>84</v>
      </c>
      <c r="C94" s="39" t="s">
        <v>41</v>
      </c>
      <c r="D94" s="39" t="s">
        <v>45</v>
      </c>
      <c r="E94" s="39" t="s">
        <v>42</v>
      </c>
      <c r="F94" s="40">
        <v>1719819.2326202393</v>
      </c>
      <c r="G94" s="41">
        <v>4777624.5991210938</v>
      </c>
    </row>
    <row r="95" spans="1:7" x14ac:dyDescent="0.25">
      <c r="A95" s="39" t="s">
        <v>284</v>
      </c>
      <c r="B95" s="39" t="s">
        <v>84</v>
      </c>
      <c r="C95" s="39" t="s">
        <v>41</v>
      </c>
      <c r="D95" s="39" t="s">
        <v>47</v>
      </c>
      <c r="E95" s="39" t="s">
        <v>42</v>
      </c>
      <c r="F95" s="40">
        <v>378725.73767089844</v>
      </c>
      <c r="G95" s="41">
        <v>759275.037109375</v>
      </c>
    </row>
    <row r="96" spans="1:7" x14ac:dyDescent="0.25">
      <c r="A96" s="39" t="s">
        <v>284</v>
      </c>
      <c r="B96" s="39" t="s">
        <v>84</v>
      </c>
      <c r="C96" s="39" t="s">
        <v>41</v>
      </c>
      <c r="D96" s="39" t="s">
        <v>86</v>
      </c>
      <c r="E96" s="39" t="s">
        <v>42</v>
      </c>
      <c r="F96" s="40">
        <v>347281.494140625</v>
      </c>
      <c r="G96" s="41">
        <v>568888.69140625</v>
      </c>
    </row>
    <row r="97" spans="1:7" x14ac:dyDescent="0.25">
      <c r="A97" s="39" t="s">
        <v>284</v>
      </c>
      <c r="B97" s="39" t="s">
        <v>84</v>
      </c>
      <c r="C97" s="39" t="s">
        <v>41</v>
      </c>
      <c r="D97" s="39" t="s">
        <v>87</v>
      </c>
      <c r="E97" s="39" t="s">
        <v>54</v>
      </c>
      <c r="F97" s="40">
        <v>690.72002410888672</v>
      </c>
      <c r="G97" s="41">
        <v>4761.22998046875</v>
      </c>
    </row>
    <row r="98" spans="1:7" x14ac:dyDescent="0.25">
      <c r="A98" s="39" t="s">
        <v>284</v>
      </c>
      <c r="B98" s="39" t="s">
        <v>84</v>
      </c>
      <c r="C98" s="39" t="s">
        <v>41</v>
      </c>
      <c r="D98" s="39" t="s">
        <v>88</v>
      </c>
      <c r="E98" s="39" t="s">
        <v>56</v>
      </c>
      <c r="F98" s="40">
        <v>23953.580078125</v>
      </c>
      <c r="G98" s="41">
        <v>50409</v>
      </c>
    </row>
    <row r="99" spans="1:7" x14ac:dyDescent="0.25">
      <c r="A99" s="39" t="s">
        <v>284</v>
      </c>
      <c r="B99" s="39" t="s">
        <v>84</v>
      </c>
      <c r="C99" s="39" t="s">
        <v>41</v>
      </c>
      <c r="D99" s="39" t="s">
        <v>88</v>
      </c>
      <c r="E99" s="39" t="s">
        <v>42</v>
      </c>
      <c r="F99" s="40">
        <v>325721.97729492188</v>
      </c>
      <c r="G99" s="41">
        <v>842445.62109375</v>
      </c>
    </row>
    <row r="100" spans="1:7" x14ac:dyDescent="0.25">
      <c r="A100" s="39" t="s">
        <v>284</v>
      </c>
      <c r="B100" s="39" t="s">
        <v>84</v>
      </c>
      <c r="C100" s="39" t="s">
        <v>41</v>
      </c>
      <c r="D100" s="39" t="s">
        <v>106</v>
      </c>
      <c r="E100" s="39" t="s">
        <v>42</v>
      </c>
      <c r="F100" s="40">
        <v>176865.138671875</v>
      </c>
      <c r="G100" s="41">
        <v>475810.58984375</v>
      </c>
    </row>
    <row r="101" spans="1:7" x14ac:dyDescent="0.25">
      <c r="A101" s="39" t="s">
        <v>284</v>
      </c>
      <c r="B101" s="39" t="s">
        <v>84</v>
      </c>
      <c r="C101" s="39" t="s">
        <v>41</v>
      </c>
      <c r="D101" s="39" t="s">
        <v>108</v>
      </c>
      <c r="E101" s="39" t="s">
        <v>42</v>
      </c>
      <c r="F101" s="40">
        <v>43656.240234375</v>
      </c>
      <c r="G101" s="41">
        <v>142337.078125</v>
      </c>
    </row>
    <row r="102" spans="1:7" x14ac:dyDescent="0.25">
      <c r="A102" s="39" t="s">
        <v>284</v>
      </c>
      <c r="B102" s="39" t="s">
        <v>84</v>
      </c>
      <c r="C102" s="39" t="s">
        <v>41</v>
      </c>
      <c r="D102" s="39" t="s">
        <v>293</v>
      </c>
      <c r="E102" s="39" t="s">
        <v>54</v>
      </c>
      <c r="F102" s="40">
        <v>90</v>
      </c>
      <c r="G102" s="41">
        <v>57648.66015625</v>
      </c>
    </row>
    <row r="103" spans="1:7" x14ac:dyDescent="0.25">
      <c r="A103" s="39" t="s">
        <v>284</v>
      </c>
      <c r="B103" s="39" t="s">
        <v>84</v>
      </c>
      <c r="C103" s="39" t="s">
        <v>41</v>
      </c>
      <c r="D103" s="39" t="s">
        <v>101</v>
      </c>
      <c r="E103" s="39" t="s">
        <v>42</v>
      </c>
      <c r="F103" s="40">
        <v>124265.5</v>
      </c>
      <c r="G103" s="41">
        <v>179749.271484375</v>
      </c>
    </row>
    <row r="104" spans="1:7" x14ac:dyDescent="0.25">
      <c r="A104" s="39" t="s">
        <v>284</v>
      </c>
      <c r="B104" s="39" t="s">
        <v>84</v>
      </c>
      <c r="C104" s="39" t="s">
        <v>41</v>
      </c>
      <c r="D104" s="39" t="s">
        <v>101</v>
      </c>
      <c r="E104" s="39" t="s">
        <v>121</v>
      </c>
      <c r="F104" s="40">
        <v>387526.4140625</v>
      </c>
      <c r="G104" s="41">
        <v>340795.5185546875</v>
      </c>
    </row>
    <row r="105" spans="1:7" x14ac:dyDescent="0.25">
      <c r="A105" s="39" t="s">
        <v>284</v>
      </c>
      <c r="B105" s="39" t="s">
        <v>84</v>
      </c>
      <c r="C105" s="39" t="s">
        <v>41</v>
      </c>
      <c r="D105" s="39" t="s">
        <v>89</v>
      </c>
      <c r="E105" s="39" t="s">
        <v>42</v>
      </c>
      <c r="F105" s="40">
        <v>80911.130859375</v>
      </c>
      <c r="G105" s="41">
        <v>420061.6015625</v>
      </c>
    </row>
    <row r="106" spans="1:7" x14ac:dyDescent="0.25">
      <c r="A106" s="39" t="s">
        <v>284</v>
      </c>
      <c r="B106" s="39" t="s">
        <v>84</v>
      </c>
      <c r="C106" s="39" t="s">
        <v>41</v>
      </c>
      <c r="D106" s="39" t="s">
        <v>90</v>
      </c>
      <c r="E106" s="39" t="s">
        <v>42</v>
      </c>
      <c r="F106" s="40">
        <v>2451581.400390625</v>
      </c>
      <c r="G106" s="41">
        <v>4873434.017578125</v>
      </c>
    </row>
    <row r="107" spans="1:7" x14ac:dyDescent="0.25">
      <c r="A107" s="39" t="s">
        <v>284</v>
      </c>
      <c r="B107" s="39" t="s">
        <v>84</v>
      </c>
      <c r="C107" s="39" t="s">
        <v>41</v>
      </c>
      <c r="D107" s="39" t="s">
        <v>294</v>
      </c>
      <c r="E107" s="39" t="s">
        <v>42</v>
      </c>
      <c r="F107" s="40">
        <v>22406.189453125</v>
      </c>
      <c r="G107" s="41">
        <v>54264.53125</v>
      </c>
    </row>
    <row r="108" spans="1:7" x14ac:dyDescent="0.25">
      <c r="A108" s="39" t="s">
        <v>284</v>
      </c>
      <c r="B108" s="39" t="s">
        <v>84</v>
      </c>
      <c r="C108" s="39" t="s">
        <v>41</v>
      </c>
      <c r="D108" s="39" t="s">
        <v>93</v>
      </c>
      <c r="E108" s="39" t="s">
        <v>42</v>
      </c>
      <c r="F108" s="40">
        <v>183.60000610351563</v>
      </c>
      <c r="G108" s="41">
        <v>1862.0999755859375</v>
      </c>
    </row>
    <row r="109" spans="1:7" x14ac:dyDescent="0.25">
      <c r="A109" s="39" t="s">
        <v>284</v>
      </c>
      <c r="B109" s="39" t="s">
        <v>84</v>
      </c>
      <c r="C109" s="39" t="s">
        <v>41</v>
      </c>
      <c r="D109" s="39" t="s">
        <v>91</v>
      </c>
      <c r="E109" s="39" t="s">
        <v>42</v>
      </c>
      <c r="F109" s="40">
        <v>48988.4609375</v>
      </c>
      <c r="G109" s="41">
        <v>128919.296875</v>
      </c>
    </row>
    <row r="110" spans="1:7" x14ac:dyDescent="0.25">
      <c r="A110" s="28" t="s">
        <v>289</v>
      </c>
      <c r="B110" s="29"/>
      <c r="C110" s="29"/>
      <c r="D110" s="29"/>
      <c r="E110" s="29"/>
      <c r="F110" s="29">
        <f>SUM(F89:F109)</f>
        <v>8857843.060005188</v>
      </c>
      <c r="G110" s="30">
        <f>SUM(G89:G109)</f>
        <v>20578439.927246094</v>
      </c>
    </row>
    <row r="111" spans="1:7" x14ac:dyDescent="0.25">
      <c r="A111" s="39" t="s">
        <v>317</v>
      </c>
      <c r="B111" s="39" t="s">
        <v>84</v>
      </c>
      <c r="C111" s="39" t="s">
        <v>41</v>
      </c>
      <c r="D111" s="39" t="s">
        <v>43</v>
      </c>
      <c r="E111" s="39" t="s">
        <v>42</v>
      </c>
      <c r="F111" s="40">
        <v>26308.619140625</v>
      </c>
      <c r="G111" s="41">
        <v>38570</v>
      </c>
    </row>
    <row r="112" spans="1:7" x14ac:dyDescent="0.25">
      <c r="A112" s="39" t="s">
        <v>317</v>
      </c>
      <c r="B112" s="39" t="s">
        <v>84</v>
      </c>
      <c r="C112" s="39" t="s">
        <v>41</v>
      </c>
      <c r="D112" s="39" t="s">
        <v>85</v>
      </c>
      <c r="E112" s="39" t="s">
        <v>42</v>
      </c>
      <c r="F112" s="40">
        <v>588122.47845458984</v>
      </c>
      <c r="G112" s="41">
        <v>1553997.7944335938</v>
      </c>
    </row>
    <row r="113" spans="1:7" x14ac:dyDescent="0.25">
      <c r="A113" s="39" t="s">
        <v>317</v>
      </c>
      <c r="B113" s="39" t="s">
        <v>84</v>
      </c>
      <c r="C113" s="39" t="s">
        <v>41</v>
      </c>
      <c r="D113" s="39" t="s">
        <v>45</v>
      </c>
      <c r="E113" s="39" t="s">
        <v>42</v>
      </c>
      <c r="F113" s="40">
        <v>876885.11389160156</v>
      </c>
      <c r="G113" s="41">
        <v>2438221.3329467773</v>
      </c>
    </row>
    <row r="114" spans="1:7" x14ac:dyDescent="0.25">
      <c r="A114" s="39" t="s">
        <v>317</v>
      </c>
      <c r="B114" s="39" t="s">
        <v>84</v>
      </c>
      <c r="C114" s="39" t="s">
        <v>41</v>
      </c>
      <c r="D114" s="39" t="s">
        <v>47</v>
      </c>
      <c r="E114" s="39" t="s">
        <v>42</v>
      </c>
      <c r="F114" s="40">
        <v>71981.709228515625</v>
      </c>
      <c r="G114" s="41">
        <v>215764.431640625</v>
      </c>
    </row>
    <row r="115" spans="1:7" x14ac:dyDescent="0.25">
      <c r="A115" s="39" t="s">
        <v>317</v>
      </c>
      <c r="B115" s="39" t="s">
        <v>84</v>
      </c>
      <c r="C115" s="39" t="s">
        <v>41</v>
      </c>
      <c r="D115" s="39" t="s">
        <v>86</v>
      </c>
      <c r="E115" s="39" t="s">
        <v>42</v>
      </c>
      <c r="F115" s="40">
        <v>46040.0703125</v>
      </c>
      <c r="G115" s="41">
        <v>73168</v>
      </c>
    </row>
    <row r="116" spans="1:7" x14ac:dyDescent="0.25">
      <c r="A116" s="39" t="s">
        <v>317</v>
      </c>
      <c r="B116" s="39" t="s">
        <v>84</v>
      </c>
      <c r="C116" s="39" t="s">
        <v>41</v>
      </c>
      <c r="D116" s="39" t="s">
        <v>87</v>
      </c>
      <c r="E116" s="39" t="s">
        <v>42</v>
      </c>
      <c r="F116" s="40">
        <v>91.849998474121094</v>
      </c>
      <c r="G116" s="41">
        <v>748.95001220703125</v>
      </c>
    </row>
    <row r="117" spans="1:7" x14ac:dyDescent="0.25">
      <c r="A117" s="39" t="s">
        <v>317</v>
      </c>
      <c r="B117" s="39" t="s">
        <v>84</v>
      </c>
      <c r="C117" s="39" t="s">
        <v>41</v>
      </c>
      <c r="D117" s="39" t="s">
        <v>88</v>
      </c>
      <c r="E117" s="39" t="s">
        <v>42</v>
      </c>
      <c r="F117" s="40">
        <v>26713.369995117188</v>
      </c>
      <c r="G117" s="41">
        <v>76698.109375</v>
      </c>
    </row>
    <row r="118" spans="1:7" x14ac:dyDescent="0.25">
      <c r="A118" s="39" t="s">
        <v>317</v>
      </c>
      <c r="B118" s="39" t="s">
        <v>84</v>
      </c>
      <c r="C118" s="39" t="s">
        <v>41</v>
      </c>
      <c r="D118" s="39" t="s">
        <v>106</v>
      </c>
      <c r="E118" s="39" t="s">
        <v>42</v>
      </c>
      <c r="F118" s="40">
        <v>74452.681640625</v>
      </c>
      <c r="G118" s="41">
        <v>121887.03125</v>
      </c>
    </row>
    <row r="119" spans="1:7" x14ac:dyDescent="0.25">
      <c r="A119" s="39" t="s">
        <v>317</v>
      </c>
      <c r="B119" s="39" t="s">
        <v>84</v>
      </c>
      <c r="C119" s="39" t="s">
        <v>41</v>
      </c>
      <c r="D119" s="39" t="s">
        <v>101</v>
      </c>
      <c r="E119" s="39" t="s">
        <v>42</v>
      </c>
      <c r="F119" s="40">
        <v>27200.189453125</v>
      </c>
      <c r="G119" s="41">
        <v>24162.430053710938</v>
      </c>
    </row>
    <row r="120" spans="1:7" x14ac:dyDescent="0.25">
      <c r="A120" s="39" t="s">
        <v>317</v>
      </c>
      <c r="B120" s="39" t="s">
        <v>84</v>
      </c>
      <c r="C120" s="39" t="s">
        <v>41</v>
      </c>
      <c r="D120" s="39" t="s">
        <v>90</v>
      </c>
      <c r="E120" s="39" t="s">
        <v>42</v>
      </c>
      <c r="F120" s="40">
        <v>317639.720703125</v>
      </c>
      <c r="G120" s="41">
        <v>646098.5625</v>
      </c>
    </row>
    <row r="121" spans="1:7" x14ac:dyDescent="0.25">
      <c r="A121" s="39" t="s">
        <v>317</v>
      </c>
      <c r="B121" s="39" t="s">
        <v>84</v>
      </c>
      <c r="C121" s="39" t="s">
        <v>41</v>
      </c>
      <c r="D121" s="39" t="s">
        <v>294</v>
      </c>
      <c r="E121" s="39" t="s">
        <v>42</v>
      </c>
      <c r="F121" s="40">
        <v>22453.0390625</v>
      </c>
      <c r="G121" s="41">
        <v>60631.5</v>
      </c>
    </row>
    <row r="122" spans="1:7" x14ac:dyDescent="0.25">
      <c r="A122" s="39" t="s">
        <v>317</v>
      </c>
      <c r="B122" s="39" t="s">
        <v>84</v>
      </c>
      <c r="C122" s="39" t="s">
        <v>41</v>
      </c>
      <c r="D122" s="39" t="s">
        <v>91</v>
      </c>
      <c r="E122" s="39" t="s">
        <v>42</v>
      </c>
      <c r="F122" s="40">
        <v>24498.810546875</v>
      </c>
      <c r="G122" s="41">
        <v>63731.921875</v>
      </c>
    </row>
    <row r="123" spans="1:7" x14ac:dyDescent="0.25">
      <c r="A123" s="39" t="s">
        <v>317</v>
      </c>
      <c r="B123" s="39" t="s">
        <v>84</v>
      </c>
      <c r="C123" s="39" t="s">
        <v>41</v>
      </c>
      <c r="D123" s="39" t="s">
        <v>102</v>
      </c>
      <c r="E123" s="39" t="s">
        <v>42</v>
      </c>
      <c r="F123" s="40">
        <v>24248.220703125</v>
      </c>
      <c r="G123" s="41">
        <v>22452.2109375</v>
      </c>
    </row>
    <row r="124" spans="1:7" x14ac:dyDescent="0.25">
      <c r="A124" s="28" t="s">
        <v>318</v>
      </c>
      <c r="B124" s="29"/>
      <c r="C124" s="29"/>
      <c r="D124" s="29"/>
      <c r="E124" s="29"/>
      <c r="F124" s="29">
        <f>SUM(F111:F123)</f>
        <v>2126635.8731307983</v>
      </c>
      <c r="G124" s="30">
        <f>SUM(G111:G123)</f>
        <v>5336132.2750244141</v>
      </c>
    </row>
    <row r="125" spans="1:7" x14ac:dyDescent="0.25">
      <c r="A125" s="39"/>
      <c r="B125" s="39"/>
      <c r="C125" s="39"/>
      <c r="D125" s="39"/>
      <c r="E125" s="39"/>
      <c r="F125" s="40"/>
      <c r="G125" s="41"/>
    </row>
    <row r="126" spans="1:7" ht="15.75" thickBot="1" x14ac:dyDescent="0.3">
      <c r="A126" s="33"/>
      <c r="B126" s="34"/>
      <c r="C126" s="34"/>
      <c r="D126" s="34"/>
      <c r="E126" s="34"/>
      <c r="F126" s="34"/>
      <c r="G126" s="35"/>
    </row>
    <row r="127" spans="1:7" x14ac:dyDescent="0.25">
      <c r="A127" s="39"/>
      <c r="B127" s="39"/>
      <c r="C127" s="39"/>
      <c r="D127" s="39"/>
      <c r="E127" s="39"/>
      <c r="F127" s="40"/>
      <c r="G127" s="41"/>
    </row>
    <row r="128" spans="1:7" ht="15.75" thickBot="1" x14ac:dyDescent="0.3">
      <c r="A128" s="33"/>
      <c r="B128" s="34"/>
      <c r="C128" s="34"/>
      <c r="D128" s="34"/>
      <c r="E128" s="34"/>
      <c r="F128" s="34"/>
      <c r="G128" s="35"/>
    </row>
    <row r="129" spans="1:7" x14ac:dyDescent="0.25">
      <c r="A129" s="39"/>
      <c r="B129" s="39"/>
      <c r="C129" s="39"/>
      <c r="D129" s="39"/>
      <c r="E129" s="39"/>
      <c r="F129" s="40"/>
      <c r="G129" s="41"/>
    </row>
    <row r="130" spans="1:7" ht="15.75" thickBot="1" x14ac:dyDescent="0.3">
      <c r="A130" s="33"/>
      <c r="B130" s="34"/>
      <c r="C130" s="34"/>
      <c r="D130" s="34"/>
      <c r="E130" s="34"/>
      <c r="F130" s="34"/>
      <c r="G130" s="35"/>
    </row>
    <row r="131" spans="1:7" x14ac:dyDescent="0.25">
      <c r="A131" s="39"/>
      <c r="B131" s="39"/>
      <c r="C131" s="39"/>
      <c r="D131" s="39"/>
      <c r="E131" s="39"/>
      <c r="F131" s="40"/>
      <c r="G131" s="41"/>
    </row>
    <row r="132" spans="1:7" ht="15.75" thickBot="1" x14ac:dyDescent="0.3">
      <c r="A132" s="33"/>
      <c r="B132" s="34"/>
      <c r="C132" s="34"/>
      <c r="D132" s="34"/>
      <c r="E132" s="34"/>
      <c r="F132" s="34"/>
      <c r="G132" s="35"/>
    </row>
    <row r="133" spans="1:7" x14ac:dyDescent="0.25">
      <c r="A133" s="39"/>
      <c r="B133" s="39"/>
      <c r="C133" s="39"/>
      <c r="D133" s="39"/>
      <c r="E133" s="39"/>
      <c r="F133" s="40"/>
      <c r="G133" s="41"/>
    </row>
    <row r="134" spans="1:7" ht="15.75" thickBot="1" x14ac:dyDescent="0.3">
      <c r="A134" s="33"/>
      <c r="B134" s="34"/>
      <c r="C134" s="34"/>
      <c r="D134" s="34"/>
      <c r="E134" s="34"/>
      <c r="F134" s="34"/>
      <c r="G134" s="35"/>
    </row>
    <row r="135" spans="1:7" x14ac:dyDescent="0.25">
      <c r="A135" s="39"/>
      <c r="B135" s="39"/>
      <c r="C135" s="39"/>
      <c r="D135" s="39"/>
      <c r="E135" s="39"/>
      <c r="F135" s="40"/>
      <c r="G135" s="41"/>
    </row>
    <row r="136" spans="1:7" ht="15.75" thickBot="1" x14ac:dyDescent="0.3">
      <c r="A136" s="33"/>
      <c r="B136" s="34"/>
      <c r="C136" s="34"/>
      <c r="D136" s="34"/>
      <c r="E136" s="34"/>
      <c r="F136" s="34"/>
      <c r="G136" s="35"/>
    </row>
    <row r="137" spans="1:7" x14ac:dyDescent="0.25">
      <c r="A137" s="39"/>
      <c r="B137" s="39"/>
      <c r="C137" s="39"/>
      <c r="D137" s="39"/>
      <c r="E137" s="39"/>
      <c r="F137" s="40"/>
      <c r="G137" s="41"/>
    </row>
    <row r="138" spans="1:7" ht="15.75" thickBot="1" x14ac:dyDescent="0.3">
      <c r="A138" s="33"/>
      <c r="B138" s="34"/>
      <c r="C138" s="34"/>
      <c r="D138" s="34"/>
      <c r="E138" s="34"/>
      <c r="F138" s="34"/>
      <c r="G138" s="35"/>
    </row>
    <row r="139" spans="1:7" x14ac:dyDescent="0.25">
      <c r="A139" s="39"/>
      <c r="B139" s="39"/>
      <c r="C139" s="39"/>
      <c r="D139" s="39"/>
      <c r="E139" s="39"/>
      <c r="F139" s="40"/>
      <c r="G139" s="41"/>
    </row>
    <row r="140" spans="1:7" ht="15.75" thickBot="1" x14ac:dyDescent="0.3">
      <c r="A140" s="33"/>
      <c r="B140" s="34"/>
      <c r="C140" s="34"/>
      <c r="D140" s="34"/>
      <c r="E140" s="34"/>
      <c r="F140" s="34"/>
      <c r="G140" s="35"/>
    </row>
    <row r="141" spans="1:7" x14ac:dyDescent="0.25">
      <c r="A141" s="39"/>
      <c r="B141" s="39"/>
      <c r="C141" s="39"/>
      <c r="D141" s="39"/>
      <c r="E141" s="39"/>
      <c r="F141" s="40"/>
      <c r="G141" s="41"/>
    </row>
    <row r="142" spans="1:7" ht="15.75" thickBot="1" x14ac:dyDescent="0.3">
      <c r="A142" s="33"/>
      <c r="B142" s="34"/>
      <c r="C142" s="34"/>
      <c r="D142" s="34"/>
      <c r="E142" s="34"/>
      <c r="F142" s="34"/>
      <c r="G142" s="35"/>
    </row>
    <row r="143" spans="1:7" ht="16.5" thickBot="1" x14ac:dyDescent="0.3">
      <c r="A143" s="20" t="s">
        <v>0</v>
      </c>
      <c r="B143" s="20"/>
      <c r="C143" s="20"/>
      <c r="D143" s="20"/>
      <c r="E143" s="20"/>
      <c r="F143" s="20">
        <f>SUM(F124,F110,F88,F69,F49,F27)</f>
        <v>32560417.101104736</v>
      </c>
      <c r="G143" s="21">
        <f>SUM(G124,G110,G88,G69,G49,G27)</f>
        <v>75400869.063293457</v>
      </c>
    </row>
    <row r="145" spans="1:1" x14ac:dyDescent="0.25">
      <c r="A145" t="s">
        <v>25</v>
      </c>
    </row>
  </sheetData>
  <sortState xmlns:xlrd2="http://schemas.microsoft.com/office/spreadsheetml/2017/richdata2" ref="A14:G101">
    <sortCondition ref="A14:A101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2"/>
  <sheetViews>
    <sheetView topLeftCell="A16" workbookViewId="0">
      <selection activeCell="A51" activeCellId="2" sqref="A34:G39 A41:G50 A51:G52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28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2022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3</v>
      </c>
      <c r="C12" s="53" t="s">
        <v>41</v>
      </c>
      <c r="D12" s="53" t="s">
        <v>167</v>
      </c>
      <c r="E12" s="53" t="s">
        <v>42</v>
      </c>
      <c r="F12" s="54">
        <v>26494.58984375</v>
      </c>
      <c r="G12" s="55">
        <v>53153.1015625</v>
      </c>
    </row>
    <row r="13" spans="1:7" x14ac:dyDescent="0.25">
      <c r="A13" s="53" t="s">
        <v>39</v>
      </c>
      <c r="B13" s="53" t="s">
        <v>3</v>
      </c>
      <c r="C13" s="53" t="s">
        <v>41</v>
      </c>
      <c r="D13" s="53" t="s">
        <v>45</v>
      </c>
      <c r="E13" s="53" t="s">
        <v>42</v>
      </c>
      <c r="F13" s="54">
        <v>18022.849609375</v>
      </c>
      <c r="G13" s="55">
        <v>55324.80078125</v>
      </c>
    </row>
    <row r="14" spans="1:7" x14ac:dyDescent="0.25">
      <c r="A14" s="53" t="s">
        <v>39</v>
      </c>
      <c r="B14" s="53" t="s">
        <v>3</v>
      </c>
      <c r="C14" s="53" t="s">
        <v>41</v>
      </c>
      <c r="D14" s="53" t="s">
        <v>168</v>
      </c>
      <c r="E14" s="53" t="s">
        <v>42</v>
      </c>
      <c r="F14" s="54">
        <v>81647.431640625</v>
      </c>
      <c r="G14" s="55">
        <v>441000</v>
      </c>
    </row>
    <row r="15" spans="1:7" x14ac:dyDescent="0.25">
      <c r="A15" s="53" t="s">
        <v>39</v>
      </c>
      <c r="B15" s="53" t="s">
        <v>3</v>
      </c>
      <c r="C15" s="53" t="s">
        <v>41</v>
      </c>
      <c r="D15" s="53" t="s">
        <v>169</v>
      </c>
      <c r="E15" s="53" t="s">
        <v>42</v>
      </c>
      <c r="F15" s="54">
        <v>26308.619140625</v>
      </c>
      <c r="G15" s="55">
        <v>33060</v>
      </c>
    </row>
    <row r="16" spans="1:7" x14ac:dyDescent="0.25">
      <c r="A16" s="53" t="s">
        <v>39</v>
      </c>
      <c r="B16" s="53" t="s">
        <v>3</v>
      </c>
      <c r="C16" s="53" t="s">
        <v>41</v>
      </c>
      <c r="D16" s="53" t="s">
        <v>170</v>
      </c>
      <c r="E16" s="53" t="s">
        <v>42</v>
      </c>
      <c r="F16" s="54">
        <v>43586.12109375</v>
      </c>
      <c r="G16" s="55">
        <v>114753</v>
      </c>
    </row>
    <row r="17" spans="1:7" x14ac:dyDescent="0.25">
      <c r="A17" s="53" t="s">
        <v>39</v>
      </c>
      <c r="B17" s="53" t="s">
        <v>3</v>
      </c>
      <c r="C17" s="53" t="s">
        <v>41</v>
      </c>
      <c r="D17" s="53" t="s">
        <v>92</v>
      </c>
      <c r="E17" s="53" t="s">
        <v>42</v>
      </c>
      <c r="F17" s="54">
        <v>78925.857421875</v>
      </c>
      <c r="G17" s="55">
        <v>730800</v>
      </c>
    </row>
    <row r="18" spans="1:7" x14ac:dyDescent="0.25">
      <c r="A18" s="53" t="s">
        <v>39</v>
      </c>
      <c r="B18" s="53" t="s">
        <v>3</v>
      </c>
      <c r="C18" s="53" t="s">
        <v>41</v>
      </c>
      <c r="D18" s="53" t="s">
        <v>93</v>
      </c>
      <c r="E18" s="53" t="s">
        <v>42</v>
      </c>
      <c r="F18" s="54">
        <v>1629.239990234375</v>
      </c>
      <c r="G18" s="55">
        <v>12035.9501953125</v>
      </c>
    </row>
    <row r="19" spans="1:7" ht="15.75" thickBot="1" x14ac:dyDescent="0.3">
      <c r="A19" s="33" t="s">
        <v>24</v>
      </c>
      <c r="B19" s="34"/>
      <c r="C19" s="34"/>
      <c r="D19" s="34"/>
      <c r="E19" s="34"/>
      <c r="F19" s="34">
        <f>SUM(F12:F18)</f>
        <v>276614.70874023438</v>
      </c>
      <c r="G19" s="35">
        <f>SUM(G12:G18)</f>
        <v>1440126.8525390625</v>
      </c>
    </row>
    <row r="20" spans="1:7" x14ac:dyDescent="0.25">
      <c r="A20" s="53" t="s">
        <v>99</v>
      </c>
      <c r="B20" s="53" t="s">
        <v>3</v>
      </c>
      <c r="C20" s="53" t="s">
        <v>41</v>
      </c>
      <c r="D20" s="53" t="s">
        <v>45</v>
      </c>
      <c r="E20" s="53" t="s">
        <v>42</v>
      </c>
      <c r="F20" s="54">
        <v>33251.37109375</v>
      </c>
      <c r="G20" s="55">
        <v>95172</v>
      </c>
    </row>
    <row r="21" spans="1:7" x14ac:dyDescent="0.25">
      <c r="A21" s="53" t="s">
        <v>99</v>
      </c>
      <c r="B21" s="53" t="s">
        <v>3</v>
      </c>
      <c r="C21" s="53" t="s">
        <v>41</v>
      </c>
      <c r="D21" s="53" t="s">
        <v>169</v>
      </c>
      <c r="E21" s="53" t="s">
        <v>42</v>
      </c>
      <c r="F21" s="54">
        <v>10378.2998046875</v>
      </c>
      <c r="G21" s="55">
        <v>17160</v>
      </c>
    </row>
    <row r="22" spans="1:7" x14ac:dyDescent="0.25">
      <c r="A22" s="53" t="s">
        <v>99</v>
      </c>
      <c r="B22" s="53" t="s">
        <v>3</v>
      </c>
      <c r="C22" s="53" t="s">
        <v>41</v>
      </c>
      <c r="D22" s="53" t="s">
        <v>171</v>
      </c>
      <c r="E22" s="53" t="s">
        <v>54</v>
      </c>
      <c r="F22" s="54">
        <v>3273.14990234375</v>
      </c>
      <c r="G22" s="55">
        <v>28621.880859375</v>
      </c>
    </row>
    <row r="23" spans="1:7" x14ac:dyDescent="0.25">
      <c r="A23" s="53" t="s">
        <v>99</v>
      </c>
      <c r="B23" s="53" t="s">
        <v>3</v>
      </c>
      <c r="C23" s="53" t="s">
        <v>41</v>
      </c>
      <c r="D23" s="53" t="s">
        <v>171</v>
      </c>
      <c r="E23" s="53" t="s">
        <v>42</v>
      </c>
      <c r="F23" s="54">
        <v>26520.299560546875</v>
      </c>
      <c r="G23" s="55">
        <v>126843.55218505859</v>
      </c>
    </row>
    <row r="24" spans="1:7" x14ac:dyDescent="0.25">
      <c r="A24" s="53" t="s">
        <v>99</v>
      </c>
      <c r="B24" s="53" t="s">
        <v>3</v>
      </c>
      <c r="C24" s="53" t="s">
        <v>41</v>
      </c>
      <c r="D24" s="53" t="s">
        <v>92</v>
      </c>
      <c r="E24" s="53" t="s">
        <v>42</v>
      </c>
      <c r="F24" s="54">
        <v>42419.3095703125</v>
      </c>
      <c r="G24" s="55">
        <v>392774.125</v>
      </c>
    </row>
    <row r="25" spans="1:7" x14ac:dyDescent="0.25">
      <c r="A25" s="53" t="s">
        <v>99</v>
      </c>
      <c r="B25" s="53" t="s">
        <v>3</v>
      </c>
      <c r="C25" s="53" t="s">
        <v>41</v>
      </c>
      <c r="D25" s="53" t="s">
        <v>93</v>
      </c>
      <c r="E25" s="53" t="s">
        <v>42</v>
      </c>
      <c r="F25" s="54">
        <v>18633.01953125</v>
      </c>
      <c r="G25" s="55">
        <v>137459.453125</v>
      </c>
    </row>
    <row r="26" spans="1:7" ht="15.75" thickBot="1" x14ac:dyDescent="0.3">
      <c r="A26" s="33" t="s">
        <v>104</v>
      </c>
      <c r="B26" s="34"/>
      <c r="C26" s="34"/>
      <c r="D26" s="34"/>
      <c r="E26" s="34"/>
      <c r="F26" s="34">
        <f>SUM(F20:F25)</f>
        <v>134475.44946289063</v>
      </c>
      <c r="G26" s="35">
        <f>SUM(G20:G25)</f>
        <v>798031.01116943359</v>
      </c>
    </row>
    <row r="27" spans="1:7" x14ac:dyDescent="0.25">
      <c r="A27" s="53" t="s">
        <v>107</v>
      </c>
      <c r="B27" s="53" t="s">
        <v>3</v>
      </c>
      <c r="C27" s="53" t="s">
        <v>41</v>
      </c>
      <c r="D27" s="53" t="s">
        <v>45</v>
      </c>
      <c r="E27" s="53" t="s">
        <v>42</v>
      </c>
      <c r="F27" s="54">
        <v>1496.8699951171875</v>
      </c>
      <c r="G27" s="55">
        <v>4185</v>
      </c>
    </row>
    <row r="28" spans="1:7" x14ac:dyDescent="0.25">
      <c r="A28" s="53" t="s">
        <v>107</v>
      </c>
      <c r="B28" s="53" t="s">
        <v>3</v>
      </c>
      <c r="C28" s="53" t="s">
        <v>41</v>
      </c>
      <c r="D28" s="53" t="s">
        <v>169</v>
      </c>
      <c r="E28" s="53" t="s">
        <v>42</v>
      </c>
      <c r="F28" s="54">
        <v>24004.33984375</v>
      </c>
      <c r="G28" s="55">
        <v>39690</v>
      </c>
    </row>
    <row r="29" spans="1:7" x14ac:dyDescent="0.25">
      <c r="A29" s="53" t="s">
        <v>107</v>
      </c>
      <c r="B29" s="53" t="s">
        <v>3</v>
      </c>
      <c r="C29" s="53" t="s">
        <v>41</v>
      </c>
      <c r="D29" s="53" t="s">
        <v>92</v>
      </c>
      <c r="E29" s="53" t="s">
        <v>54</v>
      </c>
      <c r="F29" s="54">
        <v>8974.949951171875</v>
      </c>
      <c r="G29" s="55">
        <v>97852.290893554688</v>
      </c>
    </row>
    <row r="30" spans="1:7" x14ac:dyDescent="0.25">
      <c r="A30" s="53" t="s">
        <v>107</v>
      </c>
      <c r="B30" s="53" t="s">
        <v>3</v>
      </c>
      <c r="C30" s="53" t="s">
        <v>41</v>
      </c>
      <c r="D30" s="53" t="s">
        <v>92</v>
      </c>
      <c r="E30" s="53" t="s">
        <v>42</v>
      </c>
      <c r="F30" s="54">
        <v>26146.05078125</v>
      </c>
      <c r="G30" s="55">
        <v>248583.046875</v>
      </c>
    </row>
    <row r="31" spans="1:7" x14ac:dyDescent="0.25">
      <c r="A31" s="53" t="s">
        <v>107</v>
      </c>
      <c r="B31" s="53" t="s">
        <v>3</v>
      </c>
      <c r="C31" s="53" t="s">
        <v>41</v>
      </c>
      <c r="D31" s="53" t="s">
        <v>93</v>
      </c>
      <c r="E31" s="53" t="s">
        <v>54</v>
      </c>
      <c r="F31" s="54">
        <v>163.19999694824219</v>
      </c>
      <c r="G31" s="55">
        <v>934.6500244140625</v>
      </c>
    </row>
    <row r="32" spans="1:7" x14ac:dyDescent="0.25">
      <c r="A32" s="53" t="s">
        <v>107</v>
      </c>
      <c r="B32" s="53" t="s">
        <v>3</v>
      </c>
      <c r="C32" s="53" t="s">
        <v>41</v>
      </c>
      <c r="D32" s="53" t="s">
        <v>93</v>
      </c>
      <c r="E32" s="53" t="s">
        <v>42</v>
      </c>
      <c r="F32" s="54">
        <v>1069.2199783325195</v>
      </c>
      <c r="G32" s="55">
        <v>21382.460693359375</v>
      </c>
    </row>
    <row r="33" spans="1:7" ht="15.75" thickBot="1" x14ac:dyDescent="0.3">
      <c r="A33" s="33" t="s">
        <v>111</v>
      </c>
      <c r="B33" s="34"/>
      <c r="C33" s="34"/>
      <c r="D33" s="34"/>
      <c r="E33" s="34"/>
      <c r="F33" s="34">
        <f>SUM(F27:F32)</f>
        <v>61854.630546569824</v>
      </c>
      <c r="G33" s="35">
        <f>SUM(G27:G32)</f>
        <v>412627.44848632813</v>
      </c>
    </row>
    <row r="34" spans="1:7" x14ac:dyDescent="0.25">
      <c r="A34" s="53" t="s">
        <v>254</v>
      </c>
      <c r="B34" s="53" t="s">
        <v>3</v>
      </c>
      <c r="C34" s="53" t="s">
        <v>41</v>
      </c>
      <c r="D34" s="53" t="s">
        <v>167</v>
      </c>
      <c r="E34" s="53" t="s">
        <v>42</v>
      </c>
      <c r="F34" s="54">
        <v>9988.2001953125</v>
      </c>
      <c r="G34" s="55">
        <v>9818</v>
      </c>
    </row>
    <row r="35" spans="1:7" x14ac:dyDescent="0.25">
      <c r="A35" s="53" t="s">
        <v>254</v>
      </c>
      <c r="B35" s="53" t="s">
        <v>3</v>
      </c>
      <c r="C35" s="53" t="s">
        <v>41</v>
      </c>
      <c r="D35" s="53" t="s">
        <v>197</v>
      </c>
      <c r="E35" s="53" t="s">
        <v>42</v>
      </c>
      <c r="F35" s="54">
        <v>22952</v>
      </c>
      <c r="G35" s="55">
        <v>98900</v>
      </c>
    </row>
    <row r="36" spans="1:7" x14ac:dyDescent="0.25">
      <c r="A36" s="53" t="s">
        <v>254</v>
      </c>
      <c r="B36" s="53" t="s">
        <v>3</v>
      </c>
      <c r="C36" s="53" t="s">
        <v>41</v>
      </c>
      <c r="D36" s="53" t="s">
        <v>169</v>
      </c>
      <c r="E36" s="53" t="s">
        <v>56</v>
      </c>
      <c r="F36" s="54">
        <v>23931.349609375</v>
      </c>
      <c r="G36" s="55">
        <v>14004.349609375</v>
      </c>
    </row>
    <row r="37" spans="1:7" x14ac:dyDescent="0.25">
      <c r="A37" s="53" t="s">
        <v>254</v>
      </c>
      <c r="B37" s="53" t="s">
        <v>3</v>
      </c>
      <c r="C37" s="53" t="s">
        <v>41</v>
      </c>
      <c r="D37" s="53" t="s">
        <v>92</v>
      </c>
      <c r="E37" s="53" t="s">
        <v>95</v>
      </c>
      <c r="F37" s="54">
        <v>24952.810546875</v>
      </c>
      <c r="G37" s="55">
        <v>136622</v>
      </c>
    </row>
    <row r="38" spans="1:7" x14ac:dyDescent="0.25">
      <c r="A38" s="53" t="s">
        <v>254</v>
      </c>
      <c r="B38" s="53" t="s">
        <v>3</v>
      </c>
      <c r="C38" s="53" t="s">
        <v>41</v>
      </c>
      <c r="D38" s="53" t="s">
        <v>92</v>
      </c>
      <c r="E38" s="53" t="s">
        <v>42</v>
      </c>
      <c r="F38" s="54">
        <v>77082.881225585938</v>
      </c>
      <c r="G38" s="55">
        <v>898036.78125</v>
      </c>
    </row>
    <row r="39" spans="1:7" x14ac:dyDescent="0.25">
      <c r="A39" s="53" t="s">
        <v>254</v>
      </c>
      <c r="B39" s="53" t="s">
        <v>3</v>
      </c>
      <c r="C39" s="53" t="s">
        <v>41</v>
      </c>
      <c r="D39" s="53" t="s">
        <v>93</v>
      </c>
      <c r="E39" s="53" t="s">
        <v>42</v>
      </c>
      <c r="F39" s="54">
        <v>1403.7899932861328</v>
      </c>
      <c r="G39" s="55">
        <v>10530.320068359375</v>
      </c>
    </row>
    <row r="40" spans="1:7" x14ac:dyDescent="0.25">
      <c r="A40" s="28" t="s">
        <v>256</v>
      </c>
      <c r="B40" s="29"/>
      <c r="C40" s="29"/>
      <c r="D40" s="29"/>
      <c r="E40" s="29"/>
      <c r="F40" s="29">
        <f>SUM(F34:F39)</f>
        <v>160311.03157043457</v>
      </c>
      <c r="G40" s="30">
        <f>SUM(G34:G39)</f>
        <v>1167911.4509277344</v>
      </c>
    </row>
    <row r="41" spans="1:7" x14ac:dyDescent="0.25">
      <c r="A41" s="53" t="s">
        <v>284</v>
      </c>
      <c r="B41" s="53" t="s">
        <v>3</v>
      </c>
      <c r="C41" s="53" t="s">
        <v>41</v>
      </c>
      <c r="D41" s="53" t="s">
        <v>167</v>
      </c>
      <c r="E41" s="53" t="s">
        <v>42</v>
      </c>
      <c r="F41" s="54">
        <v>24891.130859375</v>
      </c>
      <c r="G41" s="55">
        <v>54616.19921875</v>
      </c>
    </row>
    <row r="42" spans="1:7" x14ac:dyDescent="0.25">
      <c r="A42" s="53" t="s">
        <v>284</v>
      </c>
      <c r="B42" s="53" t="s">
        <v>3</v>
      </c>
      <c r="C42" s="53" t="s">
        <v>41</v>
      </c>
      <c r="D42" s="53" t="s">
        <v>45</v>
      </c>
      <c r="E42" s="53" t="s">
        <v>42</v>
      </c>
      <c r="F42" s="54">
        <v>13536.76953125</v>
      </c>
      <c r="G42" s="55">
        <v>32287</v>
      </c>
    </row>
    <row r="43" spans="1:7" x14ac:dyDescent="0.25">
      <c r="A43" s="53" t="s">
        <v>284</v>
      </c>
      <c r="B43" s="53" t="s">
        <v>3</v>
      </c>
      <c r="C43" s="53" t="s">
        <v>41</v>
      </c>
      <c r="D43" s="53" t="s">
        <v>197</v>
      </c>
      <c r="E43" s="53" t="s">
        <v>42</v>
      </c>
      <c r="F43" s="54">
        <v>2561</v>
      </c>
      <c r="G43" s="55">
        <v>5122</v>
      </c>
    </row>
    <row r="44" spans="1:7" x14ac:dyDescent="0.25">
      <c r="A44" s="53" t="s">
        <v>284</v>
      </c>
      <c r="B44" s="53" t="s">
        <v>3</v>
      </c>
      <c r="C44" s="53" t="s">
        <v>41</v>
      </c>
      <c r="D44" s="53" t="s">
        <v>171</v>
      </c>
      <c r="E44" s="53" t="s">
        <v>42</v>
      </c>
      <c r="F44" s="54">
        <v>21700.0703125</v>
      </c>
      <c r="G44" s="55">
        <v>107640</v>
      </c>
    </row>
    <row r="45" spans="1:7" x14ac:dyDescent="0.25">
      <c r="A45" s="53" t="s">
        <v>284</v>
      </c>
      <c r="B45" s="53" t="s">
        <v>3</v>
      </c>
      <c r="C45" s="53" t="s">
        <v>41</v>
      </c>
      <c r="D45" s="53" t="s">
        <v>92</v>
      </c>
      <c r="E45" s="53" t="s">
        <v>95</v>
      </c>
      <c r="F45" s="54">
        <v>51896.4609375</v>
      </c>
      <c r="G45" s="55">
        <v>325326.453125</v>
      </c>
    </row>
    <row r="46" spans="1:7" x14ac:dyDescent="0.25">
      <c r="A46" s="53" t="s">
        <v>284</v>
      </c>
      <c r="B46" s="53" t="s">
        <v>3</v>
      </c>
      <c r="C46" s="53" t="s">
        <v>41</v>
      </c>
      <c r="D46" s="53" t="s">
        <v>92</v>
      </c>
      <c r="E46" s="53" t="s">
        <v>54</v>
      </c>
      <c r="F46" s="54">
        <v>38630.389587402344</v>
      </c>
      <c r="G46" s="55">
        <v>243982.09765625</v>
      </c>
    </row>
    <row r="47" spans="1:7" x14ac:dyDescent="0.25">
      <c r="A47" s="53" t="s">
        <v>284</v>
      </c>
      <c r="B47" s="53" t="s">
        <v>3</v>
      </c>
      <c r="C47" s="53" t="s">
        <v>41</v>
      </c>
      <c r="D47" s="53" t="s">
        <v>92</v>
      </c>
      <c r="E47" s="53" t="s">
        <v>42</v>
      </c>
      <c r="F47" s="54">
        <v>21375.619995117188</v>
      </c>
      <c r="G47" s="55">
        <v>82994.3984375</v>
      </c>
    </row>
    <row r="48" spans="1:7" x14ac:dyDescent="0.25">
      <c r="A48" s="53" t="s">
        <v>284</v>
      </c>
      <c r="B48" s="53" t="s">
        <v>3</v>
      </c>
      <c r="C48" s="53" t="s">
        <v>41</v>
      </c>
      <c r="D48" s="53" t="s">
        <v>90</v>
      </c>
      <c r="E48" s="53" t="s">
        <v>42</v>
      </c>
      <c r="F48" s="54">
        <v>25400.060546875</v>
      </c>
      <c r="G48" s="55">
        <v>71117.3984375</v>
      </c>
    </row>
    <row r="49" spans="1:7" x14ac:dyDescent="0.25">
      <c r="A49" s="53" t="s">
        <v>284</v>
      </c>
      <c r="B49" s="53" t="s">
        <v>3</v>
      </c>
      <c r="C49" s="53" t="s">
        <v>41</v>
      </c>
      <c r="D49" s="53" t="s">
        <v>93</v>
      </c>
      <c r="E49" s="53" t="s">
        <v>42</v>
      </c>
      <c r="F49" s="54">
        <v>36385.709426879883</v>
      </c>
      <c r="G49" s="55">
        <v>199969.38006591797</v>
      </c>
    </row>
    <row r="50" spans="1:7" x14ac:dyDescent="0.25">
      <c r="A50" s="28" t="s">
        <v>289</v>
      </c>
      <c r="B50" s="29"/>
      <c r="C50" s="29"/>
      <c r="D50" s="29"/>
      <c r="E50" s="29"/>
      <c r="F50" s="29">
        <f>SUM(F41:F49)</f>
        <v>236377.21119689941</v>
      </c>
      <c r="G50" s="30">
        <f>SUM(G41:G49)</f>
        <v>1123054.926940918</v>
      </c>
    </row>
    <row r="51" spans="1:7" x14ac:dyDescent="0.25">
      <c r="A51" s="53" t="s">
        <v>317</v>
      </c>
      <c r="B51" s="53" t="s">
        <v>3</v>
      </c>
      <c r="C51" s="53" t="s">
        <v>41</v>
      </c>
      <c r="D51" s="53" t="s">
        <v>92</v>
      </c>
      <c r="E51" s="53" t="s">
        <v>42</v>
      </c>
      <c r="F51" s="54">
        <v>72575.4765625</v>
      </c>
      <c r="G51" s="55">
        <v>918150</v>
      </c>
    </row>
    <row r="52" spans="1:7" x14ac:dyDescent="0.25">
      <c r="A52" s="53" t="s">
        <v>317</v>
      </c>
      <c r="B52" s="53" t="s">
        <v>3</v>
      </c>
      <c r="C52" s="53" t="s">
        <v>41</v>
      </c>
      <c r="D52" s="53" t="s">
        <v>93</v>
      </c>
      <c r="E52" s="53" t="s">
        <v>42</v>
      </c>
      <c r="F52" s="54">
        <v>33583.940895080566</v>
      </c>
      <c r="G52" s="55">
        <v>143002.84228515625</v>
      </c>
    </row>
    <row r="53" spans="1:7" ht="15.75" thickBot="1" x14ac:dyDescent="0.3">
      <c r="A53" s="33" t="s">
        <v>318</v>
      </c>
      <c r="B53" s="34"/>
      <c r="C53" s="34"/>
      <c r="D53" s="34"/>
      <c r="E53" s="34"/>
      <c r="F53" s="34">
        <f>SUM(F51:F52)</f>
        <v>106159.41745758057</v>
      </c>
      <c r="G53" s="35">
        <f>SUM(G51:G52)</f>
        <v>1061152.8422851563</v>
      </c>
    </row>
    <row r="54" spans="1:7" x14ac:dyDescent="0.25">
      <c r="A54" s="53"/>
      <c r="B54" s="53"/>
      <c r="C54" s="53"/>
      <c r="D54" s="53"/>
      <c r="E54" s="53"/>
      <c r="F54" s="54"/>
      <c r="G54" s="55"/>
    </row>
    <row r="55" spans="1:7" ht="15.75" thickBot="1" x14ac:dyDescent="0.3">
      <c r="A55" s="33"/>
      <c r="B55" s="34"/>
      <c r="C55" s="34"/>
      <c r="D55" s="34"/>
      <c r="E55" s="34"/>
      <c r="F55" s="34"/>
      <c r="G55" s="35"/>
    </row>
    <row r="56" spans="1:7" x14ac:dyDescent="0.25">
      <c r="A56" s="53"/>
      <c r="B56" s="53"/>
      <c r="C56" s="53"/>
      <c r="D56" s="53"/>
      <c r="E56" s="53"/>
      <c r="F56" s="54"/>
      <c r="G56" s="55"/>
    </row>
    <row r="57" spans="1:7" ht="15.75" thickBot="1" x14ac:dyDescent="0.3">
      <c r="A57" s="33"/>
      <c r="B57" s="34"/>
      <c r="C57" s="34"/>
      <c r="D57" s="34"/>
      <c r="E57" s="34"/>
      <c r="F57" s="34"/>
      <c r="G57" s="35"/>
    </row>
    <row r="58" spans="1:7" x14ac:dyDescent="0.25">
      <c r="A58" s="53"/>
      <c r="B58" s="53"/>
      <c r="C58" s="53"/>
      <c r="D58" s="53"/>
      <c r="E58" s="53"/>
      <c r="F58" s="54"/>
      <c r="G58" s="55"/>
    </row>
    <row r="59" spans="1:7" ht="15.75" thickBot="1" x14ac:dyDescent="0.3">
      <c r="A59" s="33"/>
      <c r="B59" s="34"/>
      <c r="C59" s="34"/>
      <c r="D59" s="34"/>
      <c r="E59" s="34"/>
      <c r="F59" s="34"/>
      <c r="G59" s="35"/>
    </row>
    <row r="60" spans="1:7" x14ac:dyDescent="0.25">
      <c r="A60" s="53"/>
      <c r="B60" s="53"/>
      <c r="C60" s="53"/>
      <c r="D60" s="53"/>
      <c r="E60" s="53"/>
      <c r="F60" s="54"/>
      <c r="G60" s="55"/>
    </row>
    <row r="61" spans="1:7" ht="15.75" thickBot="1" x14ac:dyDescent="0.3">
      <c r="A61" s="33"/>
      <c r="B61" s="34"/>
      <c r="C61" s="34"/>
      <c r="D61" s="34"/>
      <c r="E61" s="34"/>
      <c r="F61" s="34"/>
      <c r="G61" s="35"/>
    </row>
    <row r="62" spans="1:7" x14ac:dyDescent="0.25">
      <c r="A62" s="53"/>
      <c r="B62" s="53"/>
      <c r="C62" s="53"/>
      <c r="D62" s="53"/>
      <c r="E62" s="53"/>
      <c r="F62" s="54"/>
      <c r="G62" s="55"/>
    </row>
    <row r="63" spans="1:7" ht="15.75" thickBot="1" x14ac:dyDescent="0.3">
      <c r="A63" s="33"/>
      <c r="B63" s="34"/>
      <c r="C63" s="34"/>
      <c r="D63" s="34"/>
      <c r="E63" s="34"/>
      <c r="F63" s="34"/>
      <c r="G63" s="35"/>
    </row>
    <row r="64" spans="1:7" x14ac:dyDescent="0.25">
      <c r="A64" s="53"/>
      <c r="B64" s="53"/>
      <c r="C64" s="53"/>
      <c r="D64" s="53"/>
      <c r="E64" s="53"/>
      <c r="F64" s="54"/>
      <c r="G64" s="55"/>
    </row>
    <row r="65" spans="1:7" ht="15.75" thickBot="1" x14ac:dyDescent="0.3">
      <c r="A65" s="33"/>
      <c r="B65" s="34"/>
      <c r="C65" s="34"/>
      <c r="D65" s="34"/>
      <c r="E65" s="34"/>
      <c r="F65" s="34"/>
      <c r="G65" s="35"/>
    </row>
    <row r="66" spans="1:7" x14ac:dyDescent="0.25">
      <c r="A66" s="53"/>
      <c r="B66" s="53"/>
      <c r="C66" s="53"/>
      <c r="D66" s="53"/>
      <c r="E66" s="53"/>
      <c r="F66" s="54"/>
      <c r="G66" s="55"/>
    </row>
    <row r="67" spans="1:7" ht="15.75" thickBot="1" x14ac:dyDescent="0.3">
      <c r="A67" s="33"/>
      <c r="B67" s="34"/>
      <c r="C67" s="34"/>
      <c r="D67" s="34"/>
      <c r="E67" s="34"/>
      <c r="F67" s="34"/>
      <c r="G67" s="35"/>
    </row>
    <row r="68" spans="1:7" x14ac:dyDescent="0.25">
      <c r="A68" s="53"/>
      <c r="B68" s="53"/>
      <c r="C68" s="53"/>
      <c r="D68" s="53"/>
      <c r="E68" s="53"/>
      <c r="F68" s="54"/>
      <c r="G68" s="55"/>
    </row>
    <row r="69" spans="1:7" ht="15.75" thickBot="1" x14ac:dyDescent="0.3">
      <c r="A69" s="33"/>
      <c r="B69" s="34"/>
      <c r="C69" s="34"/>
      <c r="D69" s="34"/>
      <c r="E69" s="34"/>
      <c r="F69" s="34"/>
      <c r="G69" s="35"/>
    </row>
    <row r="70" spans="1:7" ht="16.5" thickBot="1" x14ac:dyDescent="0.3">
      <c r="A70" s="20" t="s">
        <v>0</v>
      </c>
      <c r="B70" s="20"/>
      <c r="C70" s="20"/>
      <c r="D70" s="20"/>
      <c r="E70" s="20"/>
      <c r="F70" s="20">
        <f>SUM(F53,F50,F40,F33,F26,F19)</f>
        <v>975792.44897460938</v>
      </c>
      <c r="G70" s="21">
        <f>SUM(G53,G50,G40,G33,G26,G19)</f>
        <v>6002904.5323486328</v>
      </c>
    </row>
    <row r="72" spans="1:7" x14ac:dyDescent="0.25">
      <c r="A72" t="s">
        <v>25</v>
      </c>
    </row>
  </sheetData>
  <sortState xmlns:xlrd2="http://schemas.microsoft.com/office/spreadsheetml/2017/richdata2" ref="A12:G140">
    <sortCondition ref="D12:D140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workbookViewId="0">
      <selection activeCell="A19" sqref="A19:G19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148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2022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97</v>
      </c>
      <c r="C12" s="53" t="s">
        <v>41</v>
      </c>
      <c r="D12" s="53" t="s">
        <v>90</v>
      </c>
      <c r="E12" s="53" t="s">
        <v>120</v>
      </c>
      <c r="F12" s="54">
        <v>24025.439453125</v>
      </c>
      <c r="G12" s="55">
        <v>88605.5</v>
      </c>
    </row>
    <row r="13" spans="1:7" x14ac:dyDescent="0.25">
      <c r="A13" s="53" t="s">
        <v>39</v>
      </c>
      <c r="B13" s="53" t="s">
        <v>97</v>
      </c>
      <c r="C13" s="53" t="s">
        <v>41</v>
      </c>
      <c r="D13" s="53" t="s">
        <v>47</v>
      </c>
      <c r="E13" s="53" t="s">
        <v>42</v>
      </c>
      <c r="F13" s="54">
        <v>87.639999389648438</v>
      </c>
      <c r="G13" s="55">
        <v>2440.239990234375</v>
      </c>
    </row>
    <row r="14" spans="1:7" ht="15.75" thickBot="1" x14ac:dyDescent="0.3">
      <c r="A14" s="33" t="s">
        <v>24</v>
      </c>
      <c r="B14" s="34"/>
      <c r="C14" s="34"/>
      <c r="D14" s="34"/>
      <c r="E14" s="34"/>
      <c r="F14" s="34">
        <f>SUM(F12:F13)</f>
        <v>24113.079452514648</v>
      </c>
      <c r="G14" s="35">
        <f>SUM(G12:G13)</f>
        <v>91045.739990234375</v>
      </c>
    </row>
    <row r="15" spans="1:7" x14ac:dyDescent="0.25">
      <c r="A15" s="53" t="s">
        <v>99</v>
      </c>
      <c r="B15" s="53"/>
      <c r="C15" s="53"/>
      <c r="D15" s="53"/>
      <c r="E15" s="53"/>
      <c r="F15" s="54"/>
      <c r="G15" s="55"/>
    </row>
    <row r="16" spans="1:7" ht="15.75" thickBot="1" x14ac:dyDescent="0.3">
      <c r="A16" s="33" t="s">
        <v>104</v>
      </c>
      <c r="B16" s="34"/>
      <c r="C16" s="34"/>
      <c r="D16" s="34"/>
      <c r="E16" s="34"/>
      <c r="F16" s="34">
        <f>SUM(F15:F15)</f>
        <v>0</v>
      </c>
      <c r="G16" s="35">
        <f>SUM(G15:G15)</f>
        <v>0</v>
      </c>
    </row>
    <row r="17" spans="1:7" x14ac:dyDescent="0.25">
      <c r="A17" s="53" t="s">
        <v>253</v>
      </c>
      <c r="B17" s="53"/>
      <c r="C17" s="53"/>
      <c r="D17" s="53"/>
      <c r="E17" s="53"/>
      <c r="F17" s="54"/>
      <c r="G17" s="55"/>
    </row>
    <row r="18" spans="1:7" ht="15.75" thickBot="1" x14ac:dyDescent="0.3">
      <c r="A18" s="33" t="s">
        <v>111</v>
      </c>
      <c r="B18" s="34"/>
      <c r="C18" s="34"/>
      <c r="D18" s="34"/>
      <c r="E18" s="34"/>
      <c r="F18" s="34">
        <f>SUM(F17:F17)</f>
        <v>0</v>
      </c>
      <c r="G18" s="35">
        <f>SUM(G17:G17)</f>
        <v>0</v>
      </c>
    </row>
    <row r="19" spans="1:7" x14ac:dyDescent="0.25">
      <c r="A19" s="53" t="s">
        <v>254</v>
      </c>
      <c r="B19" s="53" t="s">
        <v>97</v>
      </c>
      <c r="C19" s="53" t="s">
        <v>41</v>
      </c>
      <c r="D19" s="53" t="s">
        <v>273</v>
      </c>
      <c r="E19" s="53" t="s">
        <v>42</v>
      </c>
      <c r="F19" s="54">
        <v>17.739999771118164</v>
      </c>
      <c r="G19" s="55">
        <v>495.8699951171875</v>
      </c>
    </row>
    <row r="20" spans="1:7" ht="15.75" thickBot="1" x14ac:dyDescent="0.3">
      <c r="A20" s="33" t="s">
        <v>256</v>
      </c>
      <c r="B20" s="34"/>
      <c r="C20" s="34"/>
      <c r="D20" s="34"/>
      <c r="E20" s="34"/>
      <c r="F20" s="34">
        <f>SUM(F19)</f>
        <v>17.739999771118164</v>
      </c>
      <c r="G20" s="35">
        <f>SUM(G19)</f>
        <v>495.8699951171875</v>
      </c>
    </row>
    <row r="21" spans="1:7" x14ac:dyDescent="0.25">
      <c r="A21" s="53" t="s">
        <v>284</v>
      </c>
      <c r="B21" s="53"/>
      <c r="C21" s="53"/>
      <c r="D21" s="53"/>
      <c r="E21" s="53"/>
      <c r="F21" s="54">
        <v>0</v>
      </c>
      <c r="G21" s="55">
        <v>0</v>
      </c>
    </row>
    <row r="22" spans="1:7" ht="15.75" thickBot="1" x14ac:dyDescent="0.3">
      <c r="A22" s="33" t="s">
        <v>289</v>
      </c>
      <c r="B22" s="34"/>
      <c r="C22" s="34"/>
      <c r="D22" s="34"/>
      <c r="E22" s="34"/>
      <c r="F22" s="34">
        <v>0</v>
      </c>
      <c r="G22" s="35">
        <v>0</v>
      </c>
    </row>
    <row r="23" spans="1:7" x14ac:dyDescent="0.25">
      <c r="A23" s="53"/>
      <c r="B23" s="53"/>
      <c r="C23" s="53"/>
      <c r="D23" s="53"/>
      <c r="E23" s="53"/>
      <c r="F23" s="54"/>
      <c r="G23" s="55"/>
    </row>
    <row r="24" spans="1:7" ht="15.75" thickBot="1" x14ac:dyDescent="0.3">
      <c r="A24" s="33" t="s">
        <v>318</v>
      </c>
      <c r="B24" s="34"/>
      <c r="C24" s="34"/>
      <c r="D24" s="34"/>
      <c r="E24" s="34"/>
      <c r="F24" s="34">
        <v>0</v>
      </c>
      <c r="G24" s="35">
        <v>0</v>
      </c>
    </row>
    <row r="25" spans="1:7" x14ac:dyDescent="0.25">
      <c r="A25" s="53"/>
      <c r="B25" s="53"/>
      <c r="C25" s="53"/>
      <c r="D25" s="53"/>
      <c r="E25" s="53"/>
      <c r="F25" s="54"/>
      <c r="G25" s="55"/>
    </row>
    <row r="26" spans="1:7" ht="15.75" thickBot="1" x14ac:dyDescent="0.3">
      <c r="A26" s="33"/>
      <c r="B26" s="34"/>
      <c r="C26" s="34"/>
      <c r="D26" s="34"/>
      <c r="E26" s="34"/>
      <c r="F26" s="34"/>
      <c r="G26" s="35"/>
    </row>
    <row r="27" spans="1:7" x14ac:dyDescent="0.25">
      <c r="A27" s="53"/>
      <c r="B27" s="53"/>
      <c r="C27" s="53"/>
      <c r="D27" s="53"/>
      <c r="E27" s="53"/>
      <c r="F27" s="54"/>
      <c r="G27" s="55"/>
    </row>
    <row r="28" spans="1:7" ht="15.75" thickBot="1" x14ac:dyDescent="0.3">
      <c r="A28" s="33"/>
      <c r="B28" s="34"/>
      <c r="C28" s="34"/>
      <c r="D28" s="34"/>
      <c r="E28" s="34"/>
      <c r="F28" s="34"/>
      <c r="G28" s="35"/>
    </row>
    <row r="29" spans="1:7" x14ac:dyDescent="0.25">
      <c r="A29" s="53"/>
      <c r="B29" s="53"/>
      <c r="C29" s="53"/>
      <c r="D29" s="53"/>
      <c r="E29" s="53"/>
      <c r="F29" s="54"/>
      <c r="G29" s="55"/>
    </row>
    <row r="30" spans="1:7" ht="15.75" thickBot="1" x14ac:dyDescent="0.3">
      <c r="A30" s="33"/>
      <c r="B30" s="34"/>
      <c r="C30" s="34"/>
      <c r="D30" s="34"/>
      <c r="E30" s="34"/>
      <c r="F30" s="34"/>
      <c r="G30" s="35"/>
    </row>
    <row r="31" spans="1:7" x14ac:dyDescent="0.25">
      <c r="A31" s="53"/>
      <c r="B31" s="53"/>
      <c r="C31" s="53"/>
      <c r="D31" s="53"/>
      <c r="E31" s="53"/>
      <c r="F31" s="54"/>
      <c r="G31" s="55"/>
    </row>
    <row r="32" spans="1:7" ht="15.75" thickBot="1" x14ac:dyDescent="0.3">
      <c r="A32" s="33"/>
      <c r="B32" s="34"/>
      <c r="C32" s="34"/>
      <c r="D32" s="34"/>
      <c r="E32" s="34"/>
      <c r="F32" s="34"/>
      <c r="G32" s="35"/>
    </row>
    <row r="33" spans="1:7" x14ac:dyDescent="0.25">
      <c r="A33" s="53"/>
      <c r="B33" s="53"/>
      <c r="C33" s="53"/>
      <c r="D33" s="53"/>
      <c r="E33" s="53"/>
      <c r="F33" s="54"/>
      <c r="G33" s="55"/>
    </row>
    <row r="34" spans="1:7" ht="15.75" thickBot="1" x14ac:dyDescent="0.3">
      <c r="A34" s="33"/>
      <c r="B34" s="34"/>
      <c r="C34" s="34"/>
      <c r="D34" s="34"/>
      <c r="E34" s="34"/>
      <c r="F34" s="34"/>
      <c r="G34" s="35"/>
    </row>
    <row r="35" spans="1:7" ht="16.5" thickBot="1" x14ac:dyDescent="0.3">
      <c r="A35" s="20" t="s">
        <v>0</v>
      </c>
      <c r="B35" s="20"/>
      <c r="C35" s="20"/>
      <c r="D35" s="20"/>
      <c r="E35" s="20"/>
      <c r="F35" s="20">
        <f>SUM(F30,F28,F26,F24,F22,F20,F18,F16,F14)</f>
        <v>24130.819452285767</v>
      </c>
      <c r="G35" s="21">
        <f>SUM(G30,G28,G26,G24,G22,G20,G18,G16,G14)</f>
        <v>91541.609985351563</v>
      </c>
    </row>
    <row r="37" spans="1:7" x14ac:dyDescent="0.25">
      <c r="A37" t="s">
        <v>25</v>
      </c>
    </row>
  </sheetData>
  <sortState xmlns:xlrd2="http://schemas.microsoft.com/office/spreadsheetml/2017/richdata2" ref="A12:G37">
    <sortCondition ref="D12:D37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3"/>
  <sheetViews>
    <sheetView topLeftCell="A97" workbookViewId="0">
      <selection activeCell="A112" activeCellId="2" sqref="A63:G86 A88:G110 A112:G131"/>
    </sheetView>
  </sheetViews>
  <sheetFormatPr baseColWidth="10" defaultColWidth="41.85546875" defaultRowHeight="15" x14ac:dyDescent="0.25"/>
  <cols>
    <col min="1" max="1" width="13.42578125" style="50" customWidth="1"/>
    <col min="2" max="2" width="7" style="50" bestFit="1" customWidth="1"/>
    <col min="3" max="3" width="12" style="50" bestFit="1" customWidth="1"/>
    <col min="4" max="4" width="24" style="50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6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34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2022</v>
      </c>
      <c r="B10" s="69"/>
      <c r="C10" s="69"/>
      <c r="D10" s="69"/>
      <c r="E10" s="69"/>
      <c r="F10" s="69"/>
      <c r="G10" s="70"/>
    </row>
    <row r="11" spans="1:7" ht="15.75" thickBot="1" x14ac:dyDescent="0.3">
      <c r="A11" s="47" t="s">
        <v>7</v>
      </c>
      <c r="B11" s="51" t="s">
        <v>8</v>
      </c>
      <c r="C11" s="51" t="s">
        <v>9</v>
      </c>
      <c r="D11" s="51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6</v>
      </c>
      <c r="C12" s="53" t="s">
        <v>41</v>
      </c>
      <c r="D12" s="53" t="s">
        <v>167</v>
      </c>
      <c r="E12" s="53" t="s">
        <v>42</v>
      </c>
      <c r="F12" s="54">
        <v>1052.3399658203125</v>
      </c>
      <c r="G12" s="55">
        <v>271.44000244140625</v>
      </c>
    </row>
    <row r="13" spans="1:7" x14ac:dyDescent="0.25">
      <c r="A13" s="53" t="s">
        <v>39</v>
      </c>
      <c r="B13" s="53" t="s">
        <v>6</v>
      </c>
      <c r="C13" s="53" t="s">
        <v>41</v>
      </c>
      <c r="D13" s="53" t="s">
        <v>43</v>
      </c>
      <c r="E13" s="53" t="s">
        <v>42</v>
      </c>
      <c r="F13" s="54">
        <v>316610.62109375</v>
      </c>
      <c r="G13" s="55">
        <v>380772.0390625</v>
      </c>
    </row>
    <row r="14" spans="1:7" x14ac:dyDescent="0.25">
      <c r="A14" s="53" t="s">
        <v>39</v>
      </c>
      <c r="B14" s="53" t="s">
        <v>6</v>
      </c>
      <c r="C14" s="53" t="s">
        <v>41</v>
      </c>
      <c r="D14" s="53" t="s">
        <v>45</v>
      </c>
      <c r="E14" s="53" t="s">
        <v>95</v>
      </c>
      <c r="F14" s="54">
        <v>26999.900390625</v>
      </c>
      <c r="G14" s="55">
        <v>77382</v>
      </c>
    </row>
    <row r="15" spans="1:7" x14ac:dyDescent="0.25">
      <c r="A15" s="53" t="s">
        <v>39</v>
      </c>
      <c r="B15" s="53" t="s">
        <v>6</v>
      </c>
      <c r="C15" s="53" t="s">
        <v>41</v>
      </c>
      <c r="D15" s="53" t="s">
        <v>45</v>
      </c>
      <c r="E15" s="53" t="s">
        <v>42</v>
      </c>
      <c r="F15" s="54">
        <v>81302.82958984375</v>
      </c>
      <c r="G15" s="55">
        <v>172387.841796875</v>
      </c>
    </row>
    <row r="16" spans="1:7" x14ac:dyDescent="0.25">
      <c r="A16" s="53" t="s">
        <v>39</v>
      </c>
      <c r="B16" s="53" t="s">
        <v>6</v>
      </c>
      <c r="C16" s="53" t="s">
        <v>41</v>
      </c>
      <c r="D16" s="53" t="s">
        <v>196</v>
      </c>
      <c r="E16" s="53" t="s">
        <v>42</v>
      </c>
      <c r="F16" s="54">
        <v>937.1300048828125</v>
      </c>
      <c r="G16" s="55">
        <v>6337.89990234375</v>
      </c>
    </row>
    <row r="17" spans="1:7" x14ac:dyDescent="0.25">
      <c r="A17" s="53" t="s">
        <v>39</v>
      </c>
      <c r="B17" s="53" t="s">
        <v>6</v>
      </c>
      <c r="C17" s="53" t="s">
        <v>41</v>
      </c>
      <c r="D17" s="53" t="s">
        <v>197</v>
      </c>
      <c r="E17" s="53" t="s">
        <v>95</v>
      </c>
      <c r="F17" s="54">
        <v>51733.810546875</v>
      </c>
      <c r="G17" s="55">
        <v>113100.078125</v>
      </c>
    </row>
    <row r="18" spans="1:7" x14ac:dyDescent="0.25">
      <c r="A18" s="53" t="s">
        <v>39</v>
      </c>
      <c r="B18" s="53" t="s">
        <v>6</v>
      </c>
      <c r="C18" s="53" t="s">
        <v>41</v>
      </c>
      <c r="D18" s="53" t="s">
        <v>197</v>
      </c>
      <c r="E18" s="53" t="s">
        <v>42</v>
      </c>
      <c r="F18" s="54">
        <v>134395.76171875</v>
      </c>
      <c r="G18" s="55">
        <v>237439.01953125</v>
      </c>
    </row>
    <row r="19" spans="1:7" x14ac:dyDescent="0.25">
      <c r="A19" s="53" t="s">
        <v>39</v>
      </c>
      <c r="B19" s="53" t="s">
        <v>6</v>
      </c>
      <c r="C19" s="53" t="s">
        <v>41</v>
      </c>
      <c r="D19" s="53" t="s">
        <v>86</v>
      </c>
      <c r="E19" s="53" t="s">
        <v>42</v>
      </c>
      <c r="F19" s="54">
        <v>77570.0517578125</v>
      </c>
      <c r="G19" s="55">
        <v>104660.79907226563</v>
      </c>
    </row>
    <row r="20" spans="1:7" x14ac:dyDescent="0.25">
      <c r="A20" s="53" t="s">
        <v>39</v>
      </c>
      <c r="B20" s="53" t="s">
        <v>6</v>
      </c>
      <c r="C20" s="53" t="s">
        <v>41</v>
      </c>
      <c r="D20" s="53" t="s">
        <v>169</v>
      </c>
      <c r="E20" s="53" t="s">
        <v>42</v>
      </c>
      <c r="F20" s="54">
        <v>1363055.41015625</v>
      </c>
      <c r="G20" s="55">
        <v>3726652.126953125</v>
      </c>
    </row>
    <row r="21" spans="1:7" x14ac:dyDescent="0.25">
      <c r="A21" s="53" t="s">
        <v>39</v>
      </c>
      <c r="B21" s="53" t="s">
        <v>6</v>
      </c>
      <c r="C21" s="53" t="s">
        <v>41</v>
      </c>
      <c r="D21" s="53" t="s">
        <v>170</v>
      </c>
      <c r="E21" s="53" t="s">
        <v>42</v>
      </c>
      <c r="F21" s="54">
        <v>79590.321563720703</v>
      </c>
      <c r="G21" s="55">
        <v>28741.589599609375</v>
      </c>
    </row>
    <row r="22" spans="1:7" x14ac:dyDescent="0.25">
      <c r="A22" s="53" t="s">
        <v>39</v>
      </c>
      <c r="B22" s="53" t="s">
        <v>6</v>
      </c>
      <c r="C22" s="53" t="s">
        <v>41</v>
      </c>
      <c r="D22" s="53" t="s">
        <v>198</v>
      </c>
      <c r="E22" s="53" t="s">
        <v>42</v>
      </c>
      <c r="F22" s="54">
        <v>16168.669921875</v>
      </c>
      <c r="G22" s="55">
        <v>48223.46875</v>
      </c>
    </row>
    <row r="23" spans="1:7" x14ac:dyDescent="0.25">
      <c r="A23" s="53" t="s">
        <v>39</v>
      </c>
      <c r="B23" s="53" t="s">
        <v>6</v>
      </c>
      <c r="C23" s="53" t="s">
        <v>41</v>
      </c>
      <c r="D23" s="53" t="s">
        <v>92</v>
      </c>
      <c r="E23" s="53" t="s">
        <v>95</v>
      </c>
      <c r="F23" s="54">
        <v>269806.982421875</v>
      </c>
      <c r="G23" s="55">
        <v>723440.109375</v>
      </c>
    </row>
    <row r="24" spans="1:7" x14ac:dyDescent="0.25">
      <c r="A24" s="53" t="s">
        <v>39</v>
      </c>
      <c r="B24" s="53" t="s">
        <v>6</v>
      </c>
      <c r="C24" s="53" t="s">
        <v>41</v>
      </c>
      <c r="D24" s="53" t="s">
        <v>92</v>
      </c>
      <c r="E24" s="53" t="s">
        <v>54</v>
      </c>
      <c r="F24" s="54">
        <v>30783.3408203125</v>
      </c>
      <c r="G24" s="55">
        <v>155818.8984375</v>
      </c>
    </row>
    <row r="25" spans="1:7" x14ac:dyDescent="0.25">
      <c r="A25" s="53" t="s">
        <v>39</v>
      </c>
      <c r="B25" s="53" t="s">
        <v>6</v>
      </c>
      <c r="C25" s="53" t="s">
        <v>41</v>
      </c>
      <c r="D25" s="53" t="s">
        <v>92</v>
      </c>
      <c r="E25" s="53" t="s">
        <v>42</v>
      </c>
      <c r="F25" s="54">
        <v>291656.349609375</v>
      </c>
      <c r="G25" s="55">
        <v>653474.521484375</v>
      </c>
    </row>
    <row r="26" spans="1:7" x14ac:dyDescent="0.25">
      <c r="A26" s="53" t="s">
        <v>39</v>
      </c>
      <c r="B26" s="53" t="s">
        <v>6</v>
      </c>
      <c r="C26" s="53" t="s">
        <v>41</v>
      </c>
      <c r="D26" s="53" t="s">
        <v>91</v>
      </c>
      <c r="E26" s="53" t="s">
        <v>42</v>
      </c>
      <c r="F26" s="54">
        <v>210251.224609375</v>
      </c>
      <c r="G26" s="55">
        <v>316659.203125</v>
      </c>
    </row>
    <row r="27" spans="1:7" x14ac:dyDescent="0.25">
      <c r="A27" s="48" t="s">
        <v>24</v>
      </c>
      <c r="B27" s="52"/>
      <c r="C27" s="52"/>
      <c r="D27" s="52"/>
      <c r="E27" s="29"/>
      <c r="F27" s="29">
        <f>SUM(F12:F26)</f>
        <v>2951914.7441711426</v>
      </c>
      <c r="G27" s="30">
        <f>SUM(G12:G26)</f>
        <v>6745361.0352172852</v>
      </c>
    </row>
    <row r="28" spans="1:7" x14ac:dyDescent="0.25">
      <c r="A28" s="53" t="s">
        <v>99</v>
      </c>
      <c r="B28" s="53" t="s">
        <v>6</v>
      </c>
      <c r="C28" s="53" t="s">
        <v>41</v>
      </c>
      <c r="D28" s="53" t="s">
        <v>167</v>
      </c>
      <c r="E28" s="53" t="s">
        <v>42</v>
      </c>
      <c r="F28" s="54">
        <v>23114.060546875</v>
      </c>
      <c r="G28" s="55">
        <v>68582.0703125</v>
      </c>
    </row>
    <row r="29" spans="1:7" x14ac:dyDescent="0.25">
      <c r="A29" s="53" t="s">
        <v>99</v>
      </c>
      <c r="B29" s="53" t="s">
        <v>6</v>
      </c>
      <c r="C29" s="53" t="s">
        <v>41</v>
      </c>
      <c r="D29" s="53" t="s">
        <v>199</v>
      </c>
      <c r="E29" s="53" t="s">
        <v>42</v>
      </c>
      <c r="F29" s="54">
        <v>54241.880859375</v>
      </c>
      <c r="G29" s="55">
        <v>105960.21875</v>
      </c>
    </row>
    <row r="30" spans="1:7" x14ac:dyDescent="0.25">
      <c r="A30" s="53" t="s">
        <v>99</v>
      </c>
      <c r="B30" s="53" t="s">
        <v>6</v>
      </c>
      <c r="C30" s="53" t="s">
        <v>41</v>
      </c>
      <c r="D30" s="53" t="s">
        <v>43</v>
      </c>
      <c r="E30" s="53" t="s">
        <v>42</v>
      </c>
      <c r="F30" s="54">
        <v>427068.513671875</v>
      </c>
      <c r="G30" s="55">
        <v>644394.4765625</v>
      </c>
    </row>
    <row r="31" spans="1:7" x14ac:dyDescent="0.25">
      <c r="A31" s="53" t="s">
        <v>99</v>
      </c>
      <c r="B31" s="53" t="s">
        <v>6</v>
      </c>
      <c r="C31" s="53" t="s">
        <v>41</v>
      </c>
      <c r="D31" s="53" t="s">
        <v>200</v>
      </c>
      <c r="E31" s="53" t="s">
        <v>42</v>
      </c>
      <c r="F31" s="54">
        <v>85554.1171875</v>
      </c>
      <c r="G31" s="55">
        <v>198244.73828125</v>
      </c>
    </row>
    <row r="32" spans="1:7" x14ac:dyDescent="0.25">
      <c r="A32" s="53" t="s">
        <v>99</v>
      </c>
      <c r="B32" s="53" t="s">
        <v>6</v>
      </c>
      <c r="C32" s="53" t="s">
        <v>41</v>
      </c>
      <c r="D32" s="53" t="s">
        <v>201</v>
      </c>
      <c r="E32" s="53" t="s">
        <v>54</v>
      </c>
      <c r="F32" s="54">
        <v>480</v>
      </c>
      <c r="G32" s="55">
        <v>880.6099853515625</v>
      </c>
    </row>
    <row r="33" spans="1:7" x14ac:dyDescent="0.25">
      <c r="A33" s="53" t="s">
        <v>99</v>
      </c>
      <c r="B33" s="53" t="s">
        <v>6</v>
      </c>
      <c r="C33" s="53" t="s">
        <v>41</v>
      </c>
      <c r="D33" s="53" t="s">
        <v>196</v>
      </c>
      <c r="E33" s="53" t="s">
        <v>42</v>
      </c>
      <c r="F33" s="54">
        <v>3740.679931640625</v>
      </c>
      <c r="G33" s="55">
        <v>12806.16015625</v>
      </c>
    </row>
    <row r="34" spans="1:7" x14ac:dyDescent="0.25">
      <c r="A34" s="53" t="s">
        <v>99</v>
      </c>
      <c r="B34" s="53" t="s">
        <v>6</v>
      </c>
      <c r="C34" s="53" t="s">
        <v>41</v>
      </c>
      <c r="D34" s="53" t="s">
        <v>197</v>
      </c>
      <c r="E34" s="53" t="s">
        <v>42</v>
      </c>
      <c r="F34" s="54">
        <v>101816.8828125</v>
      </c>
      <c r="G34" s="55">
        <v>218500.390625</v>
      </c>
    </row>
    <row r="35" spans="1:7" x14ac:dyDescent="0.25">
      <c r="A35" s="53" t="s">
        <v>99</v>
      </c>
      <c r="B35" s="53" t="s">
        <v>6</v>
      </c>
      <c r="C35" s="53" t="s">
        <v>41</v>
      </c>
      <c r="D35" s="53" t="s">
        <v>86</v>
      </c>
      <c r="E35" s="53" t="s">
        <v>42</v>
      </c>
      <c r="F35" s="54">
        <v>31341.4609375</v>
      </c>
      <c r="G35" s="55">
        <v>33199.3798828125</v>
      </c>
    </row>
    <row r="36" spans="1:7" x14ac:dyDescent="0.25">
      <c r="A36" s="53" t="s">
        <v>99</v>
      </c>
      <c r="B36" s="53" t="s">
        <v>6</v>
      </c>
      <c r="C36" s="53" t="s">
        <v>41</v>
      </c>
      <c r="D36" s="53" t="s">
        <v>169</v>
      </c>
      <c r="E36" s="53" t="s">
        <v>95</v>
      </c>
      <c r="F36" s="54">
        <v>26999.900390625</v>
      </c>
      <c r="G36" s="55">
        <v>62203</v>
      </c>
    </row>
    <row r="37" spans="1:7" x14ac:dyDescent="0.25">
      <c r="A37" s="53" t="s">
        <v>99</v>
      </c>
      <c r="B37" s="53" t="s">
        <v>6</v>
      </c>
      <c r="C37" s="53" t="s">
        <v>41</v>
      </c>
      <c r="D37" s="53" t="s">
        <v>169</v>
      </c>
      <c r="E37" s="53" t="s">
        <v>42</v>
      </c>
      <c r="F37" s="54">
        <v>1116988.2109375</v>
      </c>
      <c r="G37" s="55">
        <v>1322058.6171875</v>
      </c>
    </row>
    <row r="38" spans="1:7" x14ac:dyDescent="0.25">
      <c r="A38" s="53" t="s">
        <v>99</v>
      </c>
      <c r="B38" s="53" t="s">
        <v>6</v>
      </c>
      <c r="C38" s="53" t="s">
        <v>41</v>
      </c>
      <c r="D38" s="53" t="s">
        <v>171</v>
      </c>
      <c r="E38" s="53" t="s">
        <v>42</v>
      </c>
      <c r="F38" s="54">
        <v>50779.259765625</v>
      </c>
      <c r="G38" s="55">
        <v>51503.599609375</v>
      </c>
    </row>
    <row r="39" spans="1:7" x14ac:dyDescent="0.25">
      <c r="A39" s="53" t="s">
        <v>99</v>
      </c>
      <c r="B39" s="53" t="s">
        <v>6</v>
      </c>
      <c r="C39" s="53" t="s">
        <v>41</v>
      </c>
      <c r="D39" s="53" t="s">
        <v>198</v>
      </c>
      <c r="E39" s="53" t="s">
        <v>54</v>
      </c>
      <c r="F39" s="54">
        <v>6612.2098388671875</v>
      </c>
      <c r="G39" s="55">
        <v>13971.2998046875</v>
      </c>
    </row>
    <row r="40" spans="1:7" x14ac:dyDescent="0.25">
      <c r="A40" s="53" t="s">
        <v>99</v>
      </c>
      <c r="B40" s="53" t="s">
        <v>6</v>
      </c>
      <c r="C40" s="53" t="s">
        <v>41</v>
      </c>
      <c r="D40" s="53" t="s">
        <v>92</v>
      </c>
      <c r="E40" s="53" t="s">
        <v>95</v>
      </c>
      <c r="F40" s="54">
        <v>442408.724609375</v>
      </c>
      <c r="G40" s="55">
        <v>1254778.1796875</v>
      </c>
    </row>
    <row r="41" spans="1:7" x14ac:dyDescent="0.25">
      <c r="A41" s="53" t="s">
        <v>99</v>
      </c>
      <c r="B41" s="53" t="s">
        <v>6</v>
      </c>
      <c r="C41" s="53" t="s">
        <v>41</v>
      </c>
      <c r="D41" s="53" t="s">
        <v>92</v>
      </c>
      <c r="E41" s="53" t="s">
        <v>42</v>
      </c>
      <c r="F41" s="54">
        <v>330566.6904296875</v>
      </c>
      <c r="G41" s="55">
        <v>856482.73486328125</v>
      </c>
    </row>
    <row r="42" spans="1:7" x14ac:dyDescent="0.25">
      <c r="A42" s="53" t="s">
        <v>99</v>
      </c>
      <c r="B42" s="53" t="s">
        <v>6</v>
      </c>
      <c r="C42" s="53" t="s">
        <v>41</v>
      </c>
      <c r="D42" s="53" t="s">
        <v>202</v>
      </c>
      <c r="E42" s="53" t="s">
        <v>42</v>
      </c>
      <c r="F42" s="54">
        <v>26308.619140625</v>
      </c>
      <c r="G42" s="55">
        <v>49300</v>
      </c>
    </row>
    <row r="43" spans="1:7" x14ac:dyDescent="0.25">
      <c r="A43" s="53" t="s">
        <v>99</v>
      </c>
      <c r="B43" s="53" t="s">
        <v>6</v>
      </c>
      <c r="C43" s="53" t="s">
        <v>41</v>
      </c>
      <c r="D43" s="53" t="s">
        <v>91</v>
      </c>
      <c r="E43" s="53" t="s">
        <v>42</v>
      </c>
      <c r="F43" s="54">
        <v>289394.810546875</v>
      </c>
      <c r="G43" s="55">
        <v>402230</v>
      </c>
    </row>
    <row r="44" spans="1:7" x14ac:dyDescent="0.25">
      <c r="A44" s="48" t="s">
        <v>104</v>
      </c>
      <c r="B44" s="52"/>
      <c r="C44" s="52"/>
      <c r="D44" s="52"/>
      <c r="E44" s="29"/>
      <c r="F44" s="29">
        <f>SUM(F28:F43)</f>
        <v>3017416.0216064453</v>
      </c>
      <c r="G44" s="30">
        <f>SUM(G28:G43)</f>
        <v>5295095.4757080078</v>
      </c>
    </row>
    <row r="45" spans="1:7" x14ac:dyDescent="0.25">
      <c r="A45" s="53" t="s">
        <v>107</v>
      </c>
      <c r="B45" s="53" t="s">
        <v>6</v>
      </c>
      <c r="C45" s="53" t="s">
        <v>41</v>
      </c>
      <c r="D45" s="53" t="s">
        <v>43</v>
      </c>
      <c r="E45" s="53" t="s">
        <v>42</v>
      </c>
      <c r="F45" s="54">
        <v>157851.71484375</v>
      </c>
      <c r="G45" s="55">
        <v>220070</v>
      </c>
    </row>
    <row r="46" spans="1:7" x14ac:dyDescent="0.25">
      <c r="A46" s="53" t="s">
        <v>107</v>
      </c>
      <c r="B46" s="53" t="s">
        <v>6</v>
      </c>
      <c r="C46" s="53" t="s">
        <v>41</v>
      </c>
      <c r="D46" s="53" t="s">
        <v>45</v>
      </c>
      <c r="E46" s="53" t="s">
        <v>95</v>
      </c>
      <c r="F46" s="54">
        <v>54422.4609375</v>
      </c>
      <c r="G46" s="55">
        <v>49791.630859375</v>
      </c>
    </row>
    <row r="47" spans="1:7" x14ac:dyDescent="0.25">
      <c r="A47" s="53" t="s">
        <v>107</v>
      </c>
      <c r="B47" s="53" t="s">
        <v>6</v>
      </c>
      <c r="C47" s="53" t="s">
        <v>41</v>
      </c>
      <c r="D47" s="53" t="s">
        <v>45</v>
      </c>
      <c r="E47" s="53" t="s">
        <v>42</v>
      </c>
      <c r="F47" s="54">
        <v>69689.61865234375</v>
      </c>
      <c r="G47" s="55">
        <v>106093.1298828125</v>
      </c>
    </row>
    <row r="48" spans="1:7" x14ac:dyDescent="0.25">
      <c r="A48" s="53" t="s">
        <v>107</v>
      </c>
      <c r="B48" s="53" t="s">
        <v>6</v>
      </c>
      <c r="C48" s="53" t="s">
        <v>41</v>
      </c>
      <c r="D48" s="53" t="s">
        <v>203</v>
      </c>
      <c r="E48" s="53" t="s">
        <v>42</v>
      </c>
      <c r="F48" s="54">
        <v>8665.9404296875</v>
      </c>
      <c r="G48" s="55">
        <v>26969.69921875</v>
      </c>
    </row>
    <row r="49" spans="1:7" x14ac:dyDescent="0.25">
      <c r="A49" s="53" t="s">
        <v>107</v>
      </c>
      <c r="B49" s="53" t="s">
        <v>6</v>
      </c>
      <c r="C49" s="53" t="s">
        <v>41</v>
      </c>
      <c r="D49" s="53" t="s">
        <v>196</v>
      </c>
      <c r="E49" s="53" t="s">
        <v>42</v>
      </c>
      <c r="F49" s="54">
        <v>3739.5199584960938</v>
      </c>
      <c r="G49" s="55">
        <v>14041.43994140625</v>
      </c>
    </row>
    <row r="50" spans="1:7" x14ac:dyDescent="0.25">
      <c r="A50" s="53" t="s">
        <v>107</v>
      </c>
      <c r="B50" s="53" t="s">
        <v>6</v>
      </c>
      <c r="C50" s="53" t="s">
        <v>41</v>
      </c>
      <c r="D50" s="53" t="s">
        <v>86</v>
      </c>
      <c r="E50" s="53" t="s">
        <v>42</v>
      </c>
      <c r="F50" s="54">
        <v>36287.75</v>
      </c>
      <c r="G50" s="55">
        <v>36288</v>
      </c>
    </row>
    <row r="51" spans="1:7" x14ac:dyDescent="0.25">
      <c r="A51" s="53" t="s">
        <v>107</v>
      </c>
      <c r="B51" s="53" t="s">
        <v>6</v>
      </c>
      <c r="C51" s="53" t="s">
        <v>41</v>
      </c>
      <c r="D51" s="53" t="s">
        <v>276</v>
      </c>
      <c r="E51" s="53" t="s">
        <v>42</v>
      </c>
      <c r="F51" s="54">
        <v>9071.9404296875</v>
      </c>
      <c r="G51" s="55">
        <v>24200</v>
      </c>
    </row>
    <row r="52" spans="1:7" x14ac:dyDescent="0.25">
      <c r="A52" s="53" t="s">
        <v>107</v>
      </c>
      <c r="B52" s="53" t="s">
        <v>6</v>
      </c>
      <c r="C52" s="53" t="s">
        <v>41</v>
      </c>
      <c r="D52" s="53" t="s">
        <v>169</v>
      </c>
      <c r="E52" s="53" t="s">
        <v>95</v>
      </c>
      <c r="F52" s="54">
        <v>106352.568359375</v>
      </c>
      <c r="G52" s="55">
        <v>81302.1015625</v>
      </c>
    </row>
    <row r="53" spans="1:7" x14ac:dyDescent="0.25">
      <c r="A53" s="53" t="s">
        <v>107</v>
      </c>
      <c r="B53" s="53" t="s">
        <v>6</v>
      </c>
      <c r="C53" s="53" t="s">
        <v>41</v>
      </c>
      <c r="D53" s="53" t="s">
        <v>169</v>
      </c>
      <c r="E53" s="53" t="s">
        <v>42</v>
      </c>
      <c r="F53" s="54">
        <v>946460.27734375</v>
      </c>
      <c r="G53" s="55">
        <v>1100010.1484375</v>
      </c>
    </row>
    <row r="54" spans="1:7" x14ac:dyDescent="0.25">
      <c r="A54" s="53" t="s">
        <v>107</v>
      </c>
      <c r="B54" s="53" t="s">
        <v>6</v>
      </c>
      <c r="C54" s="53" t="s">
        <v>41</v>
      </c>
      <c r="D54" s="53" t="s">
        <v>171</v>
      </c>
      <c r="E54" s="53" t="s">
        <v>42</v>
      </c>
      <c r="F54" s="54">
        <v>99337.720703125</v>
      </c>
      <c r="G54" s="55">
        <v>122700</v>
      </c>
    </row>
    <row r="55" spans="1:7" x14ac:dyDescent="0.25">
      <c r="A55" s="53" t="s">
        <v>107</v>
      </c>
      <c r="B55" s="53" t="s">
        <v>6</v>
      </c>
      <c r="C55" s="53" t="s">
        <v>41</v>
      </c>
      <c r="D55" s="53" t="s">
        <v>170</v>
      </c>
      <c r="E55" s="53" t="s">
        <v>42</v>
      </c>
      <c r="F55" s="54">
        <v>27153.2109375</v>
      </c>
      <c r="G55" s="55">
        <v>28494.76953125</v>
      </c>
    </row>
    <row r="56" spans="1:7" x14ac:dyDescent="0.25">
      <c r="A56" s="53" t="s">
        <v>107</v>
      </c>
      <c r="B56" s="53" t="s">
        <v>6</v>
      </c>
      <c r="C56" s="53" t="s">
        <v>41</v>
      </c>
      <c r="D56" s="53" t="s">
        <v>198</v>
      </c>
      <c r="E56" s="53" t="s">
        <v>54</v>
      </c>
      <c r="F56" s="54">
        <v>12394.080078125</v>
      </c>
      <c r="G56" s="55">
        <v>51595.140625</v>
      </c>
    </row>
    <row r="57" spans="1:7" x14ac:dyDescent="0.25">
      <c r="A57" s="53" t="s">
        <v>107</v>
      </c>
      <c r="B57" s="53" t="s">
        <v>6</v>
      </c>
      <c r="C57" s="53" t="s">
        <v>41</v>
      </c>
      <c r="D57" s="53" t="s">
        <v>198</v>
      </c>
      <c r="E57" s="53" t="s">
        <v>42</v>
      </c>
      <c r="F57" s="54">
        <v>13556.91943359375</v>
      </c>
      <c r="G57" s="55">
        <v>45363.720703125</v>
      </c>
    </row>
    <row r="58" spans="1:7" x14ac:dyDescent="0.25">
      <c r="A58" s="53" t="s">
        <v>107</v>
      </c>
      <c r="B58" s="53" t="s">
        <v>6</v>
      </c>
      <c r="C58" s="53" t="s">
        <v>41</v>
      </c>
      <c r="D58" s="53" t="s">
        <v>92</v>
      </c>
      <c r="E58" s="53" t="s">
        <v>95</v>
      </c>
      <c r="F58" s="54">
        <v>297190.724609375</v>
      </c>
      <c r="G58" s="55">
        <v>742952.83984375</v>
      </c>
    </row>
    <row r="59" spans="1:7" x14ac:dyDescent="0.25">
      <c r="A59" s="53" t="s">
        <v>107</v>
      </c>
      <c r="B59" s="53" t="s">
        <v>6</v>
      </c>
      <c r="C59" s="53" t="s">
        <v>41</v>
      </c>
      <c r="D59" s="53" t="s">
        <v>92</v>
      </c>
      <c r="E59" s="53" t="s">
        <v>54</v>
      </c>
      <c r="F59" s="54">
        <v>26308.619140625</v>
      </c>
      <c r="G59" s="55">
        <v>62350</v>
      </c>
    </row>
    <row r="60" spans="1:7" x14ac:dyDescent="0.25">
      <c r="A60" s="53" t="s">
        <v>107</v>
      </c>
      <c r="B60" s="53" t="s">
        <v>6</v>
      </c>
      <c r="C60" s="53" t="s">
        <v>41</v>
      </c>
      <c r="D60" s="53" t="s">
        <v>92</v>
      </c>
      <c r="E60" s="53" t="s">
        <v>42</v>
      </c>
      <c r="F60" s="54">
        <v>163.10000610351563</v>
      </c>
      <c r="G60" s="55">
        <v>764.5</v>
      </c>
    </row>
    <row r="61" spans="1:7" x14ac:dyDescent="0.25">
      <c r="A61" s="53" t="s">
        <v>107</v>
      </c>
      <c r="B61" s="53" t="s">
        <v>6</v>
      </c>
      <c r="C61" s="53" t="s">
        <v>41</v>
      </c>
      <c r="D61" s="53" t="s">
        <v>91</v>
      </c>
      <c r="E61" s="53" t="s">
        <v>42</v>
      </c>
      <c r="F61" s="54">
        <v>210468.953125</v>
      </c>
      <c r="G61" s="55">
        <v>293105</v>
      </c>
    </row>
    <row r="62" spans="1:7" x14ac:dyDescent="0.25">
      <c r="A62" s="48" t="s">
        <v>111</v>
      </c>
      <c r="B62" s="52"/>
      <c r="C62" s="52"/>
      <c r="D62" s="52"/>
      <c r="E62" s="29"/>
      <c r="F62" s="29">
        <f>SUM(F45:F61)</f>
        <v>2079115.1189880371</v>
      </c>
      <c r="G62" s="30">
        <f>SUM(G45:G61)</f>
        <v>3006092.1206054688</v>
      </c>
    </row>
    <row r="63" spans="1:7" x14ac:dyDescent="0.25">
      <c r="A63" s="53" t="s">
        <v>254</v>
      </c>
      <c r="B63" s="53" t="s">
        <v>6</v>
      </c>
      <c r="C63" s="53" t="s">
        <v>41</v>
      </c>
      <c r="D63" s="53" t="s">
        <v>167</v>
      </c>
      <c r="E63" s="53" t="s">
        <v>42</v>
      </c>
      <c r="F63" s="54">
        <v>25718.489303588867</v>
      </c>
      <c r="G63" s="55">
        <v>62305.199951171875</v>
      </c>
    </row>
    <row r="64" spans="1:7" x14ac:dyDescent="0.25">
      <c r="A64" s="53" t="s">
        <v>254</v>
      </c>
      <c r="B64" s="53" t="s">
        <v>6</v>
      </c>
      <c r="C64" s="53" t="s">
        <v>41</v>
      </c>
      <c r="D64" s="53" t="s">
        <v>199</v>
      </c>
      <c r="E64" s="53" t="s">
        <v>95</v>
      </c>
      <c r="F64" s="54">
        <v>26999.990234375</v>
      </c>
      <c r="G64" s="55">
        <v>77381.4609375</v>
      </c>
    </row>
    <row r="65" spans="1:7" x14ac:dyDescent="0.25">
      <c r="A65" s="53" t="s">
        <v>254</v>
      </c>
      <c r="B65" s="53" t="s">
        <v>6</v>
      </c>
      <c r="C65" s="53" t="s">
        <v>41</v>
      </c>
      <c r="D65" s="53" t="s">
        <v>199</v>
      </c>
      <c r="E65" s="53" t="s">
        <v>42</v>
      </c>
      <c r="F65" s="54">
        <v>53075.630859375</v>
      </c>
      <c r="G65" s="55">
        <v>79118.94921875</v>
      </c>
    </row>
    <row r="66" spans="1:7" x14ac:dyDescent="0.25">
      <c r="A66" s="53" t="s">
        <v>254</v>
      </c>
      <c r="B66" s="53" t="s">
        <v>6</v>
      </c>
      <c r="C66" s="53" t="s">
        <v>41</v>
      </c>
      <c r="D66" s="53" t="s">
        <v>199</v>
      </c>
      <c r="E66" s="53" t="s">
        <v>96</v>
      </c>
      <c r="F66" s="54">
        <v>59388.51953125</v>
      </c>
      <c r="G66" s="55">
        <v>12763</v>
      </c>
    </row>
    <row r="67" spans="1:7" x14ac:dyDescent="0.25">
      <c r="A67" s="53" t="s">
        <v>254</v>
      </c>
      <c r="B67" s="53" t="s">
        <v>6</v>
      </c>
      <c r="C67" s="53" t="s">
        <v>41</v>
      </c>
      <c r="D67" s="53" t="s">
        <v>43</v>
      </c>
      <c r="E67" s="53" t="s">
        <v>95</v>
      </c>
      <c r="F67" s="54">
        <v>27452.58984375</v>
      </c>
      <c r="G67" s="55">
        <v>25017.7109375</v>
      </c>
    </row>
    <row r="68" spans="1:7" x14ac:dyDescent="0.25">
      <c r="A68" s="53" t="s">
        <v>254</v>
      </c>
      <c r="B68" s="53" t="s">
        <v>6</v>
      </c>
      <c r="C68" s="53" t="s">
        <v>41</v>
      </c>
      <c r="D68" s="53" t="s">
        <v>43</v>
      </c>
      <c r="E68" s="53" t="s">
        <v>42</v>
      </c>
      <c r="F68" s="54">
        <v>394574.388671875</v>
      </c>
      <c r="G68" s="55">
        <v>519116.8515625</v>
      </c>
    </row>
    <row r="69" spans="1:7" x14ac:dyDescent="0.25">
      <c r="A69" s="53" t="s">
        <v>254</v>
      </c>
      <c r="B69" s="53" t="s">
        <v>6</v>
      </c>
      <c r="C69" s="53" t="s">
        <v>41</v>
      </c>
      <c r="D69" s="53" t="s">
        <v>45</v>
      </c>
      <c r="E69" s="53" t="s">
        <v>95</v>
      </c>
      <c r="F69" s="54">
        <v>78409.880859375</v>
      </c>
      <c r="G69" s="55">
        <v>76456.1484375</v>
      </c>
    </row>
    <row r="70" spans="1:7" x14ac:dyDescent="0.25">
      <c r="A70" s="53" t="s">
        <v>254</v>
      </c>
      <c r="B70" s="53" t="s">
        <v>6</v>
      </c>
      <c r="C70" s="53" t="s">
        <v>41</v>
      </c>
      <c r="D70" s="53" t="s">
        <v>45</v>
      </c>
      <c r="E70" s="53" t="s">
        <v>42</v>
      </c>
      <c r="F70" s="54">
        <v>92537.59765625</v>
      </c>
      <c r="G70" s="55">
        <v>246569.6484375</v>
      </c>
    </row>
    <row r="71" spans="1:7" x14ac:dyDescent="0.25">
      <c r="A71" s="53" t="s">
        <v>254</v>
      </c>
      <c r="B71" s="53" t="s">
        <v>6</v>
      </c>
      <c r="C71" s="53" t="s">
        <v>41</v>
      </c>
      <c r="D71" s="53" t="s">
        <v>203</v>
      </c>
      <c r="E71" s="53" t="s">
        <v>42</v>
      </c>
      <c r="F71" s="54">
        <v>5755.27001953125</v>
      </c>
      <c r="G71" s="55">
        <v>25138.080078125</v>
      </c>
    </row>
    <row r="72" spans="1:7" x14ac:dyDescent="0.25">
      <c r="A72" s="53" t="s">
        <v>254</v>
      </c>
      <c r="B72" s="53" t="s">
        <v>6</v>
      </c>
      <c r="C72" s="53" t="s">
        <v>41</v>
      </c>
      <c r="D72" s="53" t="s">
        <v>196</v>
      </c>
      <c r="E72" s="53" t="s">
        <v>42</v>
      </c>
      <c r="F72" s="54">
        <v>1872.3200073242188</v>
      </c>
      <c r="G72" s="55">
        <v>9076.1298828125</v>
      </c>
    </row>
    <row r="73" spans="1:7" x14ac:dyDescent="0.25">
      <c r="A73" s="53" t="s">
        <v>254</v>
      </c>
      <c r="B73" s="53" t="s">
        <v>6</v>
      </c>
      <c r="C73" s="53" t="s">
        <v>41</v>
      </c>
      <c r="D73" s="53" t="s">
        <v>100</v>
      </c>
      <c r="E73" s="53" t="s">
        <v>42</v>
      </c>
      <c r="F73" s="54">
        <v>1378.9300537109375</v>
      </c>
      <c r="G73" s="55">
        <v>7026.9599609375</v>
      </c>
    </row>
    <row r="74" spans="1:7" x14ac:dyDescent="0.25">
      <c r="A74" s="53" t="s">
        <v>254</v>
      </c>
      <c r="B74" s="53" t="s">
        <v>6</v>
      </c>
      <c r="C74" s="53" t="s">
        <v>41</v>
      </c>
      <c r="D74" s="53" t="s">
        <v>86</v>
      </c>
      <c r="E74" s="53" t="s">
        <v>42</v>
      </c>
      <c r="F74" s="54">
        <v>18105.779296875</v>
      </c>
      <c r="G74" s="55">
        <v>19040</v>
      </c>
    </row>
    <row r="75" spans="1:7" x14ac:dyDescent="0.25">
      <c r="A75" s="53" t="s">
        <v>254</v>
      </c>
      <c r="B75" s="53" t="s">
        <v>6</v>
      </c>
      <c r="C75" s="53" t="s">
        <v>41</v>
      </c>
      <c r="D75" s="53" t="s">
        <v>276</v>
      </c>
      <c r="E75" s="53" t="s">
        <v>42</v>
      </c>
      <c r="F75" s="54">
        <v>44241.16015625</v>
      </c>
      <c r="G75" s="55">
        <v>66944.79296875</v>
      </c>
    </row>
    <row r="76" spans="1:7" x14ac:dyDescent="0.25">
      <c r="A76" s="53" t="s">
        <v>254</v>
      </c>
      <c r="B76" s="53" t="s">
        <v>6</v>
      </c>
      <c r="C76" s="53" t="s">
        <v>41</v>
      </c>
      <c r="D76" s="53" t="s">
        <v>169</v>
      </c>
      <c r="E76" s="53" t="s">
        <v>95</v>
      </c>
      <c r="F76" s="54">
        <v>407484.072265625</v>
      </c>
      <c r="G76" s="55">
        <v>291539.345703125</v>
      </c>
    </row>
    <row r="77" spans="1:7" x14ac:dyDescent="0.25">
      <c r="A77" s="53" t="s">
        <v>254</v>
      </c>
      <c r="B77" s="53" t="s">
        <v>6</v>
      </c>
      <c r="C77" s="53" t="s">
        <v>41</v>
      </c>
      <c r="D77" s="53" t="s">
        <v>169</v>
      </c>
      <c r="E77" s="53" t="s">
        <v>42</v>
      </c>
      <c r="F77" s="54">
        <v>2041721.171875</v>
      </c>
      <c r="G77" s="55">
        <v>2296751.79296875</v>
      </c>
    </row>
    <row r="78" spans="1:7" x14ac:dyDescent="0.25">
      <c r="A78" s="53" t="s">
        <v>254</v>
      </c>
      <c r="B78" s="53" t="s">
        <v>6</v>
      </c>
      <c r="C78" s="53" t="s">
        <v>41</v>
      </c>
      <c r="D78" s="53" t="s">
        <v>171</v>
      </c>
      <c r="E78" s="53" t="s">
        <v>42</v>
      </c>
      <c r="F78" s="54">
        <v>76108.109375</v>
      </c>
      <c r="G78" s="55">
        <v>124006.01953125</v>
      </c>
    </row>
    <row r="79" spans="1:7" x14ac:dyDescent="0.25">
      <c r="A79" s="53" t="s">
        <v>254</v>
      </c>
      <c r="B79" s="53" t="s">
        <v>6</v>
      </c>
      <c r="C79" s="53" t="s">
        <v>41</v>
      </c>
      <c r="D79" s="53" t="s">
        <v>198</v>
      </c>
      <c r="E79" s="53" t="s">
        <v>42</v>
      </c>
      <c r="F79" s="54">
        <v>15578.2197265625</v>
      </c>
      <c r="G79" s="55">
        <v>47746.5</v>
      </c>
    </row>
    <row r="80" spans="1:7" x14ac:dyDescent="0.25">
      <c r="A80" s="53" t="s">
        <v>254</v>
      </c>
      <c r="B80" s="53" t="s">
        <v>6</v>
      </c>
      <c r="C80" s="53" t="s">
        <v>41</v>
      </c>
      <c r="D80" s="53" t="s">
        <v>106</v>
      </c>
      <c r="E80" s="53" t="s">
        <v>42</v>
      </c>
      <c r="F80" s="54">
        <v>23514.4609375</v>
      </c>
      <c r="G80" s="55">
        <v>77241.6015625</v>
      </c>
    </row>
    <row r="81" spans="1:7" x14ac:dyDescent="0.25">
      <c r="A81" s="53" t="s">
        <v>254</v>
      </c>
      <c r="B81" s="53" t="s">
        <v>6</v>
      </c>
      <c r="C81" s="53" t="s">
        <v>41</v>
      </c>
      <c r="D81" s="53" t="s">
        <v>92</v>
      </c>
      <c r="E81" s="53" t="s">
        <v>95</v>
      </c>
      <c r="F81" s="54">
        <v>888084.818359375</v>
      </c>
      <c r="G81" s="55">
        <v>3126680.26953125</v>
      </c>
    </row>
    <row r="82" spans="1:7" x14ac:dyDescent="0.25">
      <c r="A82" s="53" t="s">
        <v>254</v>
      </c>
      <c r="B82" s="53" t="s">
        <v>6</v>
      </c>
      <c r="C82" s="53" t="s">
        <v>41</v>
      </c>
      <c r="D82" s="53" t="s">
        <v>92</v>
      </c>
      <c r="E82" s="53" t="s">
        <v>56</v>
      </c>
      <c r="F82" s="54">
        <v>23949.91015625</v>
      </c>
      <c r="G82" s="55">
        <v>250545.59375</v>
      </c>
    </row>
    <row r="83" spans="1:7" x14ac:dyDescent="0.25">
      <c r="A83" s="53" t="s">
        <v>254</v>
      </c>
      <c r="B83" s="53" t="s">
        <v>6</v>
      </c>
      <c r="C83" s="53" t="s">
        <v>41</v>
      </c>
      <c r="D83" s="53" t="s">
        <v>92</v>
      </c>
      <c r="E83" s="53" t="s">
        <v>54</v>
      </c>
      <c r="F83" s="54">
        <v>39766.39990234375</v>
      </c>
      <c r="G83" s="55">
        <v>196684.98828125</v>
      </c>
    </row>
    <row r="84" spans="1:7" x14ac:dyDescent="0.25">
      <c r="A84" s="53" t="s">
        <v>254</v>
      </c>
      <c r="B84" s="53" t="s">
        <v>6</v>
      </c>
      <c r="C84" s="53" t="s">
        <v>41</v>
      </c>
      <c r="D84" s="53" t="s">
        <v>92</v>
      </c>
      <c r="E84" s="53" t="s">
        <v>42</v>
      </c>
      <c r="F84" s="54">
        <v>408499.51507568359</v>
      </c>
      <c r="G84" s="55">
        <v>1340979.3774414063</v>
      </c>
    </row>
    <row r="85" spans="1:7" x14ac:dyDescent="0.25">
      <c r="A85" s="53" t="s">
        <v>254</v>
      </c>
      <c r="B85" s="53" t="s">
        <v>6</v>
      </c>
      <c r="C85" s="53" t="s">
        <v>41</v>
      </c>
      <c r="D85" s="53" t="s">
        <v>277</v>
      </c>
      <c r="E85" s="53" t="s">
        <v>42</v>
      </c>
      <c r="F85" s="54">
        <v>17962.4296875</v>
      </c>
      <c r="G85" s="55">
        <v>106461</v>
      </c>
    </row>
    <row r="86" spans="1:7" x14ac:dyDescent="0.25">
      <c r="A86" s="53" t="s">
        <v>254</v>
      </c>
      <c r="B86" s="53" t="s">
        <v>6</v>
      </c>
      <c r="C86" s="53" t="s">
        <v>41</v>
      </c>
      <c r="D86" s="53" t="s">
        <v>91</v>
      </c>
      <c r="E86" s="53" t="s">
        <v>42</v>
      </c>
      <c r="F86" s="54">
        <v>315703.408203125</v>
      </c>
      <c r="G86" s="55">
        <v>438480</v>
      </c>
    </row>
    <row r="87" spans="1:7" x14ac:dyDescent="0.25">
      <c r="A87" s="48" t="s">
        <v>256</v>
      </c>
      <c r="B87" s="52"/>
      <c r="C87" s="52"/>
      <c r="D87" s="52"/>
      <c r="E87" s="29"/>
      <c r="F87" s="29">
        <f>SUM(F63:F86)</f>
        <v>5087883.0620574951</v>
      </c>
      <c r="G87" s="30">
        <f>SUM(G63:G86)</f>
        <v>9523071.4211425781</v>
      </c>
    </row>
    <row r="88" spans="1:7" x14ac:dyDescent="0.25">
      <c r="A88" s="53" t="s">
        <v>284</v>
      </c>
      <c r="B88" s="53" t="s">
        <v>6</v>
      </c>
      <c r="C88" s="53" t="s">
        <v>41</v>
      </c>
      <c r="D88" s="53" t="s">
        <v>167</v>
      </c>
      <c r="E88" s="53" t="s">
        <v>95</v>
      </c>
      <c r="F88" s="54">
        <v>26943.650390625</v>
      </c>
      <c r="G88" s="55">
        <v>55357.51171875</v>
      </c>
    </row>
    <row r="89" spans="1:7" x14ac:dyDescent="0.25">
      <c r="A89" s="53" t="s">
        <v>284</v>
      </c>
      <c r="B89" s="53" t="s">
        <v>6</v>
      </c>
      <c r="C89" s="53" t="s">
        <v>41</v>
      </c>
      <c r="D89" s="53" t="s">
        <v>167</v>
      </c>
      <c r="E89" s="53" t="s">
        <v>42</v>
      </c>
      <c r="F89" s="54">
        <v>26675.989837646484</v>
      </c>
      <c r="G89" s="55">
        <v>43637.548461914063</v>
      </c>
    </row>
    <row r="90" spans="1:7" x14ac:dyDescent="0.25">
      <c r="A90" s="53" t="s">
        <v>284</v>
      </c>
      <c r="B90" s="53" t="s">
        <v>6</v>
      </c>
      <c r="C90" s="53" t="s">
        <v>41</v>
      </c>
      <c r="D90" s="53" t="s">
        <v>199</v>
      </c>
      <c r="E90" s="53" t="s">
        <v>95</v>
      </c>
      <c r="F90" s="54">
        <v>134730.08203125</v>
      </c>
      <c r="G90" s="55">
        <v>290999.12890625</v>
      </c>
    </row>
    <row r="91" spans="1:7" x14ac:dyDescent="0.25">
      <c r="A91" s="53" t="s">
        <v>284</v>
      </c>
      <c r="B91" s="53" t="s">
        <v>6</v>
      </c>
      <c r="C91" s="53" t="s">
        <v>41</v>
      </c>
      <c r="D91" s="53" t="s">
        <v>199</v>
      </c>
      <c r="E91" s="53" t="s">
        <v>42</v>
      </c>
      <c r="F91" s="54">
        <v>156386.640625</v>
      </c>
      <c r="G91" s="55">
        <v>260568.26953125</v>
      </c>
    </row>
    <row r="92" spans="1:7" x14ac:dyDescent="0.25">
      <c r="A92" s="53" t="s">
        <v>284</v>
      </c>
      <c r="B92" s="53" t="s">
        <v>6</v>
      </c>
      <c r="C92" s="53" t="s">
        <v>41</v>
      </c>
      <c r="D92" s="53" t="s">
        <v>43</v>
      </c>
      <c r="E92" s="53" t="s">
        <v>42</v>
      </c>
      <c r="F92" s="54">
        <v>1360299.765625</v>
      </c>
      <c r="G92" s="55">
        <v>2074991.6171875</v>
      </c>
    </row>
    <row r="93" spans="1:7" x14ac:dyDescent="0.25">
      <c r="A93" s="53" t="s">
        <v>284</v>
      </c>
      <c r="B93" s="53" t="s">
        <v>6</v>
      </c>
      <c r="C93" s="53" t="s">
        <v>41</v>
      </c>
      <c r="D93" s="53" t="s">
        <v>45</v>
      </c>
      <c r="E93" s="53" t="s">
        <v>95</v>
      </c>
      <c r="F93" s="54">
        <v>26615.990234375</v>
      </c>
      <c r="G93" s="55">
        <v>51049.48828125</v>
      </c>
    </row>
    <row r="94" spans="1:7" x14ac:dyDescent="0.25">
      <c r="A94" s="53" t="s">
        <v>284</v>
      </c>
      <c r="B94" s="53" t="s">
        <v>6</v>
      </c>
      <c r="C94" s="53" t="s">
        <v>41</v>
      </c>
      <c r="D94" s="53" t="s">
        <v>45</v>
      </c>
      <c r="E94" s="53" t="s">
        <v>42</v>
      </c>
      <c r="F94" s="54">
        <v>124920.54672241211</v>
      </c>
      <c r="G94" s="55">
        <v>195273.55078125</v>
      </c>
    </row>
    <row r="95" spans="1:7" x14ac:dyDescent="0.25">
      <c r="A95" s="53" t="s">
        <v>284</v>
      </c>
      <c r="B95" s="53" t="s">
        <v>6</v>
      </c>
      <c r="C95" s="53" t="s">
        <v>41</v>
      </c>
      <c r="D95" s="53" t="s">
        <v>196</v>
      </c>
      <c r="E95" s="53" t="s">
        <v>42</v>
      </c>
      <c r="F95" s="54">
        <v>3754.6199951171875</v>
      </c>
      <c r="G95" s="55">
        <v>19108.19921875</v>
      </c>
    </row>
    <row r="96" spans="1:7" x14ac:dyDescent="0.25">
      <c r="A96" s="53" t="s">
        <v>284</v>
      </c>
      <c r="B96" s="53" t="s">
        <v>6</v>
      </c>
      <c r="C96" s="53" t="s">
        <v>41</v>
      </c>
      <c r="D96" s="53" t="s">
        <v>197</v>
      </c>
      <c r="E96" s="53" t="s">
        <v>42</v>
      </c>
      <c r="F96" s="54">
        <v>74100.630859375</v>
      </c>
      <c r="G96" s="55">
        <v>152708.84765625</v>
      </c>
    </row>
    <row r="97" spans="1:7" x14ac:dyDescent="0.25">
      <c r="A97" s="53" t="s">
        <v>284</v>
      </c>
      <c r="B97" s="53" t="s">
        <v>6</v>
      </c>
      <c r="C97" s="53" t="s">
        <v>41</v>
      </c>
      <c r="D97" s="53" t="s">
        <v>86</v>
      </c>
      <c r="E97" s="53" t="s">
        <v>42</v>
      </c>
      <c r="F97" s="54">
        <v>97041.299560546875</v>
      </c>
      <c r="G97" s="55">
        <v>473941.32690429688</v>
      </c>
    </row>
    <row r="98" spans="1:7" x14ac:dyDescent="0.25">
      <c r="A98" s="53" t="s">
        <v>284</v>
      </c>
      <c r="B98" s="53" t="s">
        <v>6</v>
      </c>
      <c r="C98" s="53" t="s">
        <v>41</v>
      </c>
      <c r="D98" s="53" t="s">
        <v>276</v>
      </c>
      <c r="E98" s="53" t="s">
        <v>42</v>
      </c>
      <c r="F98" s="54">
        <v>45643.220703125</v>
      </c>
      <c r="G98" s="55">
        <v>74404.41015625</v>
      </c>
    </row>
    <row r="99" spans="1:7" x14ac:dyDescent="0.25">
      <c r="A99" s="53" t="s">
        <v>284</v>
      </c>
      <c r="B99" s="53" t="s">
        <v>6</v>
      </c>
      <c r="C99" s="53" t="s">
        <v>41</v>
      </c>
      <c r="D99" s="53" t="s">
        <v>169</v>
      </c>
      <c r="E99" s="53" t="s">
        <v>95</v>
      </c>
      <c r="F99" s="54">
        <v>1331814.470703125</v>
      </c>
      <c r="G99" s="55">
        <v>1166119.3271484375</v>
      </c>
    </row>
    <row r="100" spans="1:7" x14ac:dyDescent="0.25">
      <c r="A100" s="53" t="s">
        <v>284</v>
      </c>
      <c r="B100" s="53" t="s">
        <v>6</v>
      </c>
      <c r="C100" s="53" t="s">
        <v>41</v>
      </c>
      <c r="D100" s="53" t="s">
        <v>169</v>
      </c>
      <c r="E100" s="53" t="s">
        <v>42</v>
      </c>
      <c r="F100" s="54">
        <v>1676717.30859375</v>
      </c>
      <c r="G100" s="55">
        <v>1839471.125</v>
      </c>
    </row>
    <row r="101" spans="1:7" x14ac:dyDescent="0.25">
      <c r="A101" s="53" t="s">
        <v>284</v>
      </c>
      <c r="B101" s="53" t="s">
        <v>6</v>
      </c>
      <c r="C101" s="53" t="s">
        <v>41</v>
      </c>
      <c r="D101" s="53" t="s">
        <v>171</v>
      </c>
      <c r="E101" s="53" t="s">
        <v>54</v>
      </c>
      <c r="F101" s="54">
        <v>111</v>
      </c>
      <c r="G101" s="55">
        <v>978.52001953125</v>
      </c>
    </row>
    <row r="102" spans="1:7" x14ac:dyDescent="0.25">
      <c r="A102" s="53" t="s">
        <v>284</v>
      </c>
      <c r="B102" s="53" t="s">
        <v>6</v>
      </c>
      <c r="C102" s="53" t="s">
        <v>41</v>
      </c>
      <c r="D102" s="53" t="s">
        <v>171</v>
      </c>
      <c r="E102" s="53" t="s">
        <v>42</v>
      </c>
      <c r="F102" s="54">
        <v>126716.810546875</v>
      </c>
      <c r="G102" s="55">
        <v>143623.080078125</v>
      </c>
    </row>
    <row r="103" spans="1:7" x14ac:dyDescent="0.25">
      <c r="A103" s="53" t="s">
        <v>284</v>
      </c>
      <c r="B103" s="53" t="s">
        <v>6</v>
      </c>
      <c r="C103" s="53" t="s">
        <v>41</v>
      </c>
      <c r="D103" s="53" t="s">
        <v>198</v>
      </c>
      <c r="E103" s="53" t="s">
        <v>54</v>
      </c>
      <c r="F103" s="54">
        <v>15053.530029296875</v>
      </c>
      <c r="G103" s="55">
        <v>58634.759765625</v>
      </c>
    </row>
    <row r="104" spans="1:7" x14ac:dyDescent="0.25">
      <c r="A104" s="53" t="s">
        <v>284</v>
      </c>
      <c r="B104" s="53" t="s">
        <v>6</v>
      </c>
      <c r="C104" s="53" t="s">
        <v>41</v>
      </c>
      <c r="D104" s="53" t="s">
        <v>198</v>
      </c>
      <c r="E104" s="53" t="s">
        <v>42</v>
      </c>
      <c r="F104" s="54">
        <v>4820.52001953125</v>
      </c>
      <c r="G104" s="55">
        <v>21819.35009765625</v>
      </c>
    </row>
    <row r="105" spans="1:7" x14ac:dyDescent="0.25">
      <c r="A105" s="53" t="s">
        <v>284</v>
      </c>
      <c r="B105" s="53" t="s">
        <v>6</v>
      </c>
      <c r="C105" s="53" t="s">
        <v>41</v>
      </c>
      <c r="D105" s="53" t="s">
        <v>92</v>
      </c>
      <c r="E105" s="53" t="s">
        <v>95</v>
      </c>
      <c r="F105" s="54">
        <v>1229732.3515625</v>
      </c>
      <c r="G105" s="55">
        <v>4683378.5433349609</v>
      </c>
    </row>
    <row r="106" spans="1:7" x14ac:dyDescent="0.25">
      <c r="A106" s="53" t="s">
        <v>284</v>
      </c>
      <c r="B106" s="53" t="s">
        <v>6</v>
      </c>
      <c r="C106" s="53" t="s">
        <v>41</v>
      </c>
      <c r="D106" s="53" t="s">
        <v>92</v>
      </c>
      <c r="E106" s="53" t="s">
        <v>54</v>
      </c>
      <c r="F106" s="54">
        <v>107.61000061035156</v>
      </c>
      <c r="G106" s="55">
        <v>610.46002197265625</v>
      </c>
    </row>
    <row r="107" spans="1:7" x14ac:dyDescent="0.25">
      <c r="A107" s="53" t="s">
        <v>284</v>
      </c>
      <c r="B107" s="53" t="s">
        <v>6</v>
      </c>
      <c r="C107" s="53" t="s">
        <v>41</v>
      </c>
      <c r="D107" s="53" t="s">
        <v>92</v>
      </c>
      <c r="E107" s="53" t="s">
        <v>42</v>
      </c>
      <c r="F107" s="54">
        <v>368736.59036254883</v>
      </c>
      <c r="G107" s="55">
        <v>1764750.9353027344</v>
      </c>
    </row>
    <row r="108" spans="1:7" x14ac:dyDescent="0.25">
      <c r="A108" s="53" t="s">
        <v>284</v>
      </c>
      <c r="B108" s="53" t="s">
        <v>6</v>
      </c>
      <c r="C108" s="53" t="s">
        <v>41</v>
      </c>
      <c r="D108" s="53" t="s">
        <v>294</v>
      </c>
      <c r="E108" s="53" t="s">
        <v>42</v>
      </c>
      <c r="F108" s="54">
        <v>1076.5399780273438</v>
      </c>
      <c r="G108" s="55">
        <v>8839.670166015625</v>
      </c>
    </row>
    <row r="109" spans="1:7" x14ac:dyDescent="0.25">
      <c r="A109" s="53" t="s">
        <v>284</v>
      </c>
      <c r="B109" s="53" t="s">
        <v>6</v>
      </c>
      <c r="C109" s="53" t="s">
        <v>41</v>
      </c>
      <c r="D109" s="53" t="s">
        <v>93</v>
      </c>
      <c r="E109" s="53" t="s">
        <v>42</v>
      </c>
      <c r="F109" s="54">
        <v>373.760009765625</v>
      </c>
      <c r="G109" s="55">
        <v>13344.400390625</v>
      </c>
    </row>
    <row r="110" spans="1:7" x14ac:dyDescent="0.25">
      <c r="A110" s="53" t="s">
        <v>284</v>
      </c>
      <c r="B110" s="53" t="s">
        <v>6</v>
      </c>
      <c r="C110" s="53" t="s">
        <v>41</v>
      </c>
      <c r="D110" s="53" t="s">
        <v>91</v>
      </c>
      <c r="E110" s="53" t="s">
        <v>42</v>
      </c>
      <c r="F110" s="54">
        <v>605098.234375</v>
      </c>
      <c r="G110" s="55">
        <v>830712.19921875</v>
      </c>
    </row>
    <row r="111" spans="1:7" x14ac:dyDescent="0.25">
      <c r="A111" s="48" t="s">
        <v>289</v>
      </c>
      <c r="B111" s="52"/>
      <c r="C111" s="52"/>
      <c r="D111" s="52"/>
      <c r="E111" s="29"/>
      <c r="F111" s="29">
        <f>SUM(F88:F110)</f>
        <v>7437471.1627655029</v>
      </c>
      <c r="G111" s="30">
        <f>SUM(G88:G110)</f>
        <v>14224322.269348145</v>
      </c>
    </row>
    <row r="112" spans="1:7" x14ac:dyDescent="0.25">
      <c r="A112" s="53" t="s">
        <v>317</v>
      </c>
      <c r="B112" s="53" t="s">
        <v>6</v>
      </c>
      <c r="C112" s="53" t="s">
        <v>41</v>
      </c>
      <c r="D112" s="53" t="s">
        <v>169</v>
      </c>
      <c r="E112" s="53" t="s">
        <v>42</v>
      </c>
      <c r="F112" s="54">
        <v>23587.029296875</v>
      </c>
      <c r="G112" s="55">
        <v>30940</v>
      </c>
    </row>
    <row r="113" spans="1:7" x14ac:dyDescent="0.25">
      <c r="A113" s="53" t="s">
        <v>317</v>
      </c>
      <c r="B113" s="53" t="s">
        <v>6</v>
      </c>
      <c r="C113" s="53" t="s">
        <v>41</v>
      </c>
      <c r="D113" s="53" t="s">
        <v>167</v>
      </c>
      <c r="E113" s="53" t="s">
        <v>95</v>
      </c>
      <c r="F113" s="54">
        <v>80789.970703125</v>
      </c>
      <c r="G113" s="55">
        <v>162056.9609375</v>
      </c>
    </row>
    <row r="114" spans="1:7" x14ac:dyDescent="0.25">
      <c r="A114" s="53" t="s">
        <v>317</v>
      </c>
      <c r="B114" s="53" t="s">
        <v>6</v>
      </c>
      <c r="C114" s="53" t="s">
        <v>41</v>
      </c>
      <c r="D114" s="53" t="s">
        <v>167</v>
      </c>
      <c r="E114" s="53" t="s">
        <v>42</v>
      </c>
      <c r="F114" s="54">
        <v>598.75</v>
      </c>
      <c r="G114" s="55">
        <v>1200</v>
      </c>
    </row>
    <row r="115" spans="1:7" x14ac:dyDescent="0.25">
      <c r="A115" s="53" t="s">
        <v>317</v>
      </c>
      <c r="B115" s="53" t="s">
        <v>6</v>
      </c>
      <c r="C115" s="53" t="s">
        <v>41</v>
      </c>
      <c r="D115" s="53" t="s">
        <v>43</v>
      </c>
      <c r="E115" s="53" t="s">
        <v>95</v>
      </c>
      <c r="F115" s="54">
        <v>27509.98046875</v>
      </c>
      <c r="G115" s="55">
        <v>25472.390625</v>
      </c>
    </row>
    <row r="116" spans="1:7" x14ac:dyDescent="0.25">
      <c r="A116" s="53" t="s">
        <v>317</v>
      </c>
      <c r="B116" s="53" t="s">
        <v>6</v>
      </c>
      <c r="C116" s="53" t="s">
        <v>41</v>
      </c>
      <c r="D116" s="53" t="s">
        <v>43</v>
      </c>
      <c r="E116" s="53" t="s">
        <v>42</v>
      </c>
      <c r="F116" s="54">
        <v>868210.70843696594</v>
      </c>
      <c r="G116" s="55">
        <v>1280257.05078125</v>
      </c>
    </row>
    <row r="117" spans="1:7" x14ac:dyDescent="0.25">
      <c r="A117" s="53" t="s">
        <v>317</v>
      </c>
      <c r="B117" s="53" t="s">
        <v>6</v>
      </c>
      <c r="C117" s="53" t="s">
        <v>41</v>
      </c>
      <c r="D117" s="53" t="s">
        <v>45</v>
      </c>
      <c r="E117" s="53" t="s">
        <v>95</v>
      </c>
      <c r="F117" s="54">
        <v>130648.5</v>
      </c>
      <c r="G117" s="55">
        <v>186576.40625</v>
      </c>
    </row>
    <row r="118" spans="1:7" x14ac:dyDescent="0.25">
      <c r="A118" s="53" t="s">
        <v>317</v>
      </c>
      <c r="B118" s="53" t="s">
        <v>6</v>
      </c>
      <c r="C118" s="53" t="s">
        <v>41</v>
      </c>
      <c r="D118" s="53" t="s">
        <v>45</v>
      </c>
      <c r="E118" s="53" t="s">
        <v>42</v>
      </c>
      <c r="F118" s="54">
        <v>75703.159912109375</v>
      </c>
      <c r="G118" s="55">
        <v>235421.470703125</v>
      </c>
    </row>
    <row r="119" spans="1:7" x14ac:dyDescent="0.25">
      <c r="A119" s="53" t="s">
        <v>317</v>
      </c>
      <c r="B119" s="53" t="s">
        <v>6</v>
      </c>
      <c r="C119" s="53" t="s">
        <v>41</v>
      </c>
      <c r="D119" s="53" t="s">
        <v>47</v>
      </c>
      <c r="E119" s="53" t="s">
        <v>42</v>
      </c>
      <c r="F119" s="54">
        <v>22453.0390625</v>
      </c>
      <c r="G119" s="55">
        <v>60637.5</v>
      </c>
    </row>
    <row r="120" spans="1:7" x14ac:dyDescent="0.25">
      <c r="A120" s="53" t="s">
        <v>317</v>
      </c>
      <c r="B120" s="53" t="s">
        <v>6</v>
      </c>
      <c r="C120" s="53" t="s">
        <v>41</v>
      </c>
      <c r="D120" s="53" t="s">
        <v>203</v>
      </c>
      <c r="E120" s="53" t="s">
        <v>42</v>
      </c>
      <c r="F120" s="54">
        <v>9886.7295837402344</v>
      </c>
      <c r="G120" s="55">
        <v>50033.83056640625</v>
      </c>
    </row>
    <row r="121" spans="1:7" x14ac:dyDescent="0.25">
      <c r="A121" s="53" t="s">
        <v>317</v>
      </c>
      <c r="B121" s="53" t="s">
        <v>6</v>
      </c>
      <c r="C121" s="53" t="s">
        <v>41</v>
      </c>
      <c r="D121" s="53" t="s">
        <v>196</v>
      </c>
      <c r="E121" s="53" t="s">
        <v>42</v>
      </c>
      <c r="F121" s="54">
        <v>1872.3099975585938</v>
      </c>
      <c r="G121" s="55">
        <v>9555.0498046875</v>
      </c>
    </row>
    <row r="122" spans="1:7" x14ac:dyDescent="0.25">
      <c r="A122" s="53" t="s">
        <v>317</v>
      </c>
      <c r="B122" s="53" t="s">
        <v>6</v>
      </c>
      <c r="C122" s="53" t="s">
        <v>41</v>
      </c>
      <c r="D122" s="53" t="s">
        <v>197</v>
      </c>
      <c r="E122" s="53" t="s">
        <v>95</v>
      </c>
      <c r="F122" s="54">
        <v>49979.98046875</v>
      </c>
      <c r="G122" s="55">
        <v>103574.7421875</v>
      </c>
    </row>
    <row r="123" spans="1:7" x14ac:dyDescent="0.25">
      <c r="A123" s="53" t="s">
        <v>317</v>
      </c>
      <c r="B123" s="53" t="s">
        <v>6</v>
      </c>
      <c r="C123" s="53" t="s">
        <v>41</v>
      </c>
      <c r="D123" s="53" t="s">
        <v>86</v>
      </c>
      <c r="E123" s="53" t="s">
        <v>42</v>
      </c>
      <c r="F123" s="54">
        <v>42451.041015625</v>
      </c>
      <c r="G123" s="55">
        <v>87032.5390625</v>
      </c>
    </row>
    <row r="124" spans="1:7" x14ac:dyDescent="0.25">
      <c r="A124" s="53" t="s">
        <v>317</v>
      </c>
      <c r="B124" s="53" t="s">
        <v>6</v>
      </c>
      <c r="C124" s="53" t="s">
        <v>41</v>
      </c>
      <c r="D124" s="53" t="s">
        <v>169</v>
      </c>
      <c r="E124" s="53" t="s">
        <v>95</v>
      </c>
      <c r="F124" s="54">
        <v>764531.23828125</v>
      </c>
      <c r="G124" s="55">
        <v>711352.484375</v>
      </c>
    </row>
    <row r="125" spans="1:7" x14ac:dyDescent="0.25">
      <c r="A125" s="53" t="s">
        <v>317</v>
      </c>
      <c r="B125" s="53" t="s">
        <v>6</v>
      </c>
      <c r="C125" s="53" t="s">
        <v>41</v>
      </c>
      <c r="D125" s="53" t="s">
        <v>169</v>
      </c>
      <c r="E125" s="53" t="s">
        <v>42</v>
      </c>
      <c r="F125" s="54">
        <v>661446.4453125</v>
      </c>
      <c r="G125" s="55">
        <v>855720.537109375</v>
      </c>
    </row>
    <row r="126" spans="1:7" x14ac:dyDescent="0.25">
      <c r="A126" s="53" t="s">
        <v>317</v>
      </c>
      <c r="B126" s="53" t="s">
        <v>6</v>
      </c>
      <c r="C126" s="53" t="s">
        <v>41</v>
      </c>
      <c r="D126" s="53" t="s">
        <v>171</v>
      </c>
      <c r="E126" s="53" t="s">
        <v>42</v>
      </c>
      <c r="F126" s="54">
        <v>271323.83984375</v>
      </c>
      <c r="G126" s="55">
        <v>381391.26953125</v>
      </c>
    </row>
    <row r="127" spans="1:7" x14ac:dyDescent="0.25">
      <c r="A127" s="53" t="s">
        <v>317</v>
      </c>
      <c r="B127" s="53" t="s">
        <v>6</v>
      </c>
      <c r="C127" s="53" t="s">
        <v>41</v>
      </c>
      <c r="D127" s="53" t="s">
        <v>198</v>
      </c>
      <c r="E127" s="53" t="s">
        <v>42</v>
      </c>
      <c r="F127" s="54">
        <v>12032.379760742188</v>
      </c>
      <c r="G127" s="55">
        <v>30069.13916015625</v>
      </c>
    </row>
    <row r="128" spans="1:7" x14ac:dyDescent="0.25">
      <c r="A128" s="53" t="s">
        <v>317</v>
      </c>
      <c r="B128" s="53" t="s">
        <v>6</v>
      </c>
      <c r="C128" s="53" t="s">
        <v>41</v>
      </c>
      <c r="D128" s="53" t="s">
        <v>92</v>
      </c>
      <c r="E128" s="53" t="s">
        <v>95</v>
      </c>
      <c r="F128" s="54">
        <v>581135.99609375</v>
      </c>
      <c r="G128" s="55">
        <v>1942129.3203125</v>
      </c>
    </row>
    <row r="129" spans="1:7" x14ac:dyDescent="0.25">
      <c r="A129" s="53" t="s">
        <v>317</v>
      </c>
      <c r="B129" s="53" t="s">
        <v>6</v>
      </c>
      <c r="C129" s="53" t="s">
        <v>41</v>
      </c>
      <c r="D129" s="53" t="s">
        <v>92</v>
      </c>
      <c r="E129" s="53" t="s">
        <v>42</v>
      </c>
      <c r="F129" s="54">
        <v>75560.5703125</v>
      </c>
      <c r="G129" s="55">
        <v>280224.7529296875</v>
      </c>
    </row>
    <row r="130" spans="1:7" x14ac:dyDescent="0.25">
      <c r="A130" s="53" t="s">
        <v>317</v>
      </c>
      <c r="B130" s="53" t="s">
        <v>6</v>
      </c>
      <c r="C130" s="53" t="s">
        <v>41</v>
      </c>
      <c r="D130" s="53" t="s">
        <v>294</v>
      </c>
      <c r="E130" s="53" t="s">
        <v>42</v>
      </c>
      <c r="F130" s="54">
        <v>653.8499755859375</v>
      </c>
      <c r="G130" s="55">
        <v>4340.2001953125</v>
      </c>
    </row>
    <row r="131" spans="1:7" x14ac:dyDescent="0.25">
      <c r="A131" s="53" t="s">
        <v>317</v>
      </c>
      <c r="B131" s="53" t="s">
        <v>6</v>
      </c>
      <c r="C131" s="53" t="s">
        <v>41</v>
      </c>
      <c r="D131" s="53" t="s">
        <v>91</v>
      </c>
      <c r="E131" s="53" t="s">
        <v>42</v>
      </c>
      <c r="F131" s="54">
        <v>551700.763671875</v>
      </c>
      <c r="G131" s="55">
        <v>956906</v>
      </c>
    </row>
    <row r="132" spans="1:7" x14ac:dyDescent="0.25">
      <c r="A132" s="48" t="s">
        <v>318</v>
      </c>
      <c r="B132" s="52"/>
      <c r="C132" s="52"/>
      <c r="D132" s="52"/>
      <c r="E132" s="29"/>
      <c r="F132" s="29">
        <f>SUM(F112:F131)</f>
        <v>4252076.2821979523</v>
      </c>
      <c r="G132" s="30">
        <f>SUM(G112:G131)</f>
        <v>7394891.64453125</v>
      </c>
    </row>
    <row r="133" spans="1:7" x14ac:dyDescent="0.25">
      <c r="A133" s="53"/>
      <c r="B133" s="53"/>
      <c r="C133" s="53"/>
      <c r="D133" s="53"/>
      <c r="E133" s="53"/>
      <c r="F133" s="54"/>
      <c r="G133" s="55"/>
    </row>
    <row r="134" spans="1:7" x14ac:dyDescent="0.25">
      <c r="A134" s="48"/>
      <c r="B134" s="52"/>
      <c r="C134" s="52"/>
      <c r="D134" s="52"/>
      <c r="E134" s="29"/>
      <c r="F134" s="29"/>
      <c r="G134" s="30"/>
    </row>
    <row r="135" spans="1:7" x14ac:dyDescent="0.25">
      <c r="A135" s="53"/>
      <c r="B135" s="53"/>
      <c r="C135" s="53"/>
      <c r="D135" s="53"/>
      <c r="E135" s="53"/>
      <c r="F135" s="54"/>
      <c r="G135" s="55"/>
    </row>
    <row r="136" spans="1:7" x14ac:dyDescent="0.25">
      <c r="A136" s="48"/>
      <c r="B136" s="52"/>
      <c r="C136" s="52"/>
      <c r="D136" s="52"/>
      <c r="E136" s="29"/>
      <c r="F136" s="29"/>
      <c r="G136" s="30"/>
    </row>
    <row r="137" spans="1:7" x14ac:dyDescent="0.25">
      <c r="A137" s="53"/>
      <c r="B137" s="53"/>
      <c r="C137" s="53"/>
      <c r="D137" s="53"/>
      <c r="E137" s="53"/>
      <c r="F137" s="54"/>
      <c r="G137" s="55"/>
    </row>
    <row r="138" spans="1:7" x14ac:dyDescent="0.25">
      <c r="A138" s="48"/>
      <c r="B138" s="52"/>
      <c r="C138" s="52"/>
      <c r="D138" s="52"/>
      <c r="E138" s="29"/>
      <c r="F138" s="29"/>
      <c r="G138" s="30"/>
    </row>
    <row r="139" spans="1:7" x14ac:dyDescent="0.25">
      <c r="A139" s="53"/>
      <c r="B139" s="53"/>
      <c r="C139" s="53"/>
      <c r="D139" s="53"/>
      <c r="E139" s="53"/>
      <c r="F139" s="54"/>
      <c r="G139" s="55"/>
    </row>
    <row r="140" spans="1:7" x14ac:dyDescent="0.25">
      <c r="A140" s="48"/>
      <c r="B140" s="52"/>
      <c r="C140" s="52"/>
      <c r="D140" s="52"/>
      <c r="E140" s="29"/>
      <c r="F140" s="29"/>
      <c r="G140" s="30"/>
    </row>
    <row r="141" spans="1:7" x14ac:dyDescent="0.25">
      <c r="A141" s="53"/>
      <c r="B141" s="53"/>
      <c r="C141" s="53"/>
      <c r="D141" s="53"/>
      <c r="E141" s="53"/>
      <c r="F141" s="54"/>
      <c r="G141" s="55"/>
    </row>
    <row r="142" spans="1:7" x14ac:dyDescent="0.25">
      <c r="A142" s="48"/>
      <c r="B142" s="52"/>
      <c r="C142" s="52"/>
      <c r="D142" s="52"/>
      <c r="E142" s="29"/>
      <c r="F142" s="29"/>
      <c r="G142" s="30"/>
    </row>
    <row r="143" spans="1:7" x14ac:dyDescent="0.25">
      <c r="A143" s="53"/>
      <c r="B143" s="53"/>
      <c r="C143" s="53"/>
      <c r="D143" s="53"/>
      <c r="E143" s="53"/>
      <c r="F143" s="54"/>
      <c r="G143" s="55"/>
    </row>
    <row r="144" spans="1:7" x14ac:dyDescent="0.25">
      <c r="A144" s="48"/>
      <c r="B144" s="52"/>
      <c r="C144" s="52"/>
      <c r="D144" s="52"/>
      <c r="E144" s="29"/>
      <c r="F144" s="29"/>
      <c r="G144" s="30"/>
    </row>
    <row r="145" spans="1:7" x14ac:dyDescent="0.25">
      <c r="A145" s="53"/>
      <c r="B145" s="53"/>
      <c r="C145" s="53"/>
      <c r="D145" s="53"/>
      <c r="E145" s="53"/>
      <c r="F145" s="54"/>
      <c r="G145" s="55"/>
    </row>
    <row r="146" spans="1:7" x14ac:dyDescent="0.25">
      <c r="A146" s="48"/>
      <c r="B146" s="52"/>
      <c r="C146" s="52"/>
      <c r="D146" s="52"/>
      <c r="E146" s="29"/>
      <c r="F146" s="29"/>
      <c r="G146" s="30"/>
    </row>
    <row r="147" spans="1:7" x14ac:dyDescent="0.25">
      <c r="A147" s="53"/>
      <c r="B147" s="53"/>
      <c r="C147" s="53"/>
      <c r="D147" s="53"/>
      <c r="E147" s="53"/>
      <c r="F147" s="54"/>
      <c r="G147" s="55"/>
    </row>
    <row r="148" spans="1:7" x14ac:dyDescent="0.25">
      <c r="A148" s="48"/>
      <c r="B148" s="52"/>
      <c r="C148" s="52"/>
      <c r="D148" s="52"/>
      <c r="E148" s="29"/>
      <c r="F148" s="29"/>
      <c r="G148" s="30"/>
    </row>
    <row r="149" spans="1:7" x14ac:dyDescent="0.25">
      <c r="A149" s="53"/>
      <c r="B149" s="53"/>
      <c r="C149" s="53"/>
      <c r="D149" s="53"/>
      <c r="E149" s="53"/>
      <c r="F149" s="54"/>
      <c r="G149" s="55"/>
    </row>
    <row r="150" spans="1:7" x14ac:dyDescent="0.25">
      <c r="A150" s="48"/>
      <c r="B150" s="52"/>
      <c r="C150" s="52"/>
      <c r="D150" s="52"/>
      <c r="E150" s="29"/>
      <c r="F150" s="29"/>
      <c r="G150" s="30"/>
    </row>
    <row r="151" spans="1:7" ht="16.5" thickBot="1" x14ac:dyDescent="0.3">
      <c r="A151" s="49" t="s">
        <v>0</v>
      </c>
      <c r="B151" s="49"/>
      <c r="C151" s="49"/>
      <c r="D151" s="49"/>
      <c r="E151" s="27"/>
      <c r="F151" s="27">
        <f>SUM(F132,F111,F87,F62,F44,F27)</f>
        <v>24825876.391786575</v>
      </c>
      <c r="G151" s="36">
        <f>SUM(G132,G111,G87,G62,G44,G27)</f>
        <v>46188833.966552734</v>
      </c>
    </row>
    <row r="153" spans="1:7" x14ac:dyDescent="0.25">
      <c r="A153" t="s">
        <v>25</v>
      </c>
    </row>
  </sheetData>
  <sortState xmlns:xlrd2="http://schemas.microsoft.com/office/spreadsheetml/2017/richdata2" ref="A12:G366">
    <sortCondition ref="A12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"/>
  <sheetViews>
    <sheetView topLeftCell="A28" workbookViewId="0">
      <selection activeCell="A61" activeCellId="2" sqref="A42:G50 A52:G59 A61:G63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1" t="s">
        <v>18</v>
      </c>
      <c r="B6" s="71"/>
      <c r="C6" s="71"/>
      <c r="D6" s="71"/>
      <c r="E6" s="71"/>
      <c r="F6" s="71"/>
      <c r="G6" s="71"/>
    </row>
    <row r="7" spans="1:7" ht="23.25" x14ac:dyDescent="0.35">
      <c r="A7" s="72" t="s">
        <v>19</v>
      </c>
      <c r="B7" s="72"/>
      <c r="C7" s="72"/>
      <c r="D7" s="72"/>
      <c r="E7" s="72"/>
      <c r="F7" s="72"/>
      <c r="G7" s="72"/>
    </row>
    <row r="8" spans="1:7" ht="23.25" thickBot="1" x14ac:dyDescent="0.4">
      <c r="A8" s="73" t="s">
        <v>20</v>
      </c>
      <c r="B8" s="73"/>
      <c r="C8" s="73"/>
      <c r="D8" s="73"/>
      <c r="E8" s="73"/>
      <c r="F8" s="73"/>
      <c r="G8" s="73"/>
    </row>
    <row r="9" spans="1:7" ht="15.75" thickBot="1" x14ac:dyDescent="0.3">
      <c r="A9" s="74" t="s">
        <v>33</v>
      </c>
      <c r="B9" s="69"/>
      <c r="C9" s="69"/>
      <c r="D9" s="69"/>
      <c r="E9" s="69"/>
      <c r="F9" s="69"/>
      <c r="G9" s="75"/>
    </row>
    <row r="10" spans="1:7" ht="15.75" thickBot="1" x14ac:dyDescent="0.3">
      <c r="A10" s="68" t="str">
        <f>Consolidado!B10</f>
        <v>Año 2022</v>
      </c>
      <c r="B10" s="69"/>
      <c r="C10" s="69"/>
      <c r="D10" s="69"/>
      <c r="E10" s="69"/>
      <c r="F10" s="69"/>
      <c r="G10" s="70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5</v>
      </c>
      <c r="D12" s="53" t="s">
        <v>87</v>
      </c>
      <c r="E12" s="53" t="s">
        <v>54</v>
      </c>
      <c r="F12" s="54">
        <v>463.02999877929688</v>
      </c>
      <c r="G12" s="55">
        <v>367335</v>
      </c>
    </row>
    <row r="13" spans="1:7" x14ac:dyDescent="0.25">
      <c r="A13" s="53" t="s">
        <v>39</v>
      </c>
      <c r="B13" s="53" t="s">
        <v>40</v>
      </c>
      <c r="C13" s="53" t="s">
        <v>5</v>
      </c>
      <c r="D13" s="53" t="s">
        <v>87</v>
      </c>
      <c r="E13" s="53" t="s">
        <v>42</v>
      </c>
      <c r="F13" s="54">
        <v>91.849998474121094</v>
      </c>
      <c r="G13" s="55">
        <v>802.6500244140625</v>
      </c>
    </row>
    <row r="14" spans="1:7" x14ac:dyDescent="0.25">
      <c r="A14" s="53" t="s">
        <v>39</v>
      </c>
      <c r="B14" s="53" t="s">
        <v>40</v>
      </c>
      <c r="C14" s="53" t="s">
        <v>5</v>
      </c>
      <c r="D14" s="53" t="s">
        <v>189</v>
      </c>
      <c r="E14" s="53" t="s">
        <v>42</v>
      </c>
      <c r="F14" s="54">
        <v>3978.64990234375</v>
      </c>
      <c r="G14" s="55">
        <v>27118.859375</v>
      </c>
    </row>
    <row r="15" spans="1:7" x14ac:dyDescent="0.25">
      <c r="A15" s="53" t="s">
        <v>39</v>
      </c>
      <c r="B15" s="53" t="s">
        <v>40</v>
      </c>
      <c r="C15" s="53" t="s">
        <v>5</v>
      </c>
      <c r="D15" s="53" t="s">
        <v>190</v>
      </c>
      <c r="E15" s="53" t="s">
        <v>42</v>
      </c>
      <c r="F15" s="54">
        <v>57981.919799804688</v>
      </c>
      <c r="G15" s="55">
        <v>124540.56188964844</v>
      </c>
    </row>
    <row r="16" spans="1:7" x14ac:dyDescent="0.25">
      <c r="A16" s="53" t="s">
        <v>39</v>
      </c>
      <c r="B16" s="53" t="s">
        <v>3</v>
      </c>
      <c r="C16" s="53" t="s">
        <v>5</v>
      </c>
      <c r="D16" s="53" t="s">
        <v>87</v>
      </c>
      <c r="E16" s="53" t="s">
        <v>42</v>
      </c>
      <c r="F16" s="54">
        <v>155.1300048828125</v>
      </c>
      <c r="G16" s="55">
        <v>1290.47998046875</v>
      </c>
    </row>
    <row r="17" spans="1:7" x14ac:dyDescent="0.25">
      <c r="A17" s="53" t="s">
        <v>39</v>
      </c>
      <c r="B17" s="53" t="s">
        <v>84</v>
      </c>
      <c r="C17" s="53" t="s">
        <v>5</v>
      </c>
      <c r="D17" s="53" t="s">
        <v>192</v>
      </c>
      <c r="E17" s="53" t="s">
        <v>54</v>
      </c>
      <c r="F17" s="54">
        <v>3086.5400390625</v>
      </c>
      <c r="G17" s="55">
        <v>6780</v>
      </c>
    </row>
    <row r="18" spans="1:7" x14ac:dyDescent="0.25">
      <c r="A18" s="53" t="s">
        <v>39</v>
      </c>
      <c r="B18" s="53" t="s">
        <v>84</v>
      </c>
      <c r="C18" s="53" t="s">
        <v>5</v>
      </c>
      <c r="D18" s="53" t="s">
        <v>87</v>
      </c>
      <c r="E18" s="53" t="s">
        <v>54</v>
      </c>
      <c r="F18" s="54">
        <v>19564.309814453125</v>
      </c>
      <c r="G18" s="55">
        <v>93229.818359375</v>
      </c>
    </row>
    <row r="19" spans="1:7" x14ac:dyDescent="0.25">
      <c r="A19" s="53" t="s">
        <v>39</v>
      </c>
      <c r="B19" s="53" t="s">
        <v>84</v>
      </c>
      <c r="C19" s="53" t="s">
        <v>5</v>
      </c>
      <c r="D19" s="53" t="s">
        <v>159</v>
      </c>
      <c r="E19" s="53" t="s">
        <v>54</v>
      </c>
      <c r="F19" s="54">
        <v>2082.010009765625</v>
      </c>
      <c r="G19" s="55">
        <v>4760</v>
      </c>
    </row>
    <row r="20" spans="1:7" x14ac:dyDescent="0.25">
      <c r="A20" s="28" t="s">
        <v>24</v>
      </c>
      <c r="B20" s="29"/>
      <c r="C20" s="29"/>
      <c r="D20" s="29"/>
      <c r="E20" s="29"/>
      <c r="F20" s="29">
        <f>SUM(F12:F19)</f>
        <v>87403.439567565918</v>
      </c>
      <c r="G20" s="30">
        <f>SUM(G12:G19)</f>
        <v>625857.36962890625</v>
      </c>
    </row>
    <row r="21" spans="1:7" x14ac:dyDescent="0.25">
      <c r="A21" s="53" t="s">
        <v>99</v>
      </c>
      <c r="B21" s="53" t="s">
        <v>40</v>
      </c>
      <c r="C21" s="53" t="s">
        <v>5</v>
      </c>
      <c r="D21" s="53" t="s">
        <v>191</v>
      </c>
      <c r="E21" s="53" t="s">
        <v>42</v>
      </c>
      <c r="F21" s="54">
        <v>13.970000267028809</v>
      </c>
      <c r="G21" s="55">
        <v>0</v>
      </c>
    </row>
    <row r="22" spans="1:7" x14ac:dyDescent="0.25">
      <c r="A22" s="53" t="s">
        <v>99</v>
      </c>
      <c r="B22" s="53" t="s">
        <v>40</v>
      </c>
      <c r="C22" s="53" t="s">
        <v>5</v>
      </c>
      <c r="D22" s="53" t="s">
        <v>87</v>
      </c>
      <c r="E22" s="53" t="s">
        <v>54</v>
      </c>
      <c r="F22" s="54">
        <v>2791.4498901367188</v>
      </c>
      <c r="G22" s="55">
        <v>41113.68212890625</v>
      </c>
    </row>
    <row r="23" spans="1:7" x14ac:dyDescent="0.25">
      <c r="A23" s="53" t="s">
        <v>99</v>
      </c>
      <c r="B23" s="53" t="s">
        <v>40</v>
      </c>
      <c r="C23" s="53" t="s">
        <v>5</v>
      </c>
      <c r="D23" s="53" t="s">
        <v>193</v>
      </c>
      <c r="E23" s="53" t="s">
        <v>42</v>
      </c>
      <c r="F23" s="54">
        <v>35239.650390625</v>
      </c>
      <c r="G23" s="55">
        <v>167809.0234375</v>
      </c>
    </row>
    <row r="24" spans="1:7" x14ac:dyDescent="0.25">
      <c r="A24" s="53" t="s">
        <v>99</v>
      </c>
      <c r="B24" s="53" t="s">
        <v>40</v>
      </c>
      <c r="C24" s="53" t="s">
        <v>5</v>
      </c>
      <c r="D24" s="53" t="s">
        <v>190</v>
      </c>
      <c r="E24" s="53" t="s">
        <v>42</v>
      </c>
      <c r="F24" s="54">
        <v>16014.299987792969</v>
      </c>
      <c r="G24" s="55">
        <v>135651.19140625</v>
      </c>
    </row>
    <row r="25" spans="1:7" x14ac:dyDescent="0.25">
      <c r="A25" s="53" t="s">
        <v>99</v>
      </c>
      <c r="B25" s="53" t="s">
        <v>6</v>
      </c>
      <c r="C25" s="53" t="s">
        <v>5</v>
      </c>
      <c r="D25" s="53" t="s">
        <v>190</v>
      </c>
      <c r="E25" s="53" t="s">
        <v>42</v>
      </c>
      <c r="F25" s="54">
        <v>21364.41015625</v>
      </c>
      <c r="G25" s="55">
        <v>80569</v>
      </c>
    </row>
    <row r="26" spans="1:7" x14ac:dyDescent="0.25">
      <c r="A26" s="53" t="s">
        <v>99</v>
      </c>
      <c r="B26" s="53" t="s">
        <v>84</v>
      </c>
      <c r="C26" s="53" t="s">
        <v>5</v>
      </c>
      <c r="D26" s="53" t="s">
        <v>192</v>
      </c>
      <c r="E26" s="53" t="s">
        <v>54</v>
      </c>
      <c r="F26" s="54">
        <v>8264</v>
      </c>
      <c r="G26" s="55">
        <v>44212.3984375</v>
      </c>
    </row>
    <row r="27" spans="1:7" x14ac:dyDescent="0.25">
      <c r="A27" s="53" t="s">
        <v>99</v>
      </c>
      <c r="B27" s="53" t="s">
        <v>84</v>
      </c>
      <c r="C27" s="53" t="s">
        <v>5</v>
      </c>
      <c r="D27" s="53" t="s">
        <v>191</v>
      </c>
      <c r="E27" s="53" t="s">
        <v>42</v>
      </c>
      <c r="F27" s="54">
        <v>74.839996337890625</v>
      </c>
      <c r="G27" s="55">
        <v>0</v>
      </c>
    </row>
    <row r="28" spans="1:7" x14ac:dyDescent="0.25">
      <c r="A28" s="53" t="s">
        <v>99</v>
      </c>
      <c r="B28" s="53" t="s">
        <v>84</v>
      </c>
      <c r="C28" s="53" t="s">
        <v>5</v>
      </c>
      <c r="D28" s="53" t="s">
        <v>87</v>
      </c>
      <c r="E28" s="53" t="s">
        <v>42</v>
      </c>
      <c r="F28" s="54">
        <v>24525.9296875</v>
      </c>
      <c r="G28" s="55">
        <v>43255.921875</v>
      </c>
    </row>
    <row r="29" spans="1:7" x14ac:dyDescent="0.25">
      <c r="A29" s="53" t="s">
        <v>99</v>
      </c>
      <c r="B29" s="53" t="s">
        <v>84</v>
      </c>
      <c r="C29" s="53" t="s">
        <v>5</v>
      </c>
      <c r="D29" s="53" t="s">
        <v>189</v>
      </c>
      <c r="E29" s="53" t="s">
        <v>54</v>
      </c>
      <c r="F29" s="54">
        <v>3760</v>
      </c>
      <c r="G29" s="55">
        <v>14476</v>
      </c>
    </row>
    <row r="30" spans="1:7" x14ac:dyDescent="0.25">
      <c r="A30" s="53" t="s">
        <v>99</v>
      </c>
      <c r="B30" s="53" t="s">
        <v>84</v>
      </c>
      <c r="C30" s="53" t="s">
        <v>5</v>
      </c>
      <c r="D30" s="53" t="s">
        <v>190</v>
      </c>
      <c r="E30" s="53" t="s">
        <v>54</v>
      </c>
      <c r="F30" s="54">
        <v>750</v>
      </c>
      <c r="G30" s="55">
        <v>1500</v>
      </c>
    </row>
    <row r="31" spans="1:7" x14ac:dyDescent="0.25">
      <c r="A31" s="53" t="s">
        <v>99</v>
      </c>
      <c r="B31" s="53" t="s">
        <v>84</v>
      </c>
      <c r="C31" s="53" t="s">
        <v>5</v>
      </c>
      <c r="D31" s="53" t="s">
        <v>190</v>
      </c>
      <c r="E31" s="53" t="s">
        <v>42</v>
      </c>
      <c r="F31" s="54">
        <v>57.970001220703125</v>
      </c>
      <c r="G31" s="55">
        <v>407.10000610351563</v>
      </c>
    </row>
    <row r="32" spans="1:7" x14ac:dyDescent="0.25">
      <c r="A32" s="28" t="s">
        <v>104</v>
      </c>
      <c r="B32" s="29"/>
      <c r="C32" s="29"/>
      <c r="D32" s="29"/>
      <c r="E32" s="29"/>
      <c r="F32" s="29">
        <f>SUM(F21:F31)</f>
        <v>112856.52011013031</v>
      </c>
      <c r="G32" s="30">
        <f>SUM(G21:G31)</f>
        <v>528994.31729125977</v>
      </c>
    </row>
    <row r="33" spans="1:7" x14ac:dyDescent="0.25">
      <c r="A33" s="53" t="s">
        <v>107</v>
      </c>
      <c r="B33" s="53" t="s">
        <v>40</v>
      </c>
      <c r="C33" s="53" t="s">
        <v>5</v>
      </c>
      <c r="D33" s="53" t="s">
        <v>87</v>
      </c>
      <c r="E33" s="53" t="s">
        <v>42</v>
      </c>
      <c r="F33" s="54">
        <v>1861.1099548339844</v>
      </c>
      <c r="G33" s="55">
        <v>7486.26025390625</v>
      </c>
    </row>
    <row r="34" spans="1:7" x14ac:dyDescent="0.25">
      <c r="A34" s="53" t="s">
        <v>107</v>
      </c>
      <c r="B34" s="53" t="s">
        <v>40</v>
      </c>
      <c r="C34" s="53" t="s">
        <v>5</v>
      </c>
      <c r="D34" s="53" t="s">
        <v>189</v>
      </c>
      <c r="E34" s="53" t="s">
        <v>42</v>
      </c>
      <c r="F34" s="54">
        <v>749.34002685546875</v>
      </c>
      <c r="G34" s="55">
        <v>6773.72998046875</v>
      </c>
    </row>
    <row r="35" spans="1:7" x14ac:dyDescent="0.25">
      <c r="A35" s="53" t="s">
        <v>107</v>
      </c>
      <c r="B35" s="53" t="s">
        <v>40</v>
      </c>
      <c r="C35" s="53" t="s">
        <v>5</v>
      </c>
      <c r="D35" s="53" t="s">
        <v>190</v>
      </c>
      <c r="E35" s="53" t="s">
        <v>42</v>
      </c>
      <c r="F35" s="54">
        <v>10150.679969787598</v>
      </c>
      <c r="G35" s="55">
        <v>47775.949645996094</v>
      </c>
    </row>
    <row r="36" spans="1:7" x14ac:dyDescent="0.25">
      <c r="A36" s="53" t="s">
        <v>107</v>
      </c>
      <c r="B36" s="53" t="s">
        <v>84</v>
      </c>
      <c r="C36" s="53" t="s">
        <v>5</v>
      </c>
      <c r="D36" s="53" t="s">
        <v>192</v>
      </c>
      <c r="E36" s="53" t="s">
        <v>54</v>
      </c>
      <c r="F36" s="54">
        <v>5687.0180625915527</v>
      </c>
      <c r="G36" s="55">
        <v>42111.609680175781</v>
      </c>
    </row>
    <row r="37" spans="1:7" x14ac:dyDescent="0.25">
      <c r="A37" s="53" t="s">
        <v>107</v>
      </c>
      <c r="B37" s="53" t="s">
        <v>84</v>
      </c>
      <c r="C37" s="53" t="s">
        <v>5</v>
      </c>
      <c r="D37" s="53" t="s">
        <v>87</v>
      </c>
      <c r="E37" s="53" t="s">
        <v>54</v>
      </c>
      <c r="F37" s="54">
        <v>1706.300048828125</v>
      </c>
      <c r="G37" s="55">
        <v>15627.2998046875</v>
      </c>
    </row>
    <row r="38" spans="1:7" x14ac:dyDescent="0.25">
      <c r="A38" s="53" t="s">
        <v>107</v>
      </c>
      <c r="B38" s="53" t="s">
        <v>84</v>
      </c>
      <c r="C38" s="53" t="s">
        <v>5</v>
      </c>
      <c r="D38" s="53" t="s">
        <v>194</v>
      </c>
      <c r="E38" s="53" t="s">
        <v>42</v>
      </c>
      <c r="F38" s="54">
        <v>14968.7001953125</v>
      </c>
      <c r="G38" s="55">
        <v>30000</v>
      </c>
    </row>
    <row r="39" spans="1:7" x14ac:dyDescent="0.25">
      <c r="A39" s="53" t="s">
        <v>107</v>
      </c>
      <c r="B39" s="53" t="s">
        <v>84</v>
      </c>
      <c r="C39" s="53" t="s">
        <v>5</v>
      </c>
      <c r="D39" s="53" t="s">
        <v>189</v>
      </c>
      <c r="E39" s="53" t="s">
        <v>54</v>
      </c>
      <c r="F39" s="54">
        <v>192.19999694824219</v>
      </c>
      <c r="G39" s="55">
        <v>919.47998046875</v>
      </c>
    </row>
    <row r="40" spans="1:7" x14ac:dyDescent="0.25">
      <c r="A40" s="53" t="s">
        <v>107</v>
      </c>
      <c r="B40" s="53" t="s">
        <v>84</v>
      </c>
      <c r="C40" s="53" t="s">
        <v>5</v>
      </c>
      <c r="D40" s="53" t="s">
        <v>234</v>
      </c>
      <c r="E40" s="53" t="s">
        <v>54</v>
      </c>
      <c r="F40" s="54">
        <v>298</v>
      </c>
      <c r="G40" s="55">
        <v>1907.739990234375</v>
      </c>
    </row>
    <row r="41" spans="1:7" x14ac:dyDescent="0.25">
      <c r="A41" s="28" t="s">
        <v>111</v>
      </c>
      <c r="B41" s="29"/>
      <c r="C41" s="29"/>
      <c r="D41" s="29"/>
      <c r="E41" s="29"/>
      <c r="F41" s="29">
        <f>SUM(F33:F40)</f>
        <v>35613.348255157471</v>
      </c>
      <c r="G41" s="30">
        <f>SUM(G33:G40)</f>
        <v>152602.0693359375</v>
      </c>
    </row>
    <row r="42" spans="1:7" x14ac:dyDescent="0.25">
      <c r="A42" s="53" t="s">
        <v>254</v>
      </c>
      <c r="B42" s="53" t="s">
        <v>40</v>
      </c>
      <c r="C42" s="53" t="s">
        <v>5</v>
      </c>
      <c r="D42" s="53" t="s">
        <v>87</v>
      </c>
      <c r="E42" s="53" t="s">
        <v>54</v>
      </c>
      <c r="F42" s="54">
        <v>2698.56005859375</v>
      </c>
      <c r="G42" s="55">
        <v>10630.2900390625</v>
      </c>
    </row>
    <row r="43" spans="1:7" x14ac:dyDescent="0.25">
      <c r="A43" s="53" t="s">
        <v>254</v>
      </c>
      <c r="B43" s="53" t="s">
        <v>40</v>
      </c>
      <c r="C43" s="53" t="s">
        <v>5</v>
      </c>
      <c r="D43" s="53" t="s">
        <v>87</v>
      </c>
      <c r="E43" s="53" t="s">
        <v>42</v>
      </c>
      <c r="F43" s="54">
        <v>2782.75</v>
      </c>
      <c r="G43" s="55">
        <v>16907.469970703125</v>
      </c>
    </row>
    <row r="44" spans="1:7" x14ac:dyDescent="0.25">
      <c r="A44" s="53" t="s">
        <v>254</v>
      </c>
      <c r="B44" s="53" t="s">
        <v>40</v>
      </c>
      <c r="C44" s="53" t="s">
        <v>5</v>
      </c>
      <c r="D44" s="53" t="s">
        <v>190</v>
      </c>
      <c r="E44" s="53" t="s">
        <v>54</v>
      </c>
      <c r="F44" s="54">
        <v>198.77999877929688</v>
      </c>
      <c r="G44" s="55">
        <v>511.42001342773438</v>
      </c>
    </row>
    <row r="45" spans="1:7" x14ac:dyDescent="0.25">
      <c r="A45" s="53" t="s">
        <v>254</v>
      </c>
      <c r="B45" s="53" t="s">
        <v>40</v>
      </c>
      <c r="C45" s="53" t="s">
        <v>5</v>
      </c>
      <c r="D45" s="53" t="s">
        <v>190</v>
      </c>
      <c r="E45" s="53" t="s">
        <v>42</v>
      </c>
      <c r="F45" s="54">
        <v>1227.1299896240234</v>
      </c>
      <c r="G45" s="55">
        <v>6628.1100387573242</v>
      </c>
    </row>
    <row r="46" spans="1:7" x14ac:dyDescent="0.25">
      <c r="A46" s="53" t="s">
        <v>254</v>
      </c>
      <c r="B46" s="53" t="s">
        <v>3</v>
      </c>
      <c r="C46" s="53" t="s">
        <v>5</v>
      </c>
      <c r="D46" s="53" t="s">
        <v>87</v>
      </c>
      <c r="E46" s="53" t="s">
        <v>42</v>
      </c>
      <c r="F46" s="54">
        <v>689.16998291015625</v>
      </c>
      <c r="G46" s="55">
        <v>7667.989990234375</v>
      </c>
    </row>
    <row r="47" spans="1:7" x14ac:dyDescent="0.25">
      <c r="A47" s="53" t="s">
        <v>254</v>
      </c>
      <c r="B47" s="53" t="s">
        <v>6</v>
      </c>
      <c r="C47" s="53" t="s">
        <v>5</v>
      </c>
      <c r="D47" s="53" t="s">
        <v>190</v>
      </c>
      <c r="E47" s="53" t="s">
        <v>42</v>
      </c>
      <c r="F47" s="54">
        <v>1612.949951171875</v>
      </c>
      <c r="G47" s="55">
        <v>6024.93994140625</v>
      </c>
    </row>
    <row r="48" spans="1:7" x14ac:dyDescent="0.25">
      <c r="A48" s="53" t="s">
        <v>254</v>
      </c>
      <c r="B48" s="53" t="s">
        <v>84</v>
      </c>
      <c r="C48" s="53" t="s">
        <v>5</v>
      </c>
      <c r="D48" s="53" t="s">
        <v>87</v>
      </c>
      <c r="E48" s="53" t="s">
        <v>54</v>
      </c>
      <c r="F48" s="54">
        <v>295.6199951171875</v>
      </c>
      <c r="G48" s="55">
        <v>2767.199951171875</v>
      </c>
    </row>
    <row r="49" spans="1:7" x14ac:dyDescent="0.25">
      <c r="A49" s="53" t="s">
        <v>254</v>
      </c>
      <c r="B49" s="53" t="s">
        <v>84</v>
      </c>
      <c r="C49" s="53" t="s">
        <v>5</v>
      </c>
      <c r="D49" s="53" t="s">
        <v>190</v>
      </c>
      <c r="E49" s="53" t="s">
        <v>42</v>
      </c>
      <c r="F49" s="54">
        <v>25071.19921875</v>
      </c>
      <c r="G49" s="55">
        <v>50901.609375</v>
      </c>
    </row>
    <row r="50" spans="1:7" x14ac:dyDescent="0.25">
      <c r="A50" s="53" t="s">
        <v>254</v>
      </c>
      <c r="B50" s="53" t="s">
        <v>84</v>
      </c>
      <c r="C50" s="53" t="s">
        <v>5</v>
      </c>
      <c r="D50" s="53" t="s">
        <v>190</v>
      </c>
      <c r="E50" s="53" t="s">
        <v>96</v>
      </c>
      <c r="F50" s="54">
        <v>600</v>
      </c>
      <c r="G50" s="55">
        <v>2730</v>
      </c>
    </row>
    <row r="51" spans="1:7" x14ac:dyDescent="0.25">
      <c r="A51" s="28" t="s">
        <v>256</v>
      </c>
      <c r="B51" s="29"/>
      <c r="C51" s="29"/>
      <c r="D51" s="29"/>
      <c r="E51" s="29"/>
      <c r="F51" s="29">
        <f>SUM(F42:F50)</f>
        <v>35176.159194946289</v>
      </c>
      <c r="G51" s="30">
        <f>SUM(G42:G50)</f>
        <v>104769.02931976318</v>
      </c>
    </row>
    <row r="52" spans="1:7" x14ac:dyDescent="0.25">
      <c r="A52" s="53" t="s">
        <v>284</v>
      </c>
      <c r="B52" s="53" t="s">
        <v>40</v>
      </c>
      <c r="C52" s="53" t="s">
        <v>5</v>
      </c>
      <c r="D52" s="53" t="s">
        <v>87</v>
      </c>
      <c r="E52" s="53" t="s">
        <v>54</v>
      </c>
      <c r="F52" s="54">
        <v>980.760009765625</v>
      </c>
      <c r="G52" s="55">
        <v>12086.0703125</v>
      </c>
    </row>
    <row r="53" spans="1:7" x14ac:dyDescent="0.25">
      <c r="A53" s="53" t="s">
        <v>284</v>
      </c>
      <c r="B53" s="53" t="s">
        <v>40</v>
      </c>
      <c r="C53" s="53" t="s">
        <v>5</v>
      </c>
      <c r="D53" s="53" t="s">
        <v>87</v>
      </c>
      <c r="E53" s="53" t="s">
        <v>42</v>
      </c>
      <c r="F53" s="54">
        <v>5287.2200584411621</v>
      </c>
      <c r="G53" s="55">
        <v>33013.710632324219</v>
      </c>
    </row>
    <row r="54" spans="1:7" x14ac:dyDescent="0.25">
      <c r="A54" s="53" t="s">
        <v>284</v>
      </c>
      <c r="B54" s="53" t="s">
        <v>40</v>
      </c>
      <c r="C54" s="53" t="s">
        <v>5</v>
      </c>
      <c r="D54" s="53" t="s">
        <v>190</v>
      </c>
      <c r="E54" s="53" t="s">
        <v>42</v>
      </c>
      <c r="F54" s="54">
        <v>17072.510246276855</v>
      </c>
      <c r="G54" s="55">
        <v>94654.070068359375</v>
      </c>
    </row>
    <row r="55" spans="1:7" x14ac:dyDescent="0.25">
      <c r="A55" s="53" t="s">
        <v>284</v>
      </c>
      <c r="B55" s="53" t="s">
        <v>3</v>
      </c>
      <c r="C55" s="53" t="s">
        <v>5</v>
      </c>
      <c r="D55" s="53" t="s">
        <v>87</v>
      </c>
      <c r="E55" s="53" t="s">
        <v>42</v>
      </c>
      <c r="F55" s="54">
        <v>1486.68994140625</v>
      </c>
      <c r="G55" s="55">
        <v>11616.7099609375</v>
      </c>
    </row>
    <row r="56" spans="1:7" x14ac:dyDescent="0.25">
      <c r="A56" s="53" t="s">
        <v>284</v>
      </c>
      <c r="B56" s="53" t="s">
        <v>6</v>
      </c>
      <c r="C56" s="53" t="s">
        <v>5</v>
      </c>
      <c r="D56" s="53" t="s">
        <v>87</v>
      </c>
      <c r="E56" s="53" t="s">
        <v>42</v>
      </c>
      <c r="F56" s="54">
        <v>1075.300048828125</v>
      </c>
      <c r="G56" s="55">
        <v>4019.39990234375</v>
      </c>
    </row>
    <row r="57" spans="1:7" x14ac:dyDescent="0.25">
      <c r="A57" s="53" t="s">
        <v>284</v>
      </c>
      <c r="B57" s="53" t="s">
        <v>84</v>
      </c>
      <c r="C57" s="53" t="s">
        <v>5</v>
      </c>
      <c r="D57" s="53" t="s">
        <v>192</v>
      </c>
      <c r="E57" s="53" t="s">
        <v>54</v>
      </c>
      <c r="F57" s="54">
        <v>34.380001068115234</v>
      </c>
      <c r="G57" s="55">
        <v>496.54998779296875</v>
      </c>
    </row>
    <row r="58" spans="1:7" x14ac:dyDescent="0.25">
      <c r="A58" s="53" t="s">
        <v>284</v>
      </c>
      <c r="B58" s="53" t="s">
        <v>84</v>
      </c>
      <c r="C58" s="53" t="s">
        <v>5</v>
      </c>
      <c r="D58" s="53" t="s">
        <v>87</v>
      </c>
      <c r="E58" s="53" t="s">
        <v>42</v>
      </c>
      <c r="F58" s="54">
        <v>1358.9599609375</v>
      </c>
      <c r="G58" s="55">
        <v>14038.509765625</v>
      </c>
    </row>
    <row r="59" spans="1:7" x14ac:dyDescent="0.25">
      <c r="A59" s="53" t="s">
        <v>284</v>
      </c>
      <c r="B59" s="53" t="s">
        <v>84</v>
      </c>
      <c r="C59" s="53" t="s">
        <v>5</v>
      </c>
      <c r="D59" s="53" t="s">
        <v>190</v>
      </c>
      <c r="E59" s="53" t="s">
        <v>42</v>
      </c>
      <c r="F59" s="54">
        <v>340.20001220703125</v>
      </c>
      <c r="G59" s="55">
        <v>613.77001953125</v>
      </c>
    </row>
    <row r="60" spans="1:7" x14ac:dyDescent="0.25">
      <c r="A60" s="28" t="s">
        <v>289</v>
      </c>
      <c r="B60" s="29"/>
      <c r="C60" s="29"/>
      <c r="D60" s="29"/>
      <c r="E60" s="29"/>
      <c r="F60" s="29">
        <f>SUM(F52:F59)</f>
        <v>27636.020278930664</v>
      </c>
      <c r="G60" s="30">
        <f>SUM(G52:G59)</f>
        <v>170538.79064941406</v>
      </c>
    </row>
    <row r="61" spans="1:7" x14ac:dyDescent="0.25">
      <c r="A61" s="53" t="s">
        <v>317</v>
      </c>
      <c r="B61" s="53" t="s">
        <v>40</v>
      </c>
      <c r="C61" s="53" t="s">
        <v>5</v>
      </c>
      <c r="D61" s="53" t="s">
        <v>87</v>
      </c>
      <c r="E61" s="53" t="s">
        <v>42</v>
      </c>
      <c r="F61" s="54">
        <v>240.66000366210938</v>
      </c>
      <c r="G61" s="55">
        <v>2475.8699951171875</v>
      </c>
    </row>
    <row r="62" spans="1:7" x14ac:dyDescent="0.25">
      <c r="A62" s="53" t="s">
        <v>317</v>
      </c>
      <c r="B62" s="53" t="s">
        <v>40</v>
      </c>
      <c r="C62" s="53" t="s">
        <v>5</v>
      </c>
      <c r="D62" s="53" t="s">
        <v>190</v>
      </c>
      <c r="E62" s="53" t="s">
        <v>42</v>
      </c>
      <c r="F62" s="54">
        <v>20560.179954528809</v>
      </c>
      <c r="G62" s="55">
        <v>130140.392578125</v>
      </c>
    </row>
    <row r="63" spans="1:7" x14ac:dyDescent="0.25">
      <c r="A63" s="53" t="s">
        <v>317</v>
      </c>
      <c r="B63" s="53" t="s">
        <v>6</v>
      </c>
      <c r="C63" s="53" t="s">
        <v>5</v>
      </c>
      <c r="D63" s="53" t="s">
        <v>190</v>
      </c>
      <c r="E63" s="53" t="s">
        <v>42</v>
      </c>
      <c r="F63" s="54">
        <v>358.42999267578125</v>
      </c>
      <c r="G63" s="55">
        <v>1339.800048828125</v>
      </c>
    </row>
    <row r="64" spans="1:7" x14ac:dyDescent="0.25">
      <c r="A64" s="28" t="s">
        <v>318</v>
      </c>
      <c r="B64" s="29"/>
      <c r="C64" s="29"/>
      <c r="D64" s="29"/>
      <c r="E64" s="29"/>
      <c r="F64" s="29">
        <f>SUM(F61:F63)</f>
        <v>21159.269950866699</v>
      </c>
      <c r="G64" s="30">
        <f>SUM(G61:G63)</f>
        <v>133956.06262207031</v>
      </c>
    </row>
    <row r="65" spans="1:7" x14ac:dyDescent="0.25">
      <c r="A65" s="53"/>
      <c r="B65" s="53"/>
      <c r="C65" s="53"/>
      <c r="D65" s="53"/>
      <c r="E65" s="53"/>
      <c r="F65" s="54"/>
      <c r="G65" s="55"/>
    </row>
    <row r="66" spans="1:7" x14ac:dyDescent="0.25">
      <c r="A66" s="28"/>
      <c r="B66" s="29"/>
      <c r="C66" s="29"/>
      <c r="D66" s="29"/>
      <c r="E66" s="29"/>
      <c r="F66" s="29">
        <f>SUM(F65:F65)</f>
        <v>0</v>
      </c>
      <c r="G66" s="30">
        <f>SUM(G65:G65)</f>
        <v>0</v>
      </c>
    </row>
    <row r="67" spans="1:7" x14ac:dyDescent="0.25">
      <c r="A67" s="53"/>
      <c r="B67" s="53"/>
      <c r="C67" s="53"/>
      <c r="D67" s="53"/>
      <c r="E67" s="53"/>
      <c r="F67" s="54"/>
      <c r="G67" s="55"/>
    </row>
    <row r="68" spans="1:7" x14ac:dyDescent="0.25">
      <c r="A68" s="28"/>
      <c r="B68" s="29"/>
      <c r="C68" s="29"/>
      <c r="D68" s="29"/>
      <c r="E68" s="29"/>
      <c r="F68" s="29">
        <f>SUM(F67:F67)</f>
        <v>0</v>
      </c>
      <c r="G68" s="30">
        <f>SUM(G67:G67)</f>
        <v>0</v>
      </c>
    </row>
    <row r="69" spans="1:7" x14ac:dyDescent="0.25">
      <c r="A69" s="53"/>
      <c r="B69" s="53"/>
      <c r="C69" s="53"/>
      <c r="D69" s="53"/>
      <c r="E69" s="53"/>
      <c r="F69" s="54"/>
      <c r="G69" s="55"/>
    </row>
    <row r="70" spans="1:7" x14ac:dyDescent="0.25">
      <c r="A70" s="28"/>
      <c r="B70" s="29"/>
      <c r="C70" s="29"/>
      <c r="D70" s="29"/>
      <c r="E70" s="29"/>
      <c r="F70" s="29">
        <f>SUM(F69:F69)</f>
        <v>0</v>
      </c>
      <c r="G70" s="30">
        <f>SUM(G69:G69)</f>
        <v>0</v>
      </c>
    </row>
    <row r="71" spans="1:7" x14ac:dyDescent="0.25">
      <c r="A71" s="53"/>
      <c r="B71" s="53"/>
      <c r="C71" s="53"/>
      <c r="D71" s="53"/>
      <c r="E71" s="53"/>
      <c r="F71" s="54"/>
      <c r="G71" s="55"/>
    </row>
    <row r="72" spans="1:7" x14ac:dyDescent="0.25">
      <c r="A72" s="28"/>
      <c r="B72" s="29"/>
      <c r="C72" s="29"/>
      <c r="D72" s="29"/>
      <c r="E72" s="29"/>
      <c r="F72" s="29">
        <f>SUM(F71:F71)</f>
        <v>0</v>
      </c>
      <c r="G72" s="30">
        <f>SUM(G71:G71)</f>
        <v>0</v>
      </c>
    </row>
    <row r="73" spans="1:7" x14ac:dyDescent="0.25">
      <c r="A73" s="53"/>
      <c r="B73" s="53"/>
      <c r="C73" s="53"/>
      <c r="D73" s="53"/>
      <c r="E73" s="53"/>
      <c r="F73" s="54"/>
      <c r="G73" s="55"/>
    </row>
    <row r="74" spans="1:7" x14ac:dyDescent="0.25">
      <c r="A74" s="28"/>
      <c r="B74" s="29"/>
      <c r="C74" s="29"/>
      <c r="D74" s="29"/>
      <c r="E74" s="29"/>
      <c r="F74" s="29">
        <f>SUM(F73:F73)</f>
        <v>0</v>
      </c>
      <c r="G74" s="30">
        <f>SUM(G73:G73)</f>
        <v>0</v>
      </c>
    </row>
    <row r="75" spans="1:7" x14ac:dyDescent="0.25">
      <c r="A75" s="53"/>
      <c r="B75" s="53"/>
      <c r="C75" s="53"/>
      <c r="D75" s="53"/>
      <c r="E75" s="53"/>
      <c r="F75" s="54"/>
      <c r="G75" s="55"/>
    </row>
    <row r="76" spans="1:7" x14ac:dyDescent="0.25">
      <c r="A76" s="28"/>
      <c r="B76" s="29"/>
      <c r="C76" s="29"/>
      <c r="D76" s="29"/>
      <c r="E76" s="29"/>
      <c r="F76" s="29">
        <f>SUM(F75:F75)</f>
        <v>0</v>
      </c>
      <c r="G76" s="30">
        <f>SUM(G75:G75)</f>
        <v>0</v>
      </c>
    </row>
    <row r="77" spans="1:7" ht="16.5" thickBot="1" x14ac:dyDescent="0.3">
      <c r="A77" s="27" t="s">
        <v>0</v>
      </c>
      <c r="B77" s="27"/>
      <c r="C77" s="27"/>
      <c r="D77" s="27"/>
      <c r="E77" s="27"/>
      <c r="F77" s="27">
        <f>SUM(F76,F74,F72,F70,F68,F66,F64,F60,F51,F41,F32,F20)</f>
        <v>319844.75735759735</v>
      </c>
      <c r="G77" s="36">
        <f>SUM(G76,G74,G72,G70,G68,G66,G64,G60,G51,G41,G32,G20)</f>
        <v>1716717.6388473511</v>
      </c>
    </row>
    <row r="79" spans="1:7" x14ac:dyDescent="0.25">
      <c r="A79" t="s">
        <v>25</v>
      </c>
    </row>
  </sheetData>
  <sortState xmlns:xlrd2="http://schemas.microsoft.com/office/spreadsheetml/2017/richdata2" ref="A14:G86">
    <sortCondition ref="A14:A86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Carne de Pavo</vt:lpstr>
      <vt:lpstr>Carne de ovino</vt:lpstr>
      <vt:lpstr>Carne de Pollo</vt:lpstr>
      <vt:lpstr>Embutidos</vt:lpstr>
      <vt:lpstr>Huevos Fertiles</vt:lpstr>
      <vt:lpstr>Pieles</vt:lpstr>
      <vt:lpstr>Otro Origen</vt:lpstr>
      <vt:lpstr>Huevo</vt:lpstr>
      <vt:lpstr>Provet</vt:lpstr>
      <vt:lpstr>'Bovino Carnico'!Print_Titles</vt:lpstr>
      <vt:lpstr>'Bovino Lacteo'!Print_Titles</vt:lpstr>
      <vt:lpstr>'Carne de ovino'!Print_Titles</vt:lpstr>
      <vt:lpstr>'Carne de Pavo'!Print_Titles</vt:lpstr>
      <vt:lpstr>'Carne de Pollo'!Print_Titles</vt:lpstr>
      <vt:lpstr>Embutidos!Print_Titles</vt:lpstr>
      <vt:lpstr>Huevo!Print_Titles</vt:lpstr>
      <vt:lpstr>'Huevos Fertiles'!Print_Titles</vt:lpstr>
      <vt:lpstr>Leche!Print_Titles</vt:lpstr>
      <vt:lpstr>'Otro Origen'!Print_Titles</vt:lpstr>
      <vt:lpstr>Pieles!Print_Titles</vt:lpstr>
      <vt:lpstr>'Porcino Carnico'!Print_Titles</vt:lpstr>
      <vt:lpstr>Provet!Print_Titles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2025-06-04T19:10:51Z</dcterms:modified>
</cp:coreProperties>
</file>