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7DAF07AD-F6B2-42A9-8F76-A1C10E23C011}" xr6:coauthVersionLast="47" xr6:coauthVersionMax="47" xr10:uidLastSave="{00000000-0000-0000-0000-000000000000}"/>
  <bookViews>
    <workbookView xWindow="2805" yWindow="2805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1" l="1"/>
  <c r="G43" i="11"/>
  <c r="F34" i="11"/>
  <c r="G34" i="11"/>
  <c r="F20" i="10" l="1"/>
  <c r="G20" i="10"/>
  <c r="F17" i="16" l="1"/>
  <c r="G17" i="16"/>
  <c r="D61" i="20"/>
  <c r="F17" i="17" l="1"/>
  <c r="G17" i="17"/>
  <c r="F15" i="17"/>
  <c r="G15" i="17"/>
  <c r="F21" i="16"/>
  <c r="G21" i="16"/>
  <c r="F19" i="16"/>
  <c r="G19" i="16"/>
  <c r="F40" i="14"/>
  <c r="G40" i="14"/>
  <c r="F31" i="14"/>
  <c r="G31" i="14"/>
  <c r="F47" i="13"/>
  <c r="G47" i="13"/>
  <c r="F29" i="13"/>
  <c r="G29" i="13"/>
  <c r="F24" i="12"/>
  <c r="G24" i="12"/>
  <c r="F21" i="12"/>
  <c r="G21" i="12"/>
  <c r="F22" i="11"/>
  <c r="F44" i="11" s="1"/>
  <c r="G22" i="11"/>
  <c r="G44" i="11" s="1"/>
  <c r="F27" i="10"/>
  <c r="G27" i="10"/>
  <c r="F18" i="10"/>
  <c r="G18" i="10"/>
  <c r="F27" i="9"/>
  <c r="G27" i="9"/>
  <c r="F24" i="9"/>
  <c r="G24" i="9"/>
  <c r="F19" i="9"/>
  <c r="G19" i="9"/>
  <c r="F82" i="8"/>
  <c r="G82" i="8"/>
  <c r="F57" i="8"/>
  <c r="G57" i="8"/>
  <c r="F36" i="8"/>
  <c r="G36" i="8"/>
  <c r="F52" i="7"/>
  <c r="G52" i="7"/>
  <c r="F25" i="7"/>
  <c r="G25" i="7"/>
  <c r="G28" i="9" l="1"/>
  <c r="F28" i="9"/>
  <c r="G83" i="8"/>
  <c r="F83" i="8"/>
  <c r="F145" i="6"/>
  <c r="G145" i="6"/>
  <c r="F93" i="6"/>
  <c r="G93" i="6"/>
  <c r="F52" i="6"/>
  <c r="G52" i="6"/>
  <c r="F28" i="5"/>
  <c r="G28" i="5"/>
  <c r="F81" i="7" l="1"/>
  <c r="G81" i="7"/>
  <c r="D83" i="20"/>
  <c r="D33" i="20"/>
  <c r="F50" i="14"/>
  <c r="G50" i="14"/>
  <c r="F63" i="13"/>
  <c r="G63" i="13"/>
  <c r="F29" i="12"/>
  <c r="G29" i="12"/>
  <c r="F37" i="5"/>
  <c r="F22" i="5"/>
  <c r="G22" i="5" l="1"/>
  <c r="G37" i="5" l="1"/>
  <c r="G30" i="12"/>
  <c r="D84" i="20" l="1"/>
  <c r="F51" i="14" l="1"/>
  <c r="G51" i="14"/>
  <c r="G146" i="6" l="1"/>
  <c r="F146" i="6"/>
  <c r="F64" i="13" l="1"/>
  <c r="G64" i="13"/>
  <c r="F30" i="12"/>
  <c r="F82" i="7"/>
  <c r="G82" i="7"/>
  <c r="G38" i="5" l="1"/>
  <c r="F38" i="5"/>
  <c r="A12" i="20"/>
  <c r="F13" i="17"/>
  <c r="G13" i="17"/>
  <c r="F18" i="17" l="1"/>
  <c r="G18" i="17"/>
  <c r="F22" i="16"/>
  <c r="G22" i="16"/>
  <c r="F28" i="10" l="1"/>
  <c r="G28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<sst xmlns="http://schemas.openxmlformats.org/spreadsheetml/2006/main" count="2479" uniqueCount="208">
  <si>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</si>
  <si>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</si>
  <si>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</si>
  <si>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</si>
  <si>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</si>
  <si>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</si>
  <si>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</si>
  <si>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</si>
  <si>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</si>
  <si>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</si>
  <si>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</si>
  <si>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</si>
  <si>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</si>
  <si>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</si>
  <si>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</si>
  <si>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</si>
  <si>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</si>
  <si>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</si>
  <si>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</si>
  <si>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</si>
  <si>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</si>
  <si>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</si>
  <si>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</si>
  <si>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</si>
  <si>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</si>
  <si>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</si>
  <si>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</si>
  <si>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</si>
  <si>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</si>
  <si>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</si>
  <si>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</si>
  <si>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</si>
  <si>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</si>
  <si>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</si>
  <si>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</si>
  <si>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</si>
  <si>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</si>
  <si>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</si>
  <si>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</si>
  <si>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</si>
  <si>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</si>
  <si>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</si>
  <si>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Costillas</t>
  </si>
  <si>
    <t>Hamburguesas</t>
  </si>
  <si>
    <t>Paleta</t>
  </si>
  <si>
    <t>Paticas</t>
  </si>
  <si>
    <t>Tripas</t>
  </si>
  <si>
    <t>España</t>
  </si>
  <si>
    <t>Lácteo</t>
  </si>
  <si>
    <t>Dulce de leche</t>
  </si>
  <si>
    <t>Helados</t>
  </si>
  <si>
    <t>Crema Agria</t>
  </si>
  <si>
    <t>Dinamarca</t>
  </si>
  <si>
    <t>Italia</t>
  </si>
  <si>
    <t>Colombia</t>
  </si>
  <si>
    <t>Costa Rica</t>
  </si>
  <si>
    <t>Yogurt</t>
  </si>
  <si>
    <t>Queso</t>
  </si>
  <si>
    <t>Americano</t>
  </si>
  <si>
    <t>Mozzarella</t>
  </si>
  <si>
    <t>Queso fresco</t>
  </si>
  <si>
    <t>Rallado</t>
  </si>
  <si>
    <t>Formula Infantil</t>
  </si>
  <si>
    <t>Leche maternizada</t>
  </si>
  <si>
    <t>Mexico</t>
  </si>
  <si>
    <t>Leche entera en polvo</t>
  </si>
  <si>
    <t>Porcino</t>
  </si>
  <si>
    <t>Chuleta</t>
  </si>
  <si>
    <t>Filete</t>
  </si>
  <si>
    <t>Lomo</t>
  </si>
  <si>
    <t>Pierna</t>
  </si>
  <si>
    <t>Tocino o Tocineta</t>
  </si>
  <si>
    <t>Trimming</t>
  </si>
  <si>
    <t>MDM, MSC, Pasta o Pulpa</t>
  </si>
  <si>
    <t>Piel Animal</t>
  </si>
  <si>
    <t>Curtidas o Curadas</t>
  </si>
  <si>
    <t>Alemania</t>
  </si>
  <si>
    <t>Belgica</t>
  </si>
  <si>
    <t>Brasil</t>
  </si>
  <si>
    <t>China</t>
  </si>
  <si>
    <t>Embutidos Variados</t>
  </si>
  <si>
    <t>Carne Molida</t>
  </si>
  <si>
    <t>Pechuga</t>
  </si>
  <si>
    <t>Otro Tipo</t>
  </si>
  <si>
    <t>Mayonesa</t>
  </si>
  <si>
    <t>Rollos</t>
  </si>
  <si>
    <t>PVET</t>
  </si>
  <si>
    <t>Argentina</t>
  </si>
  <si>
    <t>El Salvador</t>
  </si>
  <si>
    <t>Francia</t>
  </si>
  <si>
    <t>Canada</t>
  </si>
  <si>
    <t>Suero de leche</t>
  </si>
  <si>
    <t>Cottage</t>
  </si>
  <si>
    <t>Provolone</t>
  </si>
  <si>
    <t>Queso maduro</t>
  </si>
  <si>
    <t>Alas</t>
  </si>
  <si>
    <t>Salami</t>
  </si>
  <si>
    <t>Pastrami</t>
  </si>
  <si>
    <t>Grasa de Pollo</t>
  </si>
  <si>
    <t>Caprino</t>
  </si>
  <si>
    <t>Queso de cabra</t>
  </si>
  <si>
    <t>Entero</t>
  </si>
  <si>
    <t>Depto. de Planificacion y Desarrollo</t>
  </si>
  <si>
    <t xml:space="preserve">Consolidado General de Importaciones </t>
  </si>
  <si>
    <t>Torta</t>
  </si>
  <si>
    <t>Muslos</t>
  </si>
  <si>
    <t>Tripas artificiales</t>
  </si>
  <si>
    <t>Trozos</t>
  </si>
  <si>
    <t>Cultivo lacteo</t>
  </si>
  <si>
    <t xml:space="preserve">4to Trimestre Año 2023 </t>
  </si>
  <si>
    <t>Octubre</t>
  </si>
  <si>
    <t>Noviembre</t>
  </si>
  <si>
    <t>Diciembre</t>
  </si>
  <si>
    <t>Holanda</t>
  </si>
  <si>
    <t>Queso Semimadurado</t>
  </si>
  <si>
    <t>Vietnam</t>
  </si>
  <si>
    <t>Crema</t>
  </si>
  <si>
    <t>Orejas</t>
  </si>
  <si>
    <t>Raviolis con queso</t>
  </si>
  <si>
    <t>Pellets</t>
  </si>
  <si>
    <t>Semicurtidas o semicuradas</t>
  </si>
  <si>
    <t>Granada</t>
  </si>
  <si>
    <t>Guadalupe</t>
  </si>
  <si>
    <t>Carne de res</t>
  </si>
  <si>
    <t>Nicaragua</t>
  </si>
  <si>
    <t>Paticas de Res</t>
  </si>
  <si>
    <t>Chile</t>
  </si>
  <si>
    <t>Mantequilla</t>
  </si>
  <si>
    <t>Productos Lácteos</t>
  </si>
  <si>
    <t>Netherlands</t>
  </si>
  <si>
    <t>Crema de leche</t>
  </si>
  <si>
    <t>Grasa de leche</t>
  </si>
  <si>
    <t>Nueva Zelanda</t>
  </si>
  <si>
    <t>Turquia</t>
  </si>
  <si>
    <t>Salsa de queso</t>
  </si>
  <si>
    <t>Uruguay</t>
  </si>
  <si>
    <t>Lactasa</t>
  </si>
  <si>
    <t>Polonia</t>
  </si>
  <si>
    <t>Nata de leche</t>
  </si>
  <si>
    <t>Irlanda</t>
  </si>
  <si>
    <t>Cheddar</t>
  </si>
  <si>
    <t>Gouda</t>
  </si>
  <si>
    <t>Grana padano</t>
  </si>
  <si>
    <t>Parmesano</t>
  </si>
  <si>
    <t>Pecorino</t>
  </si>
  <si>
    <t>Lituania</t>
  </si>
  <si>
    <t>Reino Unido</t>
  </si>
  <si>
    <t>Havarti</t>
  </si>
  <si>
    <t>Australia</t>
  </si>
  <si>
    <t>Octubre*</t>
  </si>
  <si>
    <t>Noviembre*</t>
  </si>
  <si>
    <t>Diciembre*</t>
  </si>
  <si>
    <t>Leche descremada en polvo</t>
  </si>
  <si>
    <t>Leche entera liquida</t>
  </si>
  <si>
    <t>Leche evaporada</t>
  </si>
  <si>
    <t>Peru</t>
  </si>
  <si>
    <t>Leche condensada</t>
  </si>
  <si>
    <t>Leche UHT</t>
  </si>
  <si>
    <t>Portugal</t>
  </si>
  <si>
    <t>Leche Modificada</t>
  </si>
  <si>
    <t>Carne de Cerdo</t>
  </si>
  <si>
    <t>Grasa</t>
  </si>
  <si>
    <t>Jamon</t>
  </si>
  <si>
    <t>Panceta</t>
  </si>
  <si>
    <t>Sirloin</t>
  </si>
  <si>
    <t>Mortadela</t>
  </si>
  <si>
    <t>Recortes de cerdo</t>
  </si>
  <si>
    <t>Chicharron</t>
  </si>
  <si>
    <t>Cochinillo</t>
  </si>
  <si>
    <t>Extracto Proteico</t>
  </si>
  <si>
    <t>Muslo</t>
  </si>
  <si>
    <t>Carne de carnero o cordero</t>
  </si>
  <si>
    <t>Pieles Semiprocesadas</t>
  </si>
  <si>
    <t>Bulgaria</t>
  </si>
  <si>
    <t>Pieles Terminadas</t>
  </si>
  <si>
    <t>Cueros Procesados o Regenerados</t>
  </si>
  <si>
    <t>Curtidas o curadas</t>
  </si>
  <si>
    <t>Japon</t>
  </si>
  <si>
    <t>Pieles Bovinas Secas y Saladas</t>
  </si>
  <si>
    <t>Salchichas</t>
  </si>
  <si>
    <t>Chorizo</t>
  </si>
  <si>
    <t>Nuggets</t>
  </si>
  <si>
    <t>Recortes de pollo</t>
  </si>
  <si>
    <t>Carne de gallina</t>
  </si>
  <si>
    <t>Carne de pollo</t>
  </si>
  <si>
    <t>Piel de Pollo</t>
  </si>
  <si>
    <t>Aceite Acidulado de Soya</t>
  </si>
  <si>
    <t>Aceite Crudo Desgomado de Soya</t>
  </si>
  <si>
    <t>Adereso</t>
  </si>
  <si>
    <t>Base Para helados</t>
  </si>
  <si>
    <t>Crema batida</t>
  </si>
  <si>
    <t>Pastas con queso</t>
  </si>
  <si>
    <t>Preparacion Alimenticia</t>
  </si>
  <si>
    <t>Salsa</t>
  </si>
  <si>
    <t>Sopa</t>
  </si>
  <si>
    <t>Gelatina</t>
  </si>
  <si>
    <t>Otro tipo</t>
  </si>
  <si>
    <t>Alimentación Infantil</t>
  </si>
  <si>
    <t>Pizzas</t>
  </si>
  <si>
    <t>Republica Checa</t>
  </si>
  <si>
    <t>Ecuador</t>
  </si>
  <si>
    <t>Panama</t>
  </si>
  <si>
    <t>Paraguay</t>
  </si>
  <si>
    <t>Rep. De Serbia</t>
  </si>
  <si>
    <t>Tunisia</t>
  </si>
  <si>
    <t>Venezuela</t>
  </si>
  <si>
    <t>Filipinas</t>
  </si>
  <si>
    <t>Honduras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</si>
</sst>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1" fillId="0" borderId="1" xfId="5" applyFont="1" applyBorder="1" applyAlignment="1">
      <alignment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781680.64999999991</c:v>
                </c:pt>
                <c:pt idx="1">
                  <c:v>11830457.059999999</c:v>
                </c:pt>
                <c:pt idx="2">
                  <c:v>14499810.109999999</c:v>
                </c:pt>
                <c:pt idx="3">
                  <c:v>18479028.129999999</c:v>
                </c:pt>
                <c:pt idx="4">
                  <c:v>619245.09000000008</c:v>
                </c:pt>
                <c:pt idx="5">
                  <c:v>25013.040000000001</c:v>
                </c:pt>
                <c:pt idx="6">
                  <c:v>1522913.33</c:v>
                </c:pt>
                <c:pt idx="7">
                  <c:v>1327602.23</c:v>
                </c:pt>
                <c:pt idx="8">
                  <c:v>13169821.359999999</c:v>
                </c:pt>
                <c:pt idx="9">
                  <c:v>2266868.0100000002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4499312"/>
        <c:axId val="1154500944"/>
      </c:barChart>
      <c:catAx>
        <c:axId val="115449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54500944"/>
        <c:crosses val="autoZero"/>
        <c:auto val="1"/>
        <c:lblAlgn val="ctr"/>
        <c:lblOffset val="100"/>
        <c:noMultiLvlLbl val="0"/>
      </c:catAx>
      <c:valAx>
        <c:axId val="115450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5449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2783708.8499999996</c:v>
                </c:pt>
                <c:pt idx="1">
                  <c:v>45860924.650000006</c:v>
                </c:pt>
                <c:pt idx="2">
                  <c:v>106593296.38999999</c:v>
                </c:pt>
                <c:pt idx="3">
                  <c:v>56877297.060000002</c:v>
                </c:pt>
                <c:pt idx="4">
                  <c:v>1707389.61</c:v>
                </c:pt>
                <c:pt idx="5">
                  <c:v>155666.63</c:v>
                </c:pt>
                <c:pt idx="6">
                  <c:v>4764081.09</c:v>
                </c:pt>
                <c:pt idx="7">
                  <c:v>2963415.3</c:v>
                </c:pt>
                <c:pt idx="8">
                  <c:v>22869382.949999999</c:v>
                </c:pt>
                <c:pt idx="9">
                  <c:v>6768905.6100000003</c:v>
                </c:pt>
                <c:pt idx="10">
                  <c:v>0</c:v>
                </c:pt>
                <c:pt idx="11">
                  <c:v>0</c:v>
                </c:pt>
                <c:pt idx="12">
                  <c:v>61272787.300000012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4504208"/>
        <c:axId val="1154504752"/>
      </c:barChart>
      <c:catAx>
        <c:axId val="115450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54504752"/>
        <c:crosses val="autoZero"/>
        <c:auto val="1"/>
        <c:lblAlgn val="ctr"/>
        <c:lblOffset val="100"/>
        <c:noMultiLvlLbl val="0"/>
      </c:catAx>
      <c:valAx>
        <c:axId val="115450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5450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304799</xdr:colOff>
      <xdr:row>4</xdr:row>
      <xdr:rowOff>9525</xdr:rowOff>
    </xdr:from>
    <xdr:to>
      <xdr:col>11</xdr:col>
      <xdr:colOff>428625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314325</xdr:colOff>
      <xdr:row>22</xdr:row>
      <xdr:rowOff>157161</xdr:rowOff>
    </xdr:from>
    <xdr:to>
      <xdr:col>11</xdr:col>
      <xdr:colOff>447675</xdr:colOff>
      <xdr:row>39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" workbookViewId="0">
      <selection activeCell="C33" sqref="C33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4"/>
      <c r="C8" s="34"/>
      <c r="D8" s="34"/>
    </row>
    <row r="9" spans="2:8" ht="22.5" x14ac:dyDescent="0.35">
      <c r="B9" s="35" t="s">
        <v>17</v>
      </c>
      <c r="C9" s="35"/>
      <c r="D9" s="35"/>
      <c r="E9" s="11"/>
      <c r="F9" s="11"/>
      <c r="G9" s="11"/>
      <c r="H9" s="11"/>
    </row>
    <row r="10" spans="2:8" ht="19.5" x14ac:dyDescent="0.35">
      <c r="B10" s="36" t="s">
        <v>102</v>
      </c>
      <c r="C10" s="36"/>
      <c r="D10" s="36"/>
      <c r="E10" s="12"/>
      <c r="F10" s="12"/>
      <c r="G10" s="12"/>
      <c r="H10" s="12"/>
    </row>
    <row r="11" spans="2:8" x14ac:dyDescent="0.25">
      <c r="B11" s="33" t="s">
        <v>103</v>
      </c>
      <c r="C11" s="33"/>
      <c r="D11" s="33"/>
    </row>
    <row r="12" spans="2:8" x14ac:dyDescent="0.25">
      <c r="B12" s="33" t="s">
        <v>109</v>
      </c>
      <c r="C12" s="33"/>
      <c r="D12" s="33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Carnico'!F38</f>
        <v>781680.64999999991</v>
      </c>
      <c r="D14" s="15">
        <f>'Bovino Carnico'!G38</f>
        <v>2783708.8499999996</v>
      </c>
    </row>
    <row r="15" spans="2:8" x14ac:dyDescent="0.25">
      <c r="B15" s="14" t="s">
        <v>13</v>
      </c>
      <c r="C15" s="15">
        <f>'Bovino Lacteo'!F146</f>
        <v>11830457.059999999</v>
      </c>
      <c r="D15" s="15">
        <f>'Bovino Lacteo'!G146</f>
        <v>45860924.650000006</v>
      </c>
    </row>
    <row r="16" spans="2:8" x14ac:dyDescent="0.25">
      <c r="B16" s="14" t="s">
        <v>1</v>
      </c>
      <c r="C16" s="15">
        <f>Leche!F82</f>
        <v>14499810.109999999</v>
      </c>
      <c r="D16" s="15">
        <f>Leche!G82</f>
        <v>106593296.38999999</v>
      </c>
    </row>
    <row r="17" spans="2:4" x14ac:dyDescent="0.25">
      <c r="B17" s="14" t="s">
        <v>14</v>
      </c>
      <c r="C17" s="15">
        <f>'Porcino Carnico'!F83</f>
        <v>18479028.129999999</v>
      </c>
      <c r="D17" s="15">
        <f>'Porcino Carnico'!G83</f>
        <v>56877297.060000002</v>
      </c>
    </row>
    <row r="18" spans="2:4" x14ac:dyDescent="0.25">
      <c r="B18" s="14" t="s">
        <v>2</v>
      </c>
      <c r="C18" s="15">
        <f>Pavo!F28</f>
        <v>619245.09000000008</v>
      </c>
      <c r="D18" s="15">
        <f>Pavo!G28</f>
        <v>1707389.61</v>
      </c>
    </row>
    <row r="19" spans="2:4" x14ac:dyDescent="0.25">
      <c r="B19" s="14" t="s">
        <v>35</v>
      </c>
      <c r="C19" s="15">
        <f>Ovino!F28</f>
        <v>25013.040000000001</v>
      </c>
      <c r="D19" s="15">
        <f>Ovino!G28</f>
        <v>155666.63</v>
      </c>
    </row>
    <row r="20" spans="2:4" x14ac:dyDescent="0.25">
      <c r="B20" s="14" t="s">
        <v>15</v>
      </c>
      <c r="C20" s="15">
        <f>Pieles!F44</f>
        <v>1522913.33</v>
      </c>
      <c r="D20" s="15">
        <f>Pieles!G44</f>
        <v>4764081.09</v>
      </c>
    </row>
    <row r="21" spans="2:4" x14ac:dyDescent="0.25">
      <c r="B21" s="14" t="s">
        <v>4</v>
      </c>
      <c r="C21" s="15">
        <f>Embutidos!F30</f>
        <v>1327602.23</v>
      </c>
      <c r="D21" s="15">
        <f>Embutidos!G30</f>
        <v>2963415.3</v>
      </c>
    </row>
    <row r="22" spans="2:4" x14ac:dyDescent="0.25">
      <c r="B22" s="14" t="s">
        <v>5</v>
      </c>
      <c r="C22" s="15">
        <f>Pollo!F64</f>
        <v>13169821.359999999</v>
      </c>
      <c r="D22" s="15">
        <f>Pollo!G64</f>
        <v>22869382.949999999</v>
      </c>
    </row>
    <row r="23" spans="2:4" x14ac:dyDescent="0.25">
      <c r="B23" s="14" t="s">
        <v>3</v>
      </c>
      <c r="C23" s="15">
        <f>'Otro Origen'!F51</f>
        <v>2266868.0100000002</v>
      </c>
      <c r="D23" s="15">
        <f>'Otro Origen'!G51</f>
        <v>6768905.6100000003</v>
      </c>
    </row>
    <row r="24" spans="2:4" x14ac:dyDescent="0.25">
      <c r="B24" s="14" t="s">
        <v>18</v>
      </c>
      <c r="C24" s="15">
        <f>Huevo!F22</f>
        <v>0</v>
      </c>
      <c r="D24" s="15">
        <f>Huevo!G22</f>
        <v>0</v>
      </c>
    </row>
    <row r="25" spans="2:4" x14ac:dyDescent="0.25">
      <c r="B25" s="14" t="s">
        <v>19</v>
      </c>
      <c r="C25" s="15">
        <f>'Huevos Fertiles'!F18</f>
        <v>0</v>
      </c>
      <c r="D25" s="15">
        <f>'Huevos Fertiles'!G18</f>
        <v>0</v>
      </c>
    </row>
    <row r="26" spans="2:4" x14ac:dyDescent="0.25">
      <c r="B26" s="14" t="s">
        <v>20</v>
      </c>
      <c r="C26" s="30"/>
      <c r="D26" s="15">
        <f>Provet!D84</f>
        <v>61272787.300000012</v>
      </c>
    </row>
    <row r="27" spans="2:4" x14ac:dyDescent="0.25">
      <c r="B27" s="13" t="s">
        <v>0</v>
      </c>
      <c r="C27" s="17">
        <f>SUM(C14:C26)</f>
        <v>64522439.009999998</v>
      </c>
      <c r="D27" s="16">
        <f>SUM(D14:D26)</f>
        <v>312616855.44000006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showGridLines="0" topLeftCell="A46" workbookViewId="0">
      <selection activeCell="H47" sqref="H47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5</v>
      </c>
      <c r="C14" s="8" t="s">
        <v>38</v>
      </c>
      <c r="D14" s="8" t="s">
        <v>95</v>
      </c>
      <c r="E14" s="8" t="s">
        <v>78</v>
      </c>
      <c r="F14" s="9">
        <v>53999.72</v>
      </c>
      <c r="G14" s="9">
        <v>123422.58</v>
      </c>
    </row>
    <row r="15" spans="1:7" x14ac:dyDescent="0.25">
      <c r="A15" s="8" t="s">
        <v>110</v>
      </c>
      <c r="B15" s="8" t="s">
        <v>5</v>
      </c>
      <c r="C15" s="8" t="s">
        <v>38</v>
      </c>
      <c r="D15" s="8" t="s">
        <v>95</v>
      </c>
      <c r="E15" s="8" t="s">
        <v>34</v>
      </c>
      <c r="F15" s="9">
        <v>24544.240000000002</v>
      </c>
      <c r="G15" s="9">
        <v>44771.31</v>
      </c>
    </row>
    <row r="16" spans="1:7" x14ac:dyDescent="0.25">
      <c r="A16" s="8" t="s">
        <v>110</v>
      </c>
      <c r="B16" s="8" t="s">
        <v>5</v>
      </c>
      <c r="C16" s="8" t="s">
        <v>38</v>
      </c>
      <c r="D16" s="8" t="s">
        <v>81</v>
      </c>
      <c r="E16" s="8" t="s">
        <v>34</v>
      </c>
      <c r="F16" s="9">
        <v>184160.31</v>
      </c>
      <c r="G16" s="9">
        <v>244111.46</v>
      </c>
    </row>
    <row r="17" spans="1:7" x14ac:dyDescent="0.25">
      <c r="A17" s="8" t="s">
        <v>110</v>
      </c>
      <c r="B17" s="8" t="s">
        <v>5</v>
      </c>
      <c r="C17" s="8" t="s">
        <v>38</v>
      </c>
      <c r="D17" s="8" t="s">
        <v>101</v>
      </c>
      <c r="E17" s="8" t="s">
        <v>34</v>
      </c>
      <c r="F17" s="9">
        <v>27478.66</v>
      </c>
      <c r="G17" s="9">
        <v>64517.15</v>
      </c>
    </row>
    <row r="18" spans="1:7" x14ac:dyDescent="0.25">
      <c r="A18" s="8" t="s">
        <v>110</v>
      </c>
      <c r="B18" s="8" t="s">
        <v>5</v>
      </c>
      <c r="C18" s="8" t="s">
        <v>38</v>
      </c>
      <c r="D18" s="8" t="s">
        <v>68</v>
      </c>
      <c r="E18" s="8" t="s">
        <v>34</v>
      </c>
      <c r="F18" s="9">
        <v>26308.62</v>
      </c>
      <c r="G18" s="9">
        <v>76560</v>
      </c>
    </row>
    <row r="19" spans="1:7" x14ac:dyDescent="0.25">
      <c r="A19" s="8" t="s">
        <v>110</v>
      </c>
      <c r="B19" s="8" t="s">
        <v>5</v>
      </c>
      <c r="C19" s="8" t="s">
        <v>38</v>
      </c>
      <c r="D19" s="8" t="s">
        <v>98</v>
      </c>
      <c r="E19" s="8" t="s">
        <v>34</v>
      </c>
      <c r="F19" s="9">
        <v>40144</v>
      </c>
      <c r="G19" s="9">
        <v>88967.42</v>
      </c>
    </row>
    <row r="20" spans="1:7" x14ac:dyDescent="0.25">
      <c r="A20" s="8" t="s">
        <v>110</v>
      </c>
      <c r="B20" s="8" t="s">
        <v>5</v>
      </c>
      <c r="C20" s="8" t="s">
        <v>38</v>
      </c>
      <c r="D20" s="8" t="s">
        <v>73</v>
      </c>
      <c r="E20" s="8" t="s">
        <v>78</v>
      </c>
      <c r="F20" s="9">
        <v>300674.84999999998</v>
      </c>
      <c r="G20" s="9">
        <v>224112.23</v>
      </c>
    </row>
    <row r="21" spans="1:7" x14ac:dyDescent="0.25">
      <c r="A21" s="8" t="s">
        <v>110</v>
      </c>
      <c r="B21" s="8" t="s">
        <v>5</v>
      </c>
      <c r="C21" s="8" t="s">
        <v>38</v>
      </c>
      <c r="D21" s="8" t="s">
        <v>73</v>
      </c>
      <c r="E21" s="8" t="s">
        <v>34</v>
      </c>
      <c r="F21" s="9">
        <v>556871.69999999995</v>
      </c>
      <c r="G21" s="9">
        <v>621020.61</v>
      </c>
    </row>
    <row r="22" spans="1:7" x14ac:dyDescent="0.25">
      <c r="A22" s="8" t="s">
        <v>110</v>
      </c>
      <c r="B22" s="8" t="s">
        <v>5</v>
      </c>
      <c r="C22" s="8" t="s">
        <v>38</v>
      </c>
      <c r="D22" s="8" t="s">
        <v>170</v>
      </c>
      <c r="E22" s="8" t="s">
        <v>34</v>
      </c>
      <c r="F22" s="9">
        <v>24487.919999999998</v>
      </c>
      <c r="G22" s="9">
        <v>36170.69</v>
      </c>
    </row>
    <row r="23" spans="1:7" x14ac:dyDescent="0.25">
      <c r="A23" s="8" t="s">
        <v>110</v>
      </c>
      <c r="B23" s="8" t="s">
        <v>5</v>
      </c>
      <c r="C23" s="8" t="s">
        <v>38</v>
      </c>
      <c r="D23" s="8" t="s">
        <v>105</v>
      </c>
      <c r="E23" s="8" t="s">
        <v>34</v>
      </c>
      <c r="F23" s="9">
        <v>207038.71</v>
      </c>
      <c r="G23" s="9">
        <v>355522.22</v>
      </c>
    </row>
    <row r="24" spans="1:7" x14ac:dyDescent="0.25">
      <c r="A24" s="8" t="s">
        <v>110</v>
      </c>
      <c r="B24" s="8" t="s">
        <v>5</v>
      </c>
      <c r="C24" s="8" t="s">
        <v>38</v>
      </c>
      <c r="D24" s="8" t="s">
        <v>181</v>
      </c>
      <c r="E24" s="8" t="s">
        <v>47</v>
      </c>
      <c r="F24" s="9">
        <v>3300</v>
      </c>
      <c r="G24" s="9">
        <v>5015.01</v>
      </c>
    </row>
    <row r="25" spans="1:7" x14ac:dyDescent="0.25">
      <c r="A25" s="8" t="s">
        <v>110</v>
      </c>
      <c r="B25" s="8" t="s">
        <v>5</v>
      </c>
      <c r="C25" s="8" t="s">
        <v>38</v>
      </c>
      <c r="D25" s="8" t="s">
        <v>82</v>
      </c>
      <c r="E25" s="8" t="s">
        <v>34</v>
      </c>
      <c r="F25" s="9">
        <v>548619.30000000005</v>
      </c>
      <c r="G25" s="9">
        <v>1849239.57</v>
      </c>
    </row>
    <row r="26" spans="1:7" x14ac:dyDescent="0.25">
      <c r="A26" s="8" t="s">
        <v>110</v>
      </c>
      <c r="B26" s="8" t="s">
        <v>5</v>
      </c>
      <c r="C26" s="8" t="s">
        <v>38</v>
      </c>
      <c r="D26" s="8" t="s">
        <v>182</v>
      </c>
      <c r="E26" s="8" t="s">
        <v>34</v>
      </c>
      <c r="F26" s="9">
        <v>26308.63</v>
      </c>
      <c r="G26" s="9">
        <v>63516.93</v>
      </c>
    </row>
    <row r="27" spans="1:7" x14ac:dyDescent="0.25">
      <c r="A27" s="8" t="s">
        <v>110</v>
      </c>
      <c r="B27" s="8" t="s">
        <v>5</v>
      </c>
      <c r="C27" s="8" t="s">
        <v>38</v>
      </c>
      <c r="D27" s="8" t="s">
        <v>72</v>
      </c>
      <c r="E27" s="8" t="s">
        <v>34</v>
      </c>
      <c r="F27" s="9">
        <v>318424.92</v>
      </c>
      <c r="G27" s="9">
        <v>430560</v>
      </c>
    </row>
    <row r="28" spans="1:7" x14ac:dyDescent="0.25">
      <c r="A28" s="8" t="s">
        <v>110</v>
      </c>
      <c r="B28" s="8" t="s">
        <v>5</v>
      </c>
      <c r="C28" s="8" t="s">
        <v>38</v>
      </c>
      <c r="D28" s="8" t="s">
        <v>107</v>
      </c>
      <c r="E28" s="8" t="s">
        <v>34</v>
      </c>
      <c r="F28" s="9">
        <v>42638.1</v>
      </c>
      <c r="G28" s="9">
        <v>118640</v>
      </c>
    </row>
    <row r="29" spans="1:7" x14ac:dyDescent="0.25">
      <c r="A29" s="21" t="s">
        <v>149</v>
      </c>
      <c r="B29" s="22"/>
      <c r="C29" s="22"/>
      <c r="D29" s="22"/>
      <c r="E29" s="22"/>
      <c r="F29" s="22">
        <f>SUM(F14:F28)</f>
        <v>2384999.6799999997</v>
      </c>
      <c r="G29" s="23">
        <f>SUM(G14:G28)</f>
        <v>4346147.18</v>
      </c>
    </row>
    <row r="30" spans="1:7" x14ac:dyDescent="0.25">
      <c r="A30" s="8" t="s">
        <v>111</v>
      </c>
      <c r="B30" s="8" t="s">
        <v>5</v>
      </c>
      <c r="C30" s="8" t="s">
        <v>38</v>
      </c>
      <c r="D30" s="8" t="s">
        <v>95</v>
      </c>
      <c r="E30" s="8" t="s">
        <v>78</v>
      </c>
      <c r="F30" s="9">
        <v>272221.2</v>
      </c>
      <c r="G30" s="9">
        <v>572880.14</v>
      </c>
    </row>
    <row r="31" spans="1:7" x14ac:dyDescent="0.25">
      <c r="A31" s="8" t="s">
        <v>111</v>
      </c>
      <c r="B31" s="8" t="s">
        <v>5</v>
      </c>
      <c r="C31" s="8" t="s">
        <v>38</v>
      </c>
      <c r="D31" s="8" t="s">
        <v>95</v>
      </c>
      <c r="E31" s="8" t="s">
        <v>34</v>
      </c>
      <c r="F31" s="9">
        <v>27000</v>
      </c>
      <c r="G31" s="9">
        <v>58133</v>
      </c>
    </row>
    <row r="32" spans="1:7" x14ac:dyDescent="0.25">
      <c r="A32" s="8" t="s">
        <v>111</v>
      </c>
      <c r="B32" s="8" t="s">
        <v>5</v>
      </c>
      <c r="C32" s="8" t="s">
        <v>38</v>
      </c>
      <c r="D32" s="8" t="s">
        <v>183</v>
      </c>
      <c r="E32" s="8" t="s">
        <v>34</v>
      </c>
      <c r="F32" s="9">
        <v>28640.3</v>
      </c>
      <c r="G32" s="9">
        <v>139538.41</v>
      </c>
    </row>
    <row r="33" spans="1:7" x14ac:dyDescent="0.25">
      <c r="A33" s="8" t="s">
        <v>111</v>
      </c>
      <c r="B33" s="8" t="s">
        <v>5</v>
      </c>
      <c r="C33" s="8" t="s">
        <v>38</v>
      </c>
      <c r="D33" s="8" t="s">
        <v>184</v>
      </c>
      <c r="E33" s="8" t="s">
        <v>78</v>
      </c>
      <c r="F33" s="9">
        <v>237434.56</v>
      </c>
      <c r="G33" s="9">
        <v>381272.32000000001</v>
      </c>
    </row>
    <row r="34" spans="1:7" x14ac:dyDescent="0.25">
      <c r="A34" s="8" t="s">
        <v>111</v>
      </c>
      <c r="B34" s="8" t="s">
        <v>5</v>
      </c>
      <c r="C34" s="8" t="s">
        <v>38</v>
      </c>
      <c r="D34" s="8" t="s">
        <v>184</v>
      </c>
      <c r="E34" s="8" t="s">
        <v>34</v>
      </c>
      <c r="F34" s="9">
        <v>99804.84</v>
      </c>
      <c r="G34" s="9">
        <v>242032.07</v>
      </c>
    </row>
    <row r="35" spans="1:7" x14ac:dyDescent="0.25">
      <c r="A35" s="8" t="s">
        <v>111</v>
      </c>
      <c r="B35" s="8" t="s">
        <v>5</v>
      </c>
      <c r="C35" s="8" t="s">
        <v>38</v>
      </c>
      <c r="D35" s="8" t="s">
        <v>81</v>
      </c>
      <c r="E35" s="8" t="s">
        <v>34</v>
      </c>
      <c r="F35" s="9">
        <v>1405687.31</v>
      </c>
      <c r="G35" s="9">
        <v>1923790</v>
      </c>
    </row>
    <row r="36" spans="1:7" x14ac:dyDescent="0.25">
      <c r="A36" s="8" t="s">
        <v>111</v>
      </c>
      <c r="B36" s="8" t="s">
        <v>5</v>
      </c>
      <c r="C36" s="8" t="s">
        <v>38</v>
      </c>
      <c r="D36" s="8" t="s">
        <v>68</v>
      </c>
      <c r="E36" s="8" t="s">
        <v>78</v>
      </c>
      <c r="F36" s="9">
        <v>68147.77</v>
      </c>
      <c r="G36" s="9">
        <v>213568.96</v>
      </c>
    </row>
    <row r="37" spans="1:7" x14ac:dyDescent="0.25">
      <c r="A37" s="8" t="s">
        <v>111</v>
      </c>
      <c r="B37" s="8" t="s">
        <v>5</v>
      </c>
      <c r="C37" s="8" t="s">
        <v>38</v>
      </c>
      <c r="D37" s="8" t="s">
        <v>98</v>
      </c>
      <c r="E37" s="8" t="s">
        <v>34</v>
      </c>
      <c r="F37" s="9">
        <v>102095</v>
      </c>
      <c r="G37" s="9">
        <v>166627.43</v>
      </c>
    </row>
    <row r="38" spans="1:7" x14ac:dyDescent="0.25">
      <c r="A38" s="8" t="s">
        <v>111</v>
      </c>
      <c r="B38" s="8" t="s">
        <v>5</v>
      </c>
      <c r="C38" s="8" t="s">
        <v>38</v>
      </c>
      <c r="D38" s="8" t="s">
        <v>73</v>
      </c>
      <c r="E38" s="8" t="s">
        <v>78</v>
      </c>
      <c r="F38" s="9">
        <v>1792370.61</v>
      </c>
      <c r="G38" s="9">
        <v>1692090.84</v>
      </c>
    </row>
    <row r="39" spans="1:7" x14ac:dyDescent="0.25">
      <c r="A39" s="8" t="s">
        <v>111</v>
      </c>
      <c r="B39" s="8" t="s">
        <v>5</v>
      </c>
      <c r="C39" s="8" t="s">
        <v>38</v>
      </c>
      <c r="D39" s="8" t="s">
        <v>73</v>
      </c>
      <c r="E39" s="8" t="s">
        <v>34</v>
      </c>
      <c r="F39" s="9">
        <v>54216.160000000003</v>
      </c>
      <c r="G39" s="9">
        <v>59224.25</v>
      </c>
    </row>
    <row r="40" spans="1:7" x14ac:dyDescent="0.25">
      <c r="A40" s="8" t="s">
        <v>111</v>
      </c>
      <c r="B40" s="8" t="s">
        <v>5</v>
      </c>
      <c r="C40" s="8" t="s">
        <v>38</v>
      </c>
      <c r="D40" s="8" t="s">
        <v>170</v>
      </c>
      <c r="E40" s="8" t="s">
        <v>34</v>
      </c>
      <c r="F40" s="9">
        <v>294802.98</v>
      </c>
      <c r="G40" s="9">
        <v>375056.52</v>
      </c>
    </row>
    <row r="41" spans="1:7" x14ac:dyDescent="0.25">
      <c r="A41" s="8" t="s">
        <v>111</v>
      </c>
      <c r="B41" s="8" t="s">
        <v>5</v>
      </c>
      <c r="C41" s="8" t="s">
        <v>38</v>
      </c>
      <c r="D41" s="8" t="s">
        <v>82</v>
      </c>
      <c r="E41" s="8" t="s">
        <v>78</v>
      </c>
      <c r="F41" s="9">
        <v>1373041.69</v>
      </c>
      <c r="G41" s="9">
        <v>3214012.69</v>
      </c>
    </row>
    <row r="42" spans="1:7" x14ac:dyDescent="0.25">
      <c r="A42" s="8" t="s">
        <v>111</v>
      </c>
      <c r="B42" s="8" t="s">
        <v>5</v>
      </c>
      <c r="C42" s="8" t="s">
        <v>38</v>
      </c>
      <c r="D42" s="8" t="s">
        <v>82</v>
      </c>
      <c r="E42" s="8" t="s">
        <v>34</v>
      </c>
      <c r="F42" s="9">
        <v>356785.79</v>
      </c>
      <c r="G42" s="9">
        <v>1169697.93</v>
      </c>
    </row>
    <row r="43" spans="1:7" x14ac:dyDescent="0.25">
      <c r="A43" s="8" t="s">
        <v>111</v>
      </c>
      <c r="B43" s="8" t="s">
        <v>5</v>
      </c>
      <c r="C43" s="8" t="s">
        <v>38</v>
      </c>
      <c r="D43" s="8" t="s">
        <v>185</v>
      </c>
      <c r="E43" s="8" t="s">
        <v>34</v>
      </c>
      <c r="F43" s="9">
        <v>24494.23</v>
      </c>
      <c r="G43" s="9">
        <v>27000</v>
      </c>
    </row>
    <row r="44" spans="1:7" x14ac:dyDescent="0.25">
      <c r="A44" s="8" t="s">
        <v>111</v>
      </c>
      <c r="B44" s="8" t="s">
        <v>5</v>
      </c>
      <c r="C44" s="8" t="s">
        <v>38</v>
      </c>
      <c r="D44" s="8" t="s">
        <v>182</v>
      </c>
      <c r="E44" s="8" t="s">
        <v>34</v>
      </c>
      <c r="F44" s="9">
        <v>26308.62</v>
      </c>
      <c r="G44" s="9">
        <v>78300</v>
      </c>
    </row>
    <row r="45" spans="1:7" x14ac:dyDescent="0.25">
      <c r="A45" s="8" t="s">
        <v>111</v>
      </c>
      <c r="B45" s="8" t="s">
        <v>5</v>
      </c>
      <c r="C45" s="8" t="s">
        <v>38</v>
      </c>
      <c r="D45" s="8" t="s">
        <v>107</v>
      </c>
      <c r="E45" s="8" t="s">
        <v>78</v>
      </c>
      <c r="F45" s="9">
        <v>27075.19</v>
      </c>
      <c r="G45" s="9">
        <v>47155.1</v>
      </c>
    </row>
    <row r="46" spans="1:7" x14ac:dyDescent="0.25">
      <c r="A46" s="8" t="s">
        <v>111</v>
      </c>
      <c r="B46" s="8" t="s">
        <v>5</v>
      </c>
      <c r="C46" s="8" t="s">
        <v>38</v>
      </c>
      <c r="D46" s="8" t="s">
        <v>107</v>
      </c>
      <c r="E46" s="8" t="s">
        <v>34</v>
      </c>
      <c r="F46" s="9">
        <v>102512.89</v>
      </c>
      <c r="G46" s="9">
        <v>264060</v>
      </c>
    </row>
    <row r="47" spans="1:7" x14ac:dyDescent="0.25">
      <c r="A47" s="21" t="s">
        <v>150</v>
      </c>
      <c r="B47" s="22"/>
      <c r="C47" s="22"/>
      <c r="D47" s="22"/>
      <c r="E47" s="22"/>
      <c r="F47" s="22">
        <f>SUM(F30:F46)</f>
        <v>6292639.1400000006</v>
      </c>
      <c r="G47" s="23">
        <f>SUM(G30:G46)</f>
        <v>10624439.66</v>
      </c>
    </row>
    <row r="48" spans="1:7" x14ac:dyDescent="0.25">
      <c r="A48" s="8" t="s">
        <v>112</v>
      </c>
      <c r="B48" s="8" t="s">
        <v>5</v>
      </c>
      <c r="C48" s="8" t="s">
        <v>38</v>
      </c>
      <c r="D48" s="8" t="s">
        <v>95</v>
      </c>
      <c r="E48" s="8" t="s">
        <v>78</v>
      </c>
      <c r="F48" s="9">
        <v>161940.01</v>
      </c>
      <c r="G48" s="9">
        <v>348901.45</v>
      </c>
    </row>
    <row r="49" spans="1:7" x14ac:dyDescent="0.25">
      <c r="A49" s="8" t="s">
        <v>112</v>
      </c>
      <c r="B49" s="8" t="s">
        <v>5</v>
      </c>
      <c r="C49" s="8" t="s">
        <v>38</v>
      </c>
      <c r="D49" s="8" t="s">
        <v>95</v>
      </c>
      <c r="E49" s="8" t="s">
        <v>34</v>
      </c>
      <c r="F49" s="9">
        <v>26308.62</v>
      </c>
      <c r="G49" s="9">
        <v>51040</v>
      </c>
    </row>
    <row r="50" spans="1:7" x14ac:dyDescent="0.25">
      <c r="A50" s="8" t="s">
        <v>112</v>
      </c>
      <c r="B50" s="8" t="s">
        <v>5</v>
      </c>
      <c r="C50" s="8" t="s">
        <v>38</v>
      </c>
      <c r="D50" s="8" t="s">
        <v>184</v>
      </c>
      <c r="E50" s="8" t="s">
        <v>34</v>
      </c>
      <c r="F50" s="9">
        <v>339513.04000000004</v>
      </c>
      <c r="G50" s="9">
        <v>553485.81999999995</v>
      </c>
    </row>
    <row r="51" spans="1:7" x14ac:dyDescent="0.25">
      <c r="A51" s="8" t="s">
        <v>112</v>
      </c>
      <c r="B51" s="8" t="s">
        <v>5</v>
      </c>
      <c r="C51" s="8" t="s">
        <v>38</v>
      </c>
      <c r="D51" s="8" t="s">
        <v>81</v>
      </c>
      <c r="E51" s="8" t="s">
        <v>34</v>
      </c>
      <c r="F51" s="9">
        <v>1619567.25</v>
      </c>
      <c r="G51" s="9">
        <v>2181053.98</v>
      </c>
    </row>
    <row r="52" spans="1:7" x14ac:dyDescent="0.25">
      <c r="A52" s="8" t="s">
        <v>112</v>
      </c>
      <c r="B52" s="8" t="s">
        <v>5</v>
      </c>
      <c r="C52" s="8" t="s">
        <v>38</v>
      </c>
      <c r="D52" s="8" t="s">
        <v>161</v>
      </c>
      <c r="E52" s="8" t="s">
        <v>34</v>
      </c>
      <c r="F52" s="9">
        <v>17291</v>
      </c>
      <c r="G52" s="9">
        <v>27803.93</v>
      </c>
    </row>
    <row r="53" spans="1:7" x14ac:dyDescent="0.25">
      <c r="A53" s="8" t="s">
        <v>112</v>
      </c>
      <c r="B53" s="8" t="s">
        <v>5</v>
      </c>
      <c r="C53" s="8" t="s">
        <v>38</v>
      </c>
      <c r="D53" s="8" t="s">
        <v>98</v>
      </c>
      <c r="E53" s="8" t="s">
        <v>34</v>
      </c>
      <c r="F53" s="9">
        <v>42620</v>
      </c>
      <c r="G53" s="9">
        <v>68958.98</v>
      </c>
    </row>
    <row r="54" spans="1:7" x14ac:dyDescent="0.25">
      <c r="A54" s="8" t="s">
        <v>112</v>
      </c>
      <c r="B54" s="8" t="s">
        <v>5</v>
      </c>
      <c r="C54" s="8" t="s">
        <v>38</v>
      </c>
      <c r="D54" s="8" t="s">
        <v>73</v>
      </c>
      <c r="E54" s="8" t="s">
        <v>78</v>
      </c>
      <c r="F54" s="9">
        <v>675762.34</v>
      </c>
      <c r="G54" s="9">
        <v>470522.07</v>
      </c>
    </row>
    <row r="55" spans="1:7" x14ac:dyDescent="0.25">
      <c r="A55" s="8" t="s">
        <v>112</v>
      </c>
      <c r="B55" s="8" t="s">
        <v>5</v>
      </c>
      <c r="C55" s="8" t="s">
        <v>38</v>
      </c>
      <c r="D55" s="8" t="s">
        <v>73</v>
      </c>
      <c r="E55" s="8" t="s">
        <v>34</v>
      </c>
      <c r="F55" s="9">
        <v>53751.22</v>
      </c>
      <c r="G55" s="9">
        <v>62355</v>
      </c>
    </row>
    <row r="56" spans="1:7" x14ac:dyDescent="0.25">
      <c r="A56" s="8" t="s">
        <v>112</v>
      </c>
      <c r="B56" s="8" t="s">
        <v>5</v>
      </c>
      <c r="C56" s="8" t="s">
        <v>38</v>
      </c>
      <c r="D56" s="8" t="s">
        <v>170</v>
      </c>
      <c r="E56" s="8" t="s">
        <v>52</v>
      </c>
      <c r="F56" s="9">
        <v>26308.62</v>
      </c>
      <c r="G56" s="9">
        <v>39440</v>
      </c>
    </row>
    <row r="57" spans="1:7" x14ac:dyDescent="0.25">
      <c r="A57" s="8" t="s">
        <v>112</v>
      </c>
      <c r="B57" s="8" t="s">
        <v>5</v>
      </c>
      <c r="C57" s="8" t="s">
        <v>38</v>
      </c>
      <c r="D57" s="8" t="s">
        <v>170</v>
      </c>
      <c r="E57" s="8" t="s">
        <v>34</v>
      </c>
      <c r="F57" s="9">
        <v>133377.45000000001</v>
      </c>
      <c r="G57" s="9">
        <v>178709.49</v>
      </c>
    </row>
    <row r="58" spans="1:7" x14ac:dyDescent="0.25">
      <c r="A58" s="8" t="s">
        <v>112</v>
      </c>
      <c r="B58" s="8" t="s">
        <v>5</v>
      </c>
      <c r="C58" s="8" t="s">
        <v>38</v>
      </c>
      <c r="D58" s="8" t="s">
        <v>181</v>
      </c>
      <c r="E58" s="8" t="s">
        <v>47</v>
      </c>
      <c r="F58" s="9">
        <v>3575</v>
      </c>
      <c r="G58" s="9">
        <v>4337.9799999999996</v>
      </c>
    </row>
    <row r="59" spans="1:7" x14ac:dyDescent="0.25">
      <c r="A59" s="8" t="s">
        <v>112</v>
      </c>
      <c r="B59" s="8" t="s">
        <v>5</v>
      </c>
      <c r="C59" s="8" t="s">
        <v>38</v>
      </c>
      <c r="D59" s="8" t="s">
        <v>82</v>
      </c>
      <c r="E59" s="8" t="s">
        <v>78</v>
      </c>
      <c r="F59" s="9">
        <v>693950.08</v>
      </c>
      <c r="G59" s="9">
        <v>1870770.7</v>
      </c>
    </row>
    <row r="60" spans="1:7" x14ac:dyDescent="0.25">
      <c r="A60" s="8" t="s">
        <v>112</v>
      </c>
      <c r="B60" s="8" t="s">
        <v>5</v>
      </c>
      <c r="C60" s="8" t="s">
        <v>38</v>
      </c>
      <c r="D60" s="8" t="s">
        <v>82</v>
      </c>
      <c r="E60" s="8" t="s">
        <v>34</v>
      </c>
      <c r="F60" s="9">
        <v>622921.44999999995</v>
      </c>
      <c r="G60" s="9">
        <v>1901882.59</v>
      </c>
    </row>
    <row r="61" spans="1:7" x14ac:dyDescent="0.25">
      <c r="A61" s="8" t="s">
        <v>112</v>
      </c>
      <c r="B61" s="8" t="s">
        <v>5</v>
      </c>
      <c r="C61" s="8" t="s">
        <v>38</v>
      </c>
      <c r="D61" s="8" t="s">
        <v>185</v>
      </c>
      <c r="E61" s="8" t="s">
        <v>34</v>
      </c>
      <c r="F61" s="9">
        <v>48988.46</v>
      </c>
      <c r="G61" s="9">
        <v>50974.96</v>
      </c>
    </row>
    <row r="62" spans="1:7" x14ac:dyDescent="0.25">
      <c r="A62" s="8" t="s">
        <v>112</v>
      </c>
      <c r="B62" s="8" t="s">
        <v>5</v>
      </c>
      <c r="C62" s="8" t="s">
        <v>38</v>
      </c>
      <c r="D62" s="8" t="s">
        <v>182</v>
      </c>
      <c r="E62" s="8" t="s">
        <v>34</v>
      </c>
      <c r="F62" s="9">
        <v>26308</v>
      </c>
      <c r="G62" s="9">
        <v>88559.16</v>
      </c>
    </row>
    <row r="63" spans="1:7" x14ac:dyDescent="0.25">
      <c r="A63" s="21" t="s">
        <v>151</v>
      </c>
      <c r="B63" s="22"/>
      <c r="C63" s="22"/>
      <c r="D63" s="22"/>
      <c r="E63" s="22"/>
      <c r="F63" s="22">
        <f>SUM(F48:F62)</f>
        <v>4492182.54</v>
      </c>
      <c r="G63" s="23">
        <f>SUM(G48:G62)</f>
        <v>7898796.1099999994</v>
      </c>
    </row>
    <row r="64" spans="1:7" x14ac:dyDescent="0.25">
      <c r="A64" s="21" t="s">
        <v>0</v>
      </c>
      <c r="B64" s="22"/>
      <c r="C64" s="22"/>
      <c r="D64" s="22"/>
      <c r="E64" s="22"/>
      <c r="F64" s="22">
        <f>SUM(F63,F47,F29)</f>
        <v>13169821.359999999</v>
      </c>
      <c r="G64" s="23">
        <f>SUM(G63,G47,G29)</f>
        <v>22869382.949999999</v>
      </c>
    </row>
    <row r="66" spans="1:1" x14ac:dyDescent="0.25">
      <c r="A66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53"/>
  <sheetViews>
    <sheetView showGridLines="0" topLeftCell="A46" workbookViewId="0">
      <selection activeCell="H1" sqref="H1:I1048576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4"/>
      <c r="B9" s="34"/>
      <c r="C9" s="34"/>
      <c r="D9" s="34"/>
      <c r="E9" s="34"/>
      <c r="F9" s="34"/>
      <c r="G9" s="34"/>
    </row>
    <row r="10" spans="1:7" ht="22.5" x14ac:dyDescent="0.35">
      <c r="A10" s="35" t="s">
        <v>17</v>
      </c>
      <c r="B10" s="35"/>
      <c r="C10" s="35"/>
      <c r="D10" s="35"/>
      <c r="E10" s="35"/>
      <c r="F10" s="35"/>
      <c r="G10" s="35"/>
    </row>
    <row r="11" spans="1:7" ht="18.75" x14ac:dyDescent="0.3">
      <c r="A11" s="38" t="s">
        <v>102</v>
      </c>
      <c r="B11" s="38"/>
      <c r="C11" s="38"/>
      <c r="D11" s="38"/>
      <c r="E11" s="38"/>
      <c r="F11" s="38"/>
      <c r="G11" s="38"/>
    </row>
    <row r="12" spans="1:7" x14ac:dyDescent="0.25">
      <c r="A12" s="37" t="s">
        <v>30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 xml:space="preserve">4to Trimestre Año 2023 </v>
      </c>
      <c r="B13" s="37"/>
      <c r="C13" s="37"/>
      <c r="D13" s="37"/>
      <c r="E13" s="37"/>
      <c r="F13" s="37"/>
      <c r="G13" s="37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ht="30" x14ac:dyDescent="0.25">
      <c r="A15" s="8" t="s">
        <v>110</v>
      </c>
      <c r="B15" s="8" t="s">
        <v>3</v>
      </c>
      <c r="C15" s="8" t="s">
        <v>83</v>
      </c>
      <c r="D15" s="8" t="s">
        <v>186</v>
      </c>
      <c r="E15" s="8" t="s">
        <v>87</v>
      </c>
      <c r="F15" s="9">
        <v>600000</v>
      </c>
      <c r="G15" s="9">
        <v>608940</v>
      </c>
    </row>
    <row r="16" spans="1:7" ht="30" x14ac:dyDescent="0.25">
      <c r="A16" s="8" t="s">
        <v>110</v>
      </c>
      <c r="B16" s="8" t="s">
        <v>3</v>
      </c>
      <c r="C16" s="8" t="s">
        <v>83</v>
      </c>
      <c r="D16" s="8" t="s">
        <v>187</v>
      </c>
      <c r="E16" s="8" t="s">
        <v>87</v>
      </c>
      <c r="F16" s="9">
        <v>200000</v>
      </c>
      <c r="G16" s="9">
        <v>206640</v>
      </c>
    </row>
    <row r="17" spans="1:7" x14ac:dyDescent="0.25">
      <c r="A17" s="8" t="s">
        <v>110</v>
      </c>
      <c r="B17" s="8" t="s">
        <v>3</v>
      </c>
      <c r="C17" s="8" t="s">
        <v>83</v>
      </c>
      <c r="D17" s="8" t="s">
        <v>188</v>
      </c>
      <c r="E17" s="8" t="s">
        <v>34</v>
      </c>
      <c r="F17" s="9">
        <v>1543.14</v>
      </c>
      <c r="G17" s="9">
        <v>5725.08</v>
      </c>
    </row>
    <row r="18" spans="1:7" x14ac:dyDescent="0.25">
      <c r="A18" s="8" t="s">
        <v>110</v>
      </c>
      <c r="B18" s="8" t="s">
        <v>3</v>
      </c>
      <c r="C18" s="8" t="s">
        <v>83</v>
      </c>
      <c r="D18" s="8" t="s">
        <v>189</v>
      </c>
      <c r="E18" s="8" t="s">
        <v>47</v>
      </c>
      <c r="F18" s="9">
        <v>48000</v>
      </c>
      <c r="G18" s="9">
        <v>146931.34</v>
      </c>
    </row>
    <row r="19" spans="1:7" x14ac:dyDescent="0.25">
      <c r="A19" s="8" t="s">
        <v>110</v>
      </c>
      <c r="B19" s="8" t="s">
        <v>3</v>
      </c>
      <c r="C19" s="8" t="s">
        <v>83</v>
      </c>
      <c r="D19" s="8" t="s">
        <v>190</v>
      </c>
      <c r="E19" s="8" t="s">
        <v>53</v>
      </c>
      <c r="F19" s="9">
        <v>1050</v>
      </c>
      <c r="G19" s="9">
        <v>2047.5</v>
      </c>
    </row>
    <row r="20" spans="1:7" x14ac:dyDescent="0.25">
      <c r="A20" s="8" t="s">
        <v>110</v>
      </c>
      <c r="B20" s="8" t="s">
        <v>3</v>
      </c>
      <c r="C20" s="8" t="s">
        <v>83</v>
      </c>
      <c r="D20" s="8" t="s">
        <v>108</v>
      </c>
      <c r="E20" s="8" t="s">
        <v>52</v>
      </c>
      <c r="F20" s="9">
        <v>229.97</v>
      </c>
      <c r="G20" s="9">
        <v>184139.6</v>
      </c>
    </row>
    <row r="21" spans="1:7" x14ac:dyDescent="0.25">
      <c r="A21" s="8" t="s">
        <v>110</v>
      </c>
      <c r="B21" s="8" t="s">
        <v>3</v>
      </c>
      <c r="C21" s="8" t="s">
        <v>83</v>
      </c>
      <c r="D21" s="8" t="s">
        <v>84</v>
      </c>
      <c r="E21" s="8" t="s">
        <v>34</v>
      </c>
      <c r="F21" s="9">
        <v>130435.58</v>
      </c>
      <c r="G21" s="9">
        <v>312597.90000000002</v>
      </c>
    </row>
    <row r="22" spans="1:7" x14ac:dyDescent="0.25">
      <c r="A22" s="8" t="s">
        <v>110</v>
      </c>
      <c r="B22" s="8" t="s">
        <v>3</v>
      </c>
      <c r="C22" s="8" t="s">
        <v>83</v>
      </c>
      <c r="D22" s="8" t="s">
        <v>191</v>
      </c>
      <c r="E22" s="8" t="s">
        <v>34</v>
      </c>
      <c r="F22" s="9">
        <v>330.66</v>
      </c>
      <c r="G22" s="9">
        <v>2364.96</v>
      </c>
    </row>
    <row r="23" spans="1:7" x14ac:dyDescent="0.25">
      <c r="A23" s="8" t="s">
        <v>110</v>
      </c>
      <c r="B23" s="8" t="s">
        <v>3</v>
      </c>
      <c r="C23" s="8" t="s">
        <v>83</v>
      </c>
      <c r="D23" s="8" t="s">
        <v>192</v>
      </c>
      <c r="E23" s="8" t="s">
        <v>129</v>
      </c>
      <c r="F23" s="9">
        <v>25000</v>
      </c>
      <c r="G23" s="9">
        <v>47097.08</v>
      </c>
    </row>
    <row r="24" spans="1:7" x14ac:dyDescent="0.25">
      <c r="A24" s="8" t="s">
        <v>110</v>
      </c>
      <c r="B24" s="8" t="s">
        <v>3</v>
      </c>
      <c r="C24" s="8" t="s">
        <v>83</v>
      </c>
      <c r="D24" s="8" t="s">
        <v>118</v>
      </c>
      <c r="E24" s="8" t="s">
        <v>34</v>
      </c>
      <c r="F24" s="9">
        <v>293.88</v>
      </c>
      <c r="G24" s="9">
        <v>2492.56</v>
      </c>
    </row>
    <row r="25" spans="1:7" x14ac:dyDescent="0.25">
      <c r="A25" s="8" t="s">
        <v>110</v>
      </c>
      <c r="B25" s="8" t="s">
        <v>3</v>
      </c>
      <c r="C25" s="8" t="s">
        <v>83</v>
      </c>
      <c r="D25" s="8" t="s">
        <v>85</v>
      </c>
      <c r="E25" s="8" t="s">
        <v>34</v>
      </c>
      <c r="F25" s="9">
        <v>609.52</v>
      </c>
      <c r="G25" s="9">
        <v>5643.19</v>
      </c>
    </row>
    <row r="26" spans="1:7" x14ac:dyDescent="0.25">
      <c r="A26" s="8" t="s">
        <v>110</v>
      </c>
      <c r="B26" s="8" t="s">
        <v>3</v>
      </c>
      <c r="C26" s="8" t="s">
        <v>83</v>
      </c>
      <c r="D26" s="8" t="s">
        <v>193</v>
      </c>
      <c r="E26" s="8" t="s">
        <v>34</v>
      </c>
      <c r="F26" s="9">
        <v>7162.75</v>
      </c>
      <c r="G26" s="9">
        <v>17708.27</v>
      </c>
    </row>
    <row r="27" spans="1:7" x14ac:dyDescent="0.25">
      <c r="A27" s="8" t="s">
        <v>110</v>
      </c>
      <c r="B27" s="8" t="s">
        <v>3</v>
      </c>
      <c r="C27" s="8" t="s">
        <v>83</v>
      </c>
      <c r="D27" s="8" t="s">
        <v>194</v>
      </c>
      <c r="E27" s="8" t="s">
        <v>34</v>
      </c>
      <c r="F27" s="9">
        <v>17141.2</v>
      </c>
      <c r="G27" s="9">
        <v>53401.05</v>
      </c>
    </row>
    <row r="28" spans="1:7" x14ac:dyDescent="0.25">
      <c r="A28" s="8" t="s">
        <v>110</v>
      </c>
      <c r="B28" s="8" t="s">
        <v>3</v>
      </c>
      <c r="C28" s="8" t="s">
        <v>83</v>
      </c>
      <c r="D28" s="8" t="s">
        <v>106</v>
      </c>
      <c r="E28" s="8" t="s">
        <v>76</v>
      </c>
      <c r="F28" s="9">
        <v>3823</v>
      </c>
      <c r="G28" s="9">
        <v>102053.77</v>
      </c>
    </row>
    <row r="29" spans="1:7" x14ac:dyDescent="0.25">
      <c r="A29" s="8" t="s">
        <v>110</v>
      </c>
      <c r="B29" s="8" t="s">
        <v>3</v>
      </c>
      <c r="C29" s="8" t="s">
        <v>83</v>
      </c>
      <c r="D29" s="8" t="s">
        <v>106</v>
      </c>
      <c r="E29" s="8" t="s">
        <v>47</v>
      </c>
      <c r="F29" s="9">
        <v>44</v>
      </c>
      <c r="G29" s="9">
        <v>614.95000000000005</v>
      </c>
    </row>
    <row r="30" spans="1:7" x14ac:dyDescent="0.25">
      <c r="A30" s="8" t="s">
        <v>110</v>
      </c>
      <c r="B30" s="8" t="s">
        <v>3</v>
      </c>
      <c r="C30" s="8" t="s">
        <v>83</v>
      </c>
      <c r="D30" s="8" t="s">
        <v>106</v>
      </c>
      <c r="E30" s="8" t="s">
        <v>34</v>
      </c>
      <c r="F30" s="9">
        <v>609.16999999999996</v>
      </c>
      <c r="G30" s="9">
        <v>14897.83</v>
      </c>
    </row>
    <row r="31" spans="1:7" x14ac:dyDescent="0.25">
      <c r="A31" s="21" t="s">
        <v>149</v>
      </c>
      <c r="B31" s="22"/>
      <c r="C31" s="22"/>
      <c r="D31" s="22"/>
      <c r="E31" s="22"/>
      <c r="F31" s="22">
        <f>SUM(F15:F30)</f>
        <v>1036272.87</v>
      </c>
      <c r="G31" s="23">
        <f>SUM(G15:G30)</f>
        <v>1713295.08</v>
      </c>
    </row>
    <row r="32" spans="1:7" x14ac:dyDescent="0.25">
      <c r="A32" s="8" t="s">
        <v>111</v>
      </c>
      <c r="B32" s="8" t="s">
        <v>3</v>
      </c>
      <c r="C32" s="8" t="s">
        <v>83</v>
      </c>
      <c r="D32" s="8" t="s">
        <v>195</v>
      </c>
      <c r="E32" s="8" t="s">
        <v>78</v>
      </c>
      <c r="F32" s="9">
        <v>24000</v>
      </c>
      <c r="G32" s="9">
        <v>109929.60000000001</v>
      </c>
    </row>
    <row r="33" spans="1:7" x14ac:dyDescent="0.25">
      <c r="A33" s="8" t="s">
        <v>111</v>
      </c>
      <c r="B33" s="8" t="s">
        <v>3</v>
      </c>
      <c r="C33" s="8" t="s">
        <v>83</v>
      </c>
      <c r="D33" s="8" t="s">
        <v>84</v>
      </c>
      <c r="E33" s="8" t="s">
        <v>47</v>
      </c>
      <c r="F33" s="9">
        <v>4440</v>
      </c>
      <c r="G33" s="9">
        <v>26524.799999999999</v>
      </c>
    </row>
    <row r="34" spans="1:7" x14ac:dyDescent="0.25">
      <c r="A34" s="8" t="s">
        <v>111</v>
      </c>
      <c r="B34" s="8" t="s">
        <v>3</v>
      </c>
      <c r="C34" s="8" t="s">
        <v>83</v>
      </c>
      <c r="D34" s="8" t="s">
        <v>192</v>
      </c>
      <c r="E34" s="8" t="s">
        <v>47</v>
      </c>
      <c r="F34" s="9">
        <v>151954.54</v>
      </c>
      <c r="G34" s="9">
        <v>474503.09</v>
      </c>
    </row>
    <row r="35" spans="1:7" x14ac:dyDescent="0.25">
      <c r="A35" s="8" t="s">
        <v>111</v>
      </c>
      <c r="B35" s="8" t="s">
        <v>3</v>
      </c>
      <c r="C35" s="8" t="s">
        <v>83</v>
      </c>
      <c r="D35" s="8" t="s">
        <v>192</v>
      </c>
      <c r="E35" s="8" t="s">
        <v>139</v>
      </c>
      <c r="F35" s="9">
        <v>100000</v>
      </c>
      <c r="G35" s="9">
        <v>278500</v>
      </c>
    </row>
    <row r="36" spans="1:7" x14ac:dyDescent="0.25">
      <c r="A36" s="8" t="s">
        <v>111</v>
      </c>
      <c r="B36" s="8" t="s">
        <v>3</v>
      </c>
      <c r="C36" s="8" t="s">
        <v>83</v>
      </c>
      <c r="D36" s="8" t="s">
        <v>192</v>
      </c>
      <c r="E36" s="8" t="s">
        <v>64</v>
      </c>
      <c r="F36" s="9">
        <v>19964.28</v>
      </c>
      <c r="G36" s="9">
        <v>56662.17</v>
      </c>
    </row>
    <row r="37" spans="1:7" x14ac:dyDescent="0.25">
      <c r="A37" s="8" t="s">
        <v>111</v>
      </c>
      <c r="B37" s="8" t="s">
        <v>3</v>
      </c>
      <c r="C37" s="8" t="s">
        <v>83</v>
      </c>
      <c r="D37" s="8" t="s">
        <v>192</v>
      </c>
      <c r="E37" s="8" t="s">
        <v>129</v>
      </c>
      <c r="F37" s="9">
        <v>204000</v>
      </c>
      <c r="G37" s="9">
        <v>595374</v>
      </c>
    </row>
    <row r="38" spans="1:7" x14ac:dyDescent="0.25">
      <c r="A38" s="8" t="s">
        <v>111</v>
      </c>
      <c r="B38" s="8" t="s">
        <v>3</v>
      </c>
      <c r="C38" s="8" t="s">
        <v>83</v>
      </c>
      <c r="D38" s="8" t="s">
        <v>106</v>
      </c>
      <c r="E38" s="8" t="s">
        <v>76</v>
      </c>
      <c r="F38" s="9">
        <v>1346.4</v>
      </c>
      <c r="G38" s="9">
        <v>89947.43</v>
      </c>
    </row>
    <row r="39" spans="1:7" x14ac:dyDescent="0.25">
      <c r="A39" s="8" t="s">
        <v>111</v>
      </c>
      <c r="B39" s="8" t="s">
        <v>3</v>
      </c>
      <c r="C39" s="8" t="s">
        <v>83</v>
      </c>
      <c r="D39" s="8" t="s">
        <v>106</v>
      </c>
      <c r="E39" s="8" t="s">
        <v>64</v>
      </c>
      <c r="F39" s="9">
        <v>21440.92</v>
      </c>
      <c r="G39" s="9">
        <v>373905.02</v>
      </c>
    </row>
    <row r="40" spans="1:7" x14ac:dyDescent="0.25">
      <c r="A40" s="21" t="s">
        <v>150</v>
      </c>
      <c r="B40" s="22"/>
      <c r="C40" s="22"/>
      <c r="D40" s="22"/>
      <c r="E40" s="22"/>
      <c r="F40" s="22">
        <f>SUM(F32:F39)</f>
        <v>527146.14000000013</v>
      </c>
      <c r="G40" s="23">
        <f>SUM(G32:G39)</f>
        <v>2005346.11</v>
      </c>
    </row>
    <row r="41" spans="1:7" x14ac:dyDescent="0.25">
      <c r="A41" s="8" t="s">
        <v>112</v>
      </c>
      <c r="B41" s="8" t="s">
        <v>3</v>
      </c>
      <c r="C41" s="8" t="s">
        <v>196</v>
      </c>
      <c r="D41" s="8" t="s">
        <v>197</v>
      </c>
      <c r="E41" s="8" t="s">
        <v>47</v>
      </c>
      <c r="F41" s="9">
        <v>23083.200000000001</v>
      </c>
      <c r="G41" s="9">
        <v>147122.26999999999</v>
      </c>
    </row>
    <row r="42" spans="1:7" x14ac:dyDescent="0.25">
      <c r="A42" s="8" t="s">
        <v>112</v>
      </c>
      <c r="B42" s="8" t="s">
        <v>3</v>
      </c>
      <c r="C42" s="8" t="s">
        <v>83</v>
      </c>
      <c r="D42" s="8" t="s">
        <v>195</v>
      </c>
      <c r="E42" s="8" t="s">
        <v>78</v>
      </c>
      <c r="F42" s="9">
        <v>24000</v>
      </c>
      <c r="G42" s="9">
        <v>105600</v>
      </c>
    </row>
    <row r="43" spans="1:7" x14ac:dyDescent="0.25">
      <c r="A43" s="8" t="s">
        <v>112</v>
      </c>
      <c r="B43" s="8" t="s">
        <v>3</v>
      </c>
      <c r="C43" s="8" t="s">
        <v>83</v>
      </c>
      <c r="D43" s="8" t="s">
        <v>198</v>
      </c>
      <c r="E43" s="8" t="s">
        <v>47</v>
      </c>
      <c r="F43" s="9">
        <v>3008</v>
      </c>
      <c r="G43" s="9">
        <v>15156</v>
      </c>
    </row>
    <row r="44" spans="1:7" x14ac:dyDescent="0.25">
      <c r="A44" s="8" t="s">
        <v>112</v>
      </c>
      <c r="B44" s="8" t="s">
        <v>3</v>
      </c>
      <c r="C44" s="8" t="s">
        <v>83</v>
      </c>
      <c r="D44" s="8" t="s">
        <v>192</v>
      </c>
      <c r="E44" s="8" t="s">
        <v>76</v>
      </c>
      <c r="F44" s="9">
        <v>50100</v>
      </c>
      <c r="G44" s="9">
        <v>101542.68</v>
      </c>
    </row>
    <row r="45" spans="1:7" x14ac:dyDescent="0.25">
      <c r="A45" s="8" t="s">
        <v>112</v>
      </c>
      <c r="B45" s="8" t="s">
        <v>3</v>
      </c>
      <c r="C45" s="8" t="s">
        <v>83</v>
      </c>
      <c r="D45" s="8" t="s">
        <v>192</v>
      </c>
      <c r="E45" s="8" t="s">
        <v>52</v>
      </c>
      <c r="F45" s="9">
        <v>17401.919999999998</v>
      </c>
      <c r="G45" s="9">
        <v>164057.92000000001</v>
      </c>
    </row>
    <row r="46" spans="1:7" x14ac:dyDescent="0.25">
      <c r="A46" s="8" t="s">
        <v>112</v>
      </c>
      <c r="B46" s="8" t="s">
        <v>3</v>
      </c>
      <c r="C46" s="8" t="s">
        <v>83</v>
      </c>
      <c r="D46" s="8" t="s">
        <v>192</v>
      </c>
      <c r="E46" s="8" t="s">
        <v>129</v>
      </c>
      <c r="F46" s="9">
        <v>533000</v>
      </c>
      <c r="G46" s="9">
        <v>1484053.25</v>
      </c>
    </row>
    <row r="47" spans="1:7" x14ac:dyDescent="0.25">
      <c r="A47" s="8" t="s">
        <v>112</v>
      </c>
      <c r="B47" s="8" t="s">
        <v>3</v>
      </c>
      <c r="C47" s="8" t="s">
        <v>83</v>
      </c>
      <c r="D47" s="8" t="s">
        <v>106</v>
      </c>
      <c r="E47" s="8" t="s">
        <v>76</v>
      </c>
      <c r="F47" s="9">
        <v>20174.810000000001</v>
      </c>
      <c r="G47" s="9">
        <v>480231.15</v>
      </c>
    </row>
    <row r="48" spans="1:7" x14ac:dyDescent="0.25">
      <c r="A48" s="8" t="s">
        <v>112</v>
      </c>
      <c r="B48" s="8" t="s">
        <v>3</v>
      </c>
      <c r="C48" s="8" t="s">
        <v>83</v>
      </c>
      <c r="D48" s="8" t="s">
        <v>106</v>
      </c>
      <c r="E48" s="8" t="s">
        <v>64</v>
      </c>
      <c r="F48" s="9">
        <v>18762.27</v>
      </c>
      <c r="G48" s="9">
        <v>279100.52</v>
      </c>
    </row>
    <row r="49" spans="1:7" x14ac:dyDescent="0.25">
      <c r="A49" s="8" t="s">
        <v>112</v>
      </c>
      <c r="B49" s="8" t="s">
        <v>3</v>
      </c>
      <c r="C49" s="8" t="s">
        <v>83</v>
      </c>
      <c r="D49" s="8" t="s">
        <v>106</v>
      </c>
      <c r="E49" s="8" t="s">
        <v>199</v>
      </c>
      <c r="F49" s="9">
        <v>13918.8</v>
      </c>
      <c r="G49" s="9">
        <v>273400.63</v>
      </c>
    </row>
    <row r="50" spans="1:7" x14ac:dyDescent="0.25">
      <c r="A50" s="21" t="s">
        <v>151</v>
      </c>
      <c r="B50" s="22"/>
      <c r="C50" s="22"/>
      <c r="D50" s="22"/>
      <c r="E50" s="22"/>
      <c r="F50" s="22">
        <f>SUM(F41:F49)</f>
        <v>703449.00000000012</v>
      </c>
      <c r="G50" s="23">
        <f>SUM(G41:G49)</f>
        <v>3050264.42</v>
      </c>
    </row>
    <row r="51" spans="1:7" x14ac:dyDescent="0.25">
      <c r="A51" s="21" t="s">
        <v>0</v>
      </c>
      <c r="B51" s="22"/>
      <c r="C51" s="22"/>
      <c r="D51" s="22"/>
      <c r="E51" s="22"/>
      <c r="F51" s="22">
        <f>SUM(F50,F40,F31)</f>
        <v>2266868.0100000002</v>
      </c>
      <c r="G51" s="23">
        <f>SUM(G50,G40,G31)</f>
        <v>6768905.6100000003</v>
      </c>
    </row>
    <row r="53" spans="1:7" x14ac:dyDescent="0.25">
      <c r="A53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topLeftCell="A10" workbookViewId="0">
      <selection activeCell="H16" sqref="H16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31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/>
      <c r="B14" s="24"/>
      <c r="C14" s="24"/>
      <c r="D14" s="24"/>
      <c r="E14" s="24"/>
      <c r="F14" s="25"/>
      <c r="G14" s="26"/>
    </row>
    <row r="15" spans="1:7" x14ac:dyDescent="0.25">
      <c r="A15" s="24"/>
      <c r="B15" s="24"/>
      <c r="C15" s="24"/>
      <c r="D15" s="24"/>
      <c r="E15" s="24"/>
      <c r="F15" s="25"/>
      <c r="G15" s="26"/>
    </row>
    <row r="16" spans="1:7" x14ac:dyDescent="0.25">
      <c r="A16" s="24"/>
      <c r="B16" s="24"/>
      <c r="C16" s="24"/>
      <c r="D16" s="24"/>
      <c r="E16" s="24"/>
      <c r="F16" s="25"/>
      <c r="G16" s="26"/>
    </row>
    <row r="17" spans="1:7" x14ac:dyDescent="0.25">
      <c r="A17" s="18" t="s">
        <v>149</v>
      </c>
      <c r="B17" s="18"/>
      <c r="C17" s="18"/>
      <c r="D17" s="18"/>
      <c r="E17" s="18"/>
      <c r="F17" s="19">
        <f>SUM(F14:F16)</f>
        <v>0</v>
      </c>
      <c r="G17" s="20">
        <f>SUM(G14:G16)</f>
        <v>0</v>
      </c>
    </row>
    <row r="18" spans="1:7" x14ac:dyDescent="0.25">
      <c r="A18" s="24"/>
      <c r="B18" s="24"/>
      <c r="C18" s="24"/>
      <c r="D18" s="24"/>
      <c r="E18" s="24"/>
      <c r="F18" s="25"/>
      <c r="G18" s="26"/>
    </row>
    <row r="19" spans="1:7" x14ac:dyDescent="0.25">
      <c r="A19" s="21" t="s">
        <v>150</v>
      </c>
      <c r="B19" s="22"/>
      <c r="C19" s="22"/>
      <c r="D19" s="22"/>
      <c r="E19" s="22"/>
      <c r="F19" s="22">
        <f>SUM(F18:F18)</f>
        <v>0</v>
      </c>
      <c r="G19" s="23">
        <f>SUM(G18:G18)</f>
        <v>0</v>
      </c>
    </row>
    <row r="20" spans="1:7" x14ac:dyDescent="0.25">
      <c r="A20" s="24"/>
      <c r="B20" s="24"/>
      <c r="C20" s="24"/>
      <c r="D20" s="24"/>
      <c r="E20" s="24"/>
      <c r="F20" s="25"/>
      <c r="G20" s="26"/>
    </row>
    <row r="21" spans="1:7" x14ac:dyDescent="0.25">
      <c r="A21" s="21" t="s">
        <v>151</v>
      </c>
      <c r="B21" s="22"/>
      <c r="C21" s="22"/>
      <c r="D21" s="22"/>
      <c r="E21" s="22"/>
      <c r="F21" s="22">
        <f>SUM(F20:F20)</f>
        <v>0</v>
      </c>
      <c r="G21" s="23">
        <f>SUM(G20:G20)</f>
        <v>0</v>
      </c>
    </row>
    <row r="22" spans="1:7" x14ac:dyDescent="0.25">
      <c r="A22" s="21" t="s">
        <v>0</v>
      </c>
      <c r="B22" s="22"/>
      <c r="C22" s="22"/>
      <c r="D22" s="22"/>
      <c r="E22" s="22"/>
      <c r="F22" s="22">
        <f>SUM(F21,F19,F17)</f>
        <v>0</v>
      </c>
      <c r="G22" s="23">
        <f>SUM(G21,G19,G17)</f>
        <v>0</v>
      </c>
    </row>
    <row r="24" spans="1:7" x14ac:dyDescent="0.25">
      <c r="A24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topLeftCell="A13" workbookViewId="0">
      <selection activeCell="G24" sqref="G24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22.5" x14ac:dyDescent="0.35">
      <c r="A7" s="35" t="s">
        <v>17</v>
      </c>
      <c r="B7" s="35"/>
      <c r="C7" s="35"/>
      <c r="D7" s="35"/>
      <c r="E7" s="35"/>
      <c r="F7" s="35"/>
      <c r="G7" s="35"/>
    </row>
    <row r="8" spans="1:7" ht="18.75" x14ac:dyDescent="0.3">
      <c r="A8" s="38" t="s">
        <v>102</v>
      </c>
      <c r="B8" s="38"/>
      <c r="C8" s="38"/>
      <c r="D8" s="38"/>
      <c r="E8" s="38"/>
      <c r="F8" s="38"/>
      <c r="G8" s="38"/>
    </row>
    <row r="9" spans="1:7" x14ac:dyDescent="0.25">
      <c r="A9" s="37" t="s">
        <v>32</v>
      </c>
      <c r="B9" s="37"/>
      <c r="C9" s="37"/>
      <c r="D9" s="37"/>
      <c r="E9" s="37"/>
      <c r="F9" s="37"/>
      <c r="G9" s="37"/>
    </row>
    <row r="10" spans="1:7" x14ac:dyDescent="0.25">
      <c r="A10" s="37" t="str">
        <f>Consolidado!B12</f>
        <v xml:space="preserve">4to Trimestre Año 2023 </v>
      </c>
      <c r="B10" s="37"/>
      <c r="C10" s="37"/>
      <c r="D10" s="37"/>
      <c r="E10" s="37"/>
      <c r="F10" s="37"/>
      <c r="G10" s="37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/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149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/>
      <c r="B14" s="24"/>
      <c r="C14" s="24"/>
      <c r="D14" s="24"/>
      <c r="E14" s="24"/>
      <c r="F14" s="25"/>
      <c r="G14" s="26"/>
    </row>
    <row r="15" spans="1:7" x14ac:dyDescent="0.25">
      <c r="A15" s="21" t="s">
        <v>150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/>
      <c r="B16" s="24"/>
      <c r="C16" s="24"/>
      <c r="D16" s="24"/>
      <c r="E16" s="24"/>
      <c r="F16" s="25"/>
      <c r="G16" s="26"/>
    </row>
    <row r="17" spans="1:7" x14ac:dyDescent="0.25">
      <c r="A17" s="21" t="s">
        <v>151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0</v>
      </c>
      <c r="G18" s="23">
        <f>SUM(G17,G15,G13)</f>
        <v>0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86"/>
  <sheetViews>
    <sheetView showGridLines="0" topLeftCell="A43" zoomScaleNormal="100" workbookViewId="0">
      <selection activeCell="A34" sqref="A34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4"/>
      <c r="B8" s="34"/>
      <c r="C8" s="34"/>
      <c r="D8" s="34"/>
    </row>
    <row r="9" spans="1:4" ht="22.5" x14ac:dyDescent="0.35">
      <c r="A9" s="35" t="s">
        <v>17</v>
      </c>
      <c r="B9" s="35"/>
      <c r="C9" s="35"/>
      <c r="D9" s="35"/>
    </row>
    <row r="10" spans="1:4" ht="19.5" x14ac:dyDescent="0.35">
      <c r="A10" s="36" t="s">
        <v>102</v>
      </c>
      <c r="B10" s="36"/>
      <c r="C10" s="36"/>
      <c r="D10" s="36"/>
    </row>
    <row r="11" spans="1:4" x14ac:dyDescent="0.25">
      <c r="A11" s="41" t="s">
        <v>33</v>
      </c>
      <c r="B11" s="41"/>
      <c r="C11" s="41"/>
      <c r="D11" s="41"/>
    </row>
    <row r="12" spans="1:4" x14ac:dyDescent="0.25">
      <c r="A12" s="41" t="str">
        <f>Consolidado!B12</f>
        <v xml:space="preserve">4to Trimestre Año 2023 </v>
      </c>
      <c r="B12" s="41"/>
      <c r="C12" s="41"/>
      <c r="D12" s="41"/>
    </row>
    <row r="13" spans="1:4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4" x14ac:dyDescent="0.25">
      <c r="A14" s="24" t="s">
        <v>110</v>
      </c>
      <c r="B14" s="24" t="s">
        <v>86</v>
      </c>
      <c r="C14" s="24" t="s">
        <v>76</v>
      </c>
      <c r="D14" s="29">
        <v>35450</v>
      </c>
    </row>
    <row r="15" spans="1:4" x14ac:dyDescent="0.25">
      <c r="A15" s="24" t="s">
        <v>110</v>
      </c>
      <c r="B15" s="24" t="s">
        <v>86</v>
      </c>
      <c r="C15" s="24" t="s">
        <v>87</v>
      </c>
      <c r="D15" s="29">
        <v>2636208</v>
      </c>
    </row>
    <row r="16" spans="1:4" x14ac:dyDescent="0.25">
      <c r="A16" s="24" t="s">
        <v>110</v>
      </c>
      <c r="B16" s="24" t="s">
        <v>86</v>
      </c>
      <c r="C16" s="24" t="s">
        <v>77</v>
      </c>
      <c r="D16" s="29">
        <v>116600</v>
      </c>
    </row>
    <row r="17" spans="1:4" x14ac:dyDescent="0.25">
      <c r="A17" s="24" t="s">
        <v>110</v>
      </c>
      <c r="B17" s="24" t="s">
        <v>86</v>
      </c>
      <c r="C17" s="24" t="s">
        <v>78</v>
      </c>
      <c r="D17" s="29">
        <v>19447812.079999998</v>
      </c>
    </row>
    <row r="18" spans="1:4" x14ac:dyDescent="0.25">
      <c r="A18" s="24" t="s">
        <v>110</v>
      </c>
      <c r="B18" s="24" t="s">
        <v>86</v>
      </c>
      <c r="C18" s="24" t="s">
        <v>90</v>
      </c>
      <c r="D18" s="29">
        <v>43661.120000000003</v>
      </c>
    </row>
    <row r="19" spans="1:4" x14ac:dyDescent="0.25">
      <c r="A19" s="24" t="s">
        <v>110</v>
      </c>
      <c r="B19" s="24" t="s">
        <v>86</v>
      </c>
      <c r="C19" s="24" t="s">
        <v>79</v>
      </c>
      <c r="D19" s="29">
        <v>837967.03</v>
      </c>
    </row>
    <row r="20" spans="1:4" x14ac:dyDescent="0.25">
      <c r="A20" s="24" t="s">
        <v>110</v>
      </c>
      <c r="B20" s="24" t="s">
        <v>86</v>
      </c>
      <c r="C20" s="24" t="s">
        <v>200</v>
      </c>
      <c r="D20" s="29">
        <v>23000</v>
      </c>
    </row>
    <row r="21" spans="1:4" x14ac:dyDescent="0.25">
      <c r="A21" s="24" t="s">
        <v>110</v>
      </c>
      <c r="B21" s="24" t="s">
        <v>86</v>
      </c>
      <c r="C21" s="24" t="s">
        <v>88</v>
      </c>
      <c r="D21" s="29">
        <v>16070.58</v>
      </c>
    </row>
    <row r="22" spans="1:4" x14ac:dyDescent="0.25">
      <c r="A22" s="24" t="s">
        <v>110</v>
      </c>
      <c r="B22" s="24" t="s">
        <v>86</v>
      </c>
      <c r="C22" s="24" t="s">
        <v>47</v>
      </c>
      <c r="D22" s="29">
        <v>296486.67</v>
      </c>
    </row>
    <row r="23" spans="1:4" x14ac:dyDescent="0.25">
      <c r="A23" s="24" t="s">
        <v>110</v>
      </c>
      <c r="B23" s="24" t="s">
        <v>86</v>
      </c>
      <c r="C23" s="24" t="s">
        <v>34</v>
      </c>
      <c r="D23" s="29">
        <v>11690866.939999999</v>
      </c>
    </row>
    <row r="24" spans="1:4" x14ac:dyDescent="0.25">
      <c r="A24" s="24" t="s">
        <v>110</v>
      </c>
      <c r="B24" s="24" t="s">
        <v>86</v>
      </c>
      <c r="C24" s="24" t="s">
        <v>89</v>
      </c>
      <c r="D24" s="29">
        <v>53040.6</v>
      </c>
    </row>
    <row r="25" spans="1:4" x14ac:dyDescent="0.25">
      <c r="A25" s="24" t="s">
        <v>110</v>
      </c>
      <c r="B25" s="24" t="s">
        <v>86</v>
      </c>
      <c r="C25" s="24" t="s">
        <v>121</v>
      </c>
      <c r="D25" s="29">
        <v>17159.03</v>
      </c>
    </row>
    <row r="26" spans="1:4" x14ac:dyDescent="0.25">
      <c r="A26" s="24" t="s">
        <v>110</v>
      </c>
      <c r="B26" s="24" t="s">
        <v>86</v>
      </c>
      <c r="C26" s="24" t="s">
        <v>122</v>
      </c>
      <c r="D26" s="29">
        <v>45229.08</v>
      </c>
    </row>
    <row r="27" spans="1:4" x14ac:dyDescent="0.25">
      <c r="A27" s="24" t="s">
        <v>110</v>
      </c>
      <c r="B27" s="24" t="s">
        <v>86</v>
      </c>
      <c r="C27" s="24" t="s">
        <v>40</v>
      </c>
      <c r="D27" s="29">
        <v>232812.74</v>
      </c>
    </row>
    <row r="28" spans="1:4" x14ac:dyDescent="0.25">
      <c r="A28" s="24" t="s">
        <v>110</v>
      </c>
      <c r="B28" s="24" t="s">
        <v>86</v>
      </c>
      <c r="C28" s="24" t="s">
        <v>53</v>
      </c>
      <c r="D28" s="29">
        <v>18400</v>
      </c>
    </row>
    <row r="29" spans="1:4" x14ac:dyDescent="0.25">
      <c r="A29" s="24" t="s">
        <v>110</v>
      </c>
      <c r="B29" s="24" t="s">
        <v>86</v>
      </c>
      <c r="C29" s="24" t="s">
        <v>64</v>
      </c>
      <c r="D29" s="29">
        <v>534713.68000000005</v>
      </c>
    </row>
    <row r="30" spans="1:4" x14ac:dyDescent="0.25">
      <c r="A30" s="24" t="s">
        <v>110</v>
      </c>
      <c r="B30" s="24" t="s">
        <v>86</v>
      </c>
      <c r="C30" s="24" t="s">
        <v>129</v>
      </c>
      <c r="D30" s="29">
        <v>84615</v>
      </c>
    </row>
    <row r="31" spans="1:4" x14ac:dyDescent="0.25">
      <c r="A31" s="24" t="s">
        <v>110</v>
      </c>
      <c r="B31" s="24" t="s">
        <v>86</v>
      </c>
      <c r="C31" s="24" t="s">
        <v>201</v>
      </c>
      <c r="D31" s="29">
        <v>145221.81</v>
      </c>
    </row>
    <row r="32" spans="1:4" x14ac:dyDescent="0.25">
      <c r="A32" s="24" t="s">
        <v>110</v>
      </c>
      <c r="B32" s="24" t="s">
        <v>86</v>
      </c>
      <c r="C32" s="24" t="s">
        <v>155</v>
      </c>
      <c r="D32" s="29">
        <v>29273.34</v>
      </c>
    </row>
    <row r="33" spans="1:4" x14ac:dyDescent="0.25">
      <c r="A33" s="22" t="s">
        <v>149</v>
      </c>
      <c r="B33" s="22"/>
      <c r="C33" s="22"/>
      <c r="D33" s="23">
        <f>SUM(D14:D32)</f>
        <v>36304587.70000001</v>
      </c>
    </row>
    <row r="34" spans="1:4" x14ac:dyDescent="0.25">
      <c r="A34" s="24" t="s">
        <v>111</v>
      </c>
      <c r="B34" s="24" t="s">
        <v>86</v>
      </c>
      <c r="C34" s="24" t="s">
        <v>76</v>
      </c>
      <c r="D34" s="29">
        <v>383427.76</v>
      </c>
    </row>
    <row r="35" spans="1:4" x14ac:dyDescent="0.25">
      <c r="A35" s="24" t="s">
        <v>111</v>
      </c>
      <c r="B35" s="24" t="s">
        <v>86</v>
      </c>
      <c r="C35" s="24" t="s">
        <v>87</v>
      </c>
      <c r="D35" s="29">
        <v>410111.12</v>
      </c>
    </row>
    <row r="36" spans="1:4" x14ac:dyDescent="0.25">
      <c r="A36" s="24" t="s">
        <v>111</v>
      </c>
      <c r="B36" s="24" t="s">
        <v>86</v>
      </c>
      <c r="C36" s="24" t="s">
        <v>148</v>
      </c>
      <c r="D36" s="29">
        <v>858275</v>
      </c>
    </row>
    <row r="37" spans="1:4" x14ac:dyDescent="0.25">
      <c r="A37" s="24" t="s">
        <v>111</v>
      </c>
      <c r="B37" s="24" t="s">
        <v>86</v>
      </c>
      <c r="C37" s="24" t="s">
        <v>77</v>
      </c>
      <c r="D37" s="29">
        <v>1642934.25</v>
      </c>
    </row>
    <row r="38" spans="1:4" x14ac:dyDescent="0.25">
      <c r="A38" s="24" t="s">
        <v>111</v>
      </c>
      <c r="B38" s="24" t="s">
        <v>86</v>
      </c>
      <c r="C38" s="24" t="s">
        <v>78</v>
      </c>
      <c r="D38" s="29">
        <v>864524</v>
      </c>
    </row>
    <row r="39" spans="1:4" x14ac:dyDescent="0.25">
      <c r="A39" s="24" t="s">
        <v>111</v>
      </c>
      <c r="B39" s="24" t="s">
        <v>86</v>
      </c>
      <c r="C39" s="24" t="s">
        <v>173</v>
      </c>
      <c r="D39" s="29">
        <v>232340</v>
      </c>
    </row>
    <row r="40" spans="1:4" x14ac:dyDescent="0.25">
      <c r="A40" s="24" t="s">
        <v>111</v>
      </c>
      <c r="B40" s="24" t="s">
        <v>86</v>
      </c>
      <c r="C40" s="24" t="s">
        <v>90</v>
      </c>
      <c r="D40" s="29">
        <v>44343.56</v>
      </c>
    </row>
    <row r="41" spans="1:4" x14ac:dyDescent="0.25">
      <c r="A41" s="24" t="s">
        <v>111</v>
      </c>
      <c r="B41" s="24" t="s">
        <v>86</v>
      </c>
      <c r="C41" s="24" t="s">
        <v>79</v>
      </c>
      <c r="D41" s="29">
        <v>2067507.02</v>
      </c>
    </row>
    <row r="42" spans="1:4" x14ac:dyDescent="0.25">
      <c r="A42" s="24" t="s">
        <v>111</v>
      </c>
      <c r="B42" s="24" t="s">
        <v>86</v>
      </c>
      <c r="C42" s="24" t="s">
        <v>54</v>
      </c>
      <c r="D42" s="29">
        <v>335607.05</v>
      </c>
    </row>
    <row r="43" spans="1:4" x14ac:dyDescent="0.25">
      <c r="A43" s="24" t="s">
        <v>111</v>
      </c>
      <c r="B43" s="24" t="s">
        <v>86</v>
      </c>
      <c r="C43" s="24" t="s">
        <v>55</v>
      </c>
      <c r="D43" s="29">
        <v>130745.9</v>
      </c>
    </row>
    <row r="44" spans="1:4" x14ac:dyDescent="0.25">
      <c r="A44" s="24" t="s">
        <v>111</v>
      </c>
      <c r="B44" s="24" t="s">
        <v>86</v>
      </c>
      <c r="C44" s="24" t="s">
        <v>200</v>
      </c>
      <c r="D44" s="29">
        <v>232364.99</v>
      </c>
    </row>
    <row r="45" spans="1:4" x14ac:dyDescent="0.25">
      <c r="A45" s="24" t="s">
        <v>111</v>
      </c>
      <c r="B45" s="24" t="s">
        <v>86</v>
      </c>
      <c r="C45" s="24" t="s">
        <v>47</v>
      </c>
      <c r="D45" s="29">
        <v>1083049.42</v>
      </c>
    </row>
    <row r="46" spans="1:4" x14ac:dyDescent="0.25">
      <c r="A46" s="24" t="s">
        <v>111</v>
      </c>
      <c r="B46" s="24" t="s">
        <v>86</v>
      </c>
      <c r="C46" s="24" t="s">
        <v>34</v>
      </c>
      <c r="D46" s="29">
        <v>1688477.21</v>
      </c>
    </row>
    <row r="47" spans="1:4" x14ac:dyDescent="0.25">
      <c r="A47" s="24" t="s">
        <v>111</v>
      </c>
      <c r="B47" s="24" t="s">
        <v>86</v>
      </c>
      <c r="C47" s="24" t="s">
        <v>89</v>
      </c>
      <c r="D47" s="29">
        <v>1031851.29</v>
      </c>
    </row>
    <row r="48" spans="1:4" x14ac:dyDescent="0.25">
      <c r="A48" s="24" t="s">
        <v>111</v>
      </c>
      <c r="B48" s="24" t="s">
        <v>86</v>
      </c>
      <c r="C48" s="24" t="s">
        <v>122</v>
      </c>
      <c r="D48" s="29">
        <v>50500</v>
      </c>
    </row>
    <row r="49" spans="1:4" x14ac:dyDescent="0.25">
      <c r="A49" s="24" t="s">
        <v>111</v>
      </c>
      <c r="B49" s="24" t="s">
        <v>86</v>
      </c>
      <c r="C49" s="24" t="s">
        <v>40</v>
      </c>
      <c r="D49" s="29">
        <v>256550.24</v>
      </c>
    </row>
    <row r="50" spans="1:4" x14ac:dyDescent="0.25">
      <c r="A50" s="24" t="s">
        <v>111</v>
      </c>
      <c r="B50" s="24" t="s">
        <v>86</v>
      </c>
      <c r="C50" s="24" t="s">
        <v>53</v>
      </c>
      <c r="D50" s="29">
        <v>51352.98</v>
      </c>
    </row>
    <row r="51" spans="1:4" x14ac:dyDescent="0.25">
      <c r="A51" s="24" t="s">
        <v>111</v>
      </c>
      <c r="B51" s="24" t="s">
        <v>86</v>
      </c>
      <c r="C51" s="24" t="s">
        <v>64</v>
      </c>
      <c r="D51" s="29">
        <v>1018130.02</v>
      </c>
    </row>
    <row r="52" spans="1:4" x14ac:dyDescent="0.25">
      <c r="A52" s="24" t="s">
        <v>111</v>
      </c>
      <c r="B52" s="24" t="s">
        <v>86</v>
      </c>
      <c r="C52" s="24" t="s">
        <v>201</v>
      </c>
      <c r="D52" s="29">
        <v>1235612.48</v>
      </c>
    </row>
    <row r="53" spans="1:4" x14ac:dyDescent="0.25">
      <c r="A53" s="24" t="s">
        <v>111</v>
      </c>
      <c r="B53" s="24" t="s">
        <v>86</v>
      </c>
      <c r="C53" s="24" t="s">
        <v>202</v>
      </c>
      <c r="D53" s="29">
        <v>519068.47</v>
      </c>
    </row>
    <row r="54" spans="1:4" x14ac:dyDescent="0.25">
      <c r="A54" s="24" t="s">
        <v>111</v>
      </c>
      <c r="B54" s="24" t="s">
        <v>86</v>
      </c>
      <c r="C54" s="24" t="s">
        <v>155</v>
      </c>
      <c r="D54" s="29">
        <v>180217.71</v>
      </c>
    </row>
    <row r="55" spans="1:4" x14ac:dyDescent="0.25">
      <c r="A55" s="24" t="s">
        <v>111</v>
      </c>
      <c r="B55" s="24" t="s">
        <v>86</v>
      </c>
      <c r="C55" s="24" t="s">
        <v>158</v>
      </c>
      <c r="D55" s="29">
        <v>14726.47</v>
      </c>
    </row>
    <row r="56" spans="1:4" x14ac:dyDescent="0.25">
      <c r="A56" s="24" t="s">
        <v>111</v>
      </c>
      <c r="B56" s="24" t="s">
        <v>86</v>
      </c>
      <c r="C56" s="24" t="s">
        <v>203</v>
      </c>
      <c r="D56" s="29">
        <v>119280</v>
      </c>
    </row>
    <row r="57" spans="1:4" x14ac:dyDescent="0.25">
      <c r="A57" s="24" t="s">
        <v>111</v>
      </c>
      <c r="B57" s="24" t="s">
        <v>86</v>
      </c>
      <c r="C57" s="24" t="s">
        <v>204</v>
      </c>
      <c r="D57" s="29">
        <v>440700.48</v>
      </c>
    </row>
    <row r="58" spans="1:4" x14ac:dyDescent="0.25">
      <c r="A58" s="24" t="s">
        <v>111</v>
      </c>
      <c r="B58" s="24" t="s">
        <v>86</v>
      </c>
      <c r="C58" s="24" t="s">
        <v>133</v>
      </c>
      <c r="D58" s="29">
        <v>102220.8</v>
      </c>
    </row>
    <row r="59" spans="1:4" x14ac:dyDescent="0.25">
      <c r="A59" s="24" t="s">
        <v>111</v>
      </c>
      <c r="B59" s="24" t="s">
        <v>86</v>
      </c>
      <c r="C59" s="24" t="s">
        <v>135</v>
      </c>
      <c r="D59" s="29">
        <v>307496.61</v>
      </c>
    </row>
    <row r="60" spans="1:4" x14ac:dyDescent="0.25">
      <c r="A60" s="24" t="s">
        <v>111</v>
      </c>
      <c r="B60" s="24" t="s">
        <v>86</v>
      </c>
      <c r="C60" s="24" t="s">
        <v>205</v>
      </c>
      <c r="D60" s="29">
        <v>142800</v>
      </c>
    </row>
    <row r="61" spans="1:4" x14ac:dyDescent="0.25">
      <c r="A61" s="22" t="s">
        <v>150</v>
      </c>
      <c r="B61" s="22"/>
      <c r="C61" s="22"/>
      <c r="D61" s="23">
        <f>SUM(D34:D60)</f>
        <v>15444214.830000004</v>
      </c>
    </row>
    <row r="62" spans="1:4" x14ac:dyDescent="0.25">
      <c r="A62" s="24" t="s">
        <v>112</v>
      </c>
      <c r="B62" s="24" t="s">
        <v>86</v>
      </c>
      <c r="C62" s="24" t="s">
        <v>87</v>
      </c>
      <c r="D62" s="29">
        <v>1376718.59</v>
      </c>
    </row>
    <row r="63" spans="1:4" x14ac:dyDescent="0.25">
      <c r="A63" s="24" t="s">
        <v>112</v>
      </c>
      <c r="B63" s="24" t="s">
        <v>86</v>
      </c>
      <c r="C63" s="24" t="s">
        <v>77</v>
      </c>
      <c r="D63" s="29">
        <v>618393</v>
      </c>
    </row>
    <row r="64" spans="1:4" x14ac:dyDescent="0.25">
      <c r="A64" s="24" t="s">
        <v>112</v>
      </c>
      <c r="B64" s="24" t="s">
        <v>86</v>
      </c>
      <c r="C64" s="24" t="s">
        <v>78</v>
      </c>
      <c r="D64" s="29">
        <v>211250</v>
      </c>
    </row>
    <row r="65" spans="1:4" x14ac:dyDescent="0.25">
      <c r="A65" s="24" t="s">
        <v>112</v>
      </c>
      <c r="B65" s="24" t="s">
        <v>86</v>
      </c>
      <c r="C65" s="24" t="s">
        <v>173</v>
      </c>
      <c r="D65" s="29">
        <v>119050</v>
      </c>
    </row>
    <row r="66" spans="1:4" x14ac:dyDescent="0.25">
      <c r="A66" s="24" t="s">
        <v>112</v>
      </c>
      <c r="B66" s="24" t="s">
        <v>86</v>
      </c>
      <c r="C66" s="24" t="s">
        <v>90</v>
      </c>
      <c r="D66" s="29">
        <v>50000</v>
      </c>
    </row>
    <row r="67" spans="1:4" x14ac:dyDescent="0.25">
      <c r="A67" s="24" t="s">
        <v>112</v>
      </c>
      <c r="B67" s="24" t="s">
        <v>86</v>
      </c>
      <c r="C67" s="24" t="s">
        <v>126</v>
      </c>
      <c r="D67" s="29">
        <v>7055.9</v>
      </c>
    </row>
    <row r="68" spans="1:4" x14ac:dyDescent="0.25">
      <c r="A68" s="24" t="s">
        <v>112</v>
      </c>
      <c r="B68" s="24" t="s">
        <v>86</v>
      </c>
      <c r="C68" s="24" t="s">
        <v>79</v>
      </c>
      <c r="D68" s="29">
        <v>1132209.33</v>
      </c>
    </row>
    <row r="69" spans="1:4" x14ac:dyDescent="0.25">
      <c r="A69" s="24" t="s">
        <v>112</v>
      </c>
      <c r="B69" s="24" t="s">
        <v>86</v>
      </c>
      <c r="C69" s="24" t="s">
        <v>54</v>
      </c>
      <c r="D69" s="29">
        <v>457432.67</v>
      </c>
    </row>
    <row r="70" spans="1:4" x14ac:dyDescent="0.25">
      <c r="A70" s="24" t="s">
        <v>112</v>
      </c>
      <c r="B70" s="24" t="s">
        <v>86</v>
      </c>
      <c r="C70" s="24" t="s">
        <v>200</v>
      </c>
      <c r="D70" s="29">
        <v>138152.71</v>
      </c>
    </row>
    <row r="71" spans="1:4" x14ac:dyDescent="0.25">
      <c r="A71" s="24" t="s">
        <v>112</v>
      </c>
      <c r="B71" s="24" t="s">
        <v>86</v>
      </c>
      <c r="C71" s="24" t="s">
        <v>47</v>
      </c>
      <c r="D71" s="29">
        <v>640365.31999999995</v>
      </c>
    </row>
    <row r="72" spans="1:4" x14ac:dyDescent="0.25">
      <c r="A72" s="24" t="s">
        <v>112</v>
      </c>
      <c r="B72" s="24" t="s">
        <v>86</v>
      </c>
      <c r="C72" s="24" t="s">
        <v>34</v>
      </c>
      <c r="D72" s="29">
        <v>1401414.8</v>
      </c>
    </row>
    <row r="73" spans="1:4" x14ac:dyDescent="0.25">
      <c r="A73" s="24" t="s">
        <v>112</v>
      </c>
      <c r="B73" s="24" t="s">
        <v>86</v>
      </c>
      <c r="C73" s="24" t="s">
        <v>206</v>
      </c>
      <c r="D73" s="29">
        <v>14200</v>
      </c>
    </row>
    <row r="74" spans="1:4" x14ac:dyDescent="0.25">
      <c r="A74" s="24" t="s">
        <v>112</v>
      </c>
      <c r="B74" s="24" t="s">
        <v>86</v>
      </c>
      <c r="C74" s="24" t="s">
        <v>89</v>
      </c>
      <c r="D74" s="29">
        <v>1483008.72</v>
      </c>
    </row>
    <row r="75" spans="1:4" x14ac:dyDescent="0.25">
      <c r="A75" s="24" t="s">
        <v>112</v>
      </c>
      <c r="B75" s="24" t="s">
        <v>86</v>
      </c>
      <c r="C75" s="24" t="s">
        <v>40</v>
      </c>
      <c r="D75" s="29">
        <v>283837.2</v>
      </c>
    </row>
    <row r="76" spans="1:4" x14ac:dyDescent="0.25">
      <c r="A76" s="24" t="s">
        <v>112</v>
      </c>
      <c r="B76" s="24" t="s">
        <v>86</v>
      </c>
      <c r="C76" s="24" t="s">
        <v>207</v>
      </c>
      <c r="D76" s="29">
        <v>22675.05</v>
      </c>
    </row>
    <row r="77" spans="1:4" x14ac:dyDescent="0.25">
      <c r="A77" s="24" t="s">
        <v>112</v>
      </c>
      <c r="B77" s="24" t="s">
        <v>86</v>
      </c>
      <c r="C77" s="24" t="s">
        <v>53</v>
      </c>
      <c r="D77" s="29">
        <v>349812.34</v>
      </c>
    </row>
    <row r="78" spans="1:4" x14ac:dyDescent="0.25">
      <c r="A78" s="24" t="s">
        <v>112</v>
      </c>
      <c r="B78" s="24" t="s">
        <v>86</v>
      </c>
      <c r="C78" s="24" t="s">
        <v>64</v>
      </c>
      <c r="D78" s="29">
        <v>125442.58</v>
      </c>
    </row>
    <row r="79" spans="1:4" x14ac:dyDescent="0.25">
      <c r="A79" s="24" t="s">
        <v>112</v>
      </c>
      <c r="B79" s="24" t="s">
        <v>86</v>
      </c>
      <c r="C79" s="24" t="s">
        <v>129</v>
      </c>
      <c r="D79" s="29">
        <v>171288.9</v>
      </c>
    </row>
    <row r="80" spans="1:4" x14ac:dyDescent="0.25">
      <c r="A80" s="24" t="s">
        <v>112</v>
      </c>
      <c r="B80" s="24" t="s">
        <v>86</v>
      </c>
      <c r="C80" s="24" t="s">
        <v>201</v>
      </c>
      <c r="D80" s="29">
        <v>434890.75</v>
      </c>
    </row>
    <row r="81" spans="1:4" x14ac:dyDescent="0.25">
      <c r="A81" s="24" t="s">
        <v>112</v>
      </c>
      <c r="B81" s="24" t="s">
        <v>86</v>
      </c>
      <c r="C81" s="24" t="s">
        <v>155</v>
      </c>
      <c r="D81" s="29">
        <v>39493.31</v>
      </c>
    </row>
    <row r="82" spans="1:4" x14ac:dyDescent="0.25">
      <c r="A82" s="24" t="s">
        <v>112</v>
      </c>
      <c r="B82" s="24" t="s">
        <v>86</v>
      </c>
      <c r="C82" s="24" t="s">
        <v>204</v>
      </c>
      <c r="D82" s="29">
        <v>447293.6</v>
      </c>
    </row>
    <row r="83" spans="1:4" x14ac:dyDescent="0.25">
      <c r="A83" s="22" t="s">
        <v>151</v>
      </c>
      <c r="B83" s="22"/>
      <c r="C83" s="22"/>
      <c r="D83" s="23">
        <f>SUM(D62:D82)</f>
        <v>9523984.7699999996</v>
      </c>
    </row>
    <row r="84" spans="1:4" x14ac:dyDescent="0.25">
      <c r="A84" s="22" t="s">
        <v>0</v>
      </c>
      <c r="B84" s="22"/>
      <c r="C84" s="22"/>
      <c r="D84" s="23">
        <f>SUM(D83,D61,D33)</f>
        <v>61272787.300000012</v>
      </c>
    </row>
    <row r="86" spans="1:4" x14ac:dyDescent="0.25">
      <c r="A86" t="s">
        <v>21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GridLines="0" topLeftCell="A21" workbookViewId="0">
      <selection activeCell="C24" sqref="C24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37</v>
      </c>
      <c r="C14" s="8" t="s">
        <v>38</v>
      </c>
      <c r="D14" s="8" t="s">
        <v>41</v>
      </c>
      <c r="E14" s="8" t="s">
        <v>34</v>
      </c>
      <c r="F14" s="9">
        <v>291.83999999999997</v>
      </c>
      <c r="G14" s="9">
        <v>2368.14</v>
      </c>
    </row>
    <row r="15" spans="1:7" x14ac:dyDescent="0.25">
      <c r="A15" s="8" t="s">
        <v>110</v>
      </c>
      <c r="B15" s="8" t="s">
        <v>37</v>
      </c>
      <c r="C15" s="8" t="s">
        <v>38</v>
      </c>
      <c r="D15" s="8" t="s">
        <v>81</v>
      </c>
      <c r="E15" s="8" t="s">
        <v>34</v>
      </c>
      <c r="F15" s="9">
        <v>24722.84</v>
      </c>
      <c r="G15" s="9">
        <v>24016.93</v>
      </c>
    </row>
    <row r="16" spans="1:7" x14ac:dyDescent="0.25">
      <c r="A16" s="8" t="s">
        <v>110</v>
      </c>
      <c r="B16" s="8" t="s">
        <v>37</v>
      </c>
      <c r="C16" s="8" t="s">
        <v>38</v>
      </c>
      <c r="D16" s="8" t="s">
        <v>39</v>
      </c>
      <c r="E16" s="8" t="s">
        <v>34</v>
      </c>
      <c r="F16" s="9">
        <v>25759.01</v>
      </c>
      <c r="G16" s="9">
        <v>260114.49</v>
      </c>
    </row>
    <row r="17" spans="1:7" x14ac:dyDescent="0.25">
      <c r="A17" s="8" t="s">
        <v>110</v>
      </c>
      <c r="B17" s="8" t="s">
        <v>37</v>
      </c>
      <c r="C17" s="8" t="s">
        <v>38</v>
      </c>
      <c r="D17" s="8" t="s">
        <v>68</v>
      </c>
      <c r="E17" s="8" t="s">
        <v>34</v>
      </c>
      <c r="F17" s="9">
        <v>26667</v>
      </c>
      <c r="G17" s="9">
        <v>140753.31</v>
      </c>
    </row>
    <row r="18" spans="1:7" x14ac:dyDescent="0.25">
      <c r="A18" s="8" t="s">
        <v>110</v>
      </c>
      <c r="B18" s="8" t="s">
        <v>37</v>
      </c>
      <c r="C18" s="8" t="s">
        <v>38</v>
      </c>
      <c r="D18" s="8" t="s">
        <v>43</v>
      </c>
      <c r="E18" s="8" t="s">
        <v>34</v>
      </c>
      <c r="F18" s="9">
        <v>656</v>
      </c>
      <c r="G18" s="9">
        <v>3384.96</v>
      </c>
    </row>
    <row r="19" spans="1:7" x14ac:dyDescent="0.25">
      <c r="A19" s="8" t="s">
        <v>110</v>
      </c>
      <c r="B19" s="8" t="s">
        <v>37</v>
      </c>
      <c r="C19" s="8" t="s">
        <v>38</v>
      </c>
      <c r="D19" s="8" t="s">
        <v>45</v>
      </c>
      <c r="E19" s="8" t="s">
        <v>34</v>
      </c>
      <c r="F19" s="9">
        <v>2728</v>
      </c>
      <c r="G19" s="9">
        <v>7200</v>
      </c>
    </row>
    <row r="20" spans="1:7" x14ac:dyDescent="0.25">
      <c r="A20" s="8" t="s">
        <v>110</v>
      </c>
      <c r="B20" s="8" t="s">
        <v>37</v>
      </c>
      <c r="C20" s="8" t="s">
        <v>38</v>
      </c>
      <c r="D20" s="8" t="s">
        <v>104</v>
      </c>
      <c r="E20" s="8" t="s">
        <v>40</v>
      </c>
      <c r="F20" s="9">
        <v>17501.88</v>
      </c>
      <c r="G20" s="9">
        <v>116343</v>
      </c>
    </row>
    <row r="21" spans="1:7" x14ac:dyDescent="0.25">
      <c r="A21" s="8" t="s">
        <v>110</v>
      </c>
      <c r="B21" s="8" t="s">
        <v>37</v>
      </c>
      <c r="C21" s="8" t="s">
        <v>38</v>
      </c>
      <c r="D21" s="8" t="s">
        <v>72</v>
      </c>
      <c r="E21" s="8" t="s">
        <v>34</v>
      </c>
      <c r="F21" s="9">
        <v>239898.79</v>
      </c>
      <c r="G21" s="9">
        <v>364527.92</v>
      </c>
    </row>
    <row r="22" spans="1:7" x14ac:dyDescent="0.25">
      <c r="A22" s="21" t="s">
        <v>149</v>
      </c>
      <c r="B22" s="22"/>
      <c r="C22" s="22"/>
      <c r="D22" s="22"/>
      <c r="E22" s="22"/>
      <c r="F22" s="22">
        <f>SUM(F14:F21)</f>
        <v>338225.36</v>
      </c>
      <c r="G22" s="23">
        <f>SUM(G14:G21)</f>
        <v>918708.75</v>
      </c>
    </row>
    <row r="23" spans="1:7" x14ac:dyDescent="0.25">
      <c r="A23" s="8" t="s">
        <v>111</v>
      </c>
      <c r="B23" s="8" t="s">
        <v>37</v>
      </c>
      <c r="C23" s="8" t="s">
        <v>38</v>
      </c>
      <c r="D23" s="8" t="s">
        <v>123</v>
      </c>
      <c r="E23" s="8" t="s">
        <v>34</v>
      </c>
      <c r="F23" s="9">
        <v>20477.13</v>
      </c>
      <c r="G23" s="9">
        <v>320526.09000000003</v>
      </c>
    </row>
    <row r="24" spans="1:7" x14ac:dyDescent="0.25">
      <c r="A24" s="8" t="s">
        <v>111</v>
      </c>
      <c r="B24" s="8" t="s">
        <v>37</v>
      </c>
      <c r="C24" s="8" t="s">
        <v>38</v>
      </c>
      <c r="D24" s="8" t="s">
        <v>123</v>
      </c>
      <c r="E24" s="8" t="s">
        <v>124</v>
      </c>
      <c r="F24" s="9">
        <v>22681.5</v>
      </c>
      <c r="G24" s="9">
        <v>53198.5</v>
      </c>
    </row>
    <row r="25" spans="1:7" x14ac:dyDescent="0.25">
      <c r="A25" s="8" t="s">
        <v>111</v>
      </c>
      <c r="B25" s="8" t="s">
        <v>37</v>
      </c>
      <c r="C25" s="8" t="s">
        <v>38</v>
      </c>
      <c r="D25" s="8" t="s">
        <v>81</v>
      </c>
      <c r="E25" s="8" t="s">
        <v>34</v>
      </c>
      <c r="F25" s="9">
        <v>18143.87</v>
      </c>
      <c r="G25" s="9">
        <v>52000</v>
      </c>
    </row>
    <row r="26" spans="1:7" x14ac:dyDescent="0.25">
      <c r="A26" s="8" t="s">
        <v>111</v>
      </c>
      <c r="B26" s="8" t="s">
        <v>37</v>
      </c>
      <c r="C26" s="8" t="s">
        <v>38</v>
      </c>
      <c r="D26" s="8" t="s">
        <v>39</v>
      </c>
      <c r="E26" s="8" t="s">
        <v>34</v>
      </c>
      <c r="F26" s="9">
        <v>24956.9</v>
      </c>
      <c r="G26" s="9">
        <v>77028</v>
      </c>
    </row>
    <row r="27" spans="1:7" x14ac:dyDescent="0.25">
      <c r="A27" s="8" t="s">
        <v>111</v>
      </c>
      <c r="B27" s="8" t="s">
        <v>37</v>
      </c>
      <c r="C27" s="8" t="s">
        <v>38</v>
      </c>
      <c r="D27" s="8" t="s">
        <v>45</v>
      </c>
      <c r="E27" s="8" t="s">
        <v>47</v>
      </c>
      <c r="F27" s="9">
        <v>25000</v>
      </c>
      <c r="G27" s="9">
        <v>41325</v>
      </c>
    </row>
    <row r="28" spans="1:7" x14ac:dyDescent="0.25">
      <c r="A28" s="21" t="s">
        <v>150</v>
      </c>
      <c r="B28" s="22"/>
      <c r="C28" s="22"/>
      <c r="D28" s="22"/>
      <c r="E28" s="22"/>
      <c r="F28" s="22">
        <f>SUM(F23:F27)</f>
        <v>111259.4</v>
      </c>
      <c r="G28" s="23">
        <f>SUM(G23:G27)</f>
        <v>544077.59000000008</v>
      </c>
    </row>
    <row r="29" spans="1:7" x14ac:dyDescent="0.25">
      <c r="A29" s="8" t="s">
        <v>112</v>
      </c>
      <c r="B29" s="8" t="s">
        <v>37</v>
      </c>
      <c r="C29" s="8" t="s">
        <v>38</v>
      </c>
      <c r="D29" s="8" t="s">
        <v>123</v>
      </c>
      <c r="E29" s="8" t="s">
        <v>47</v>
      </c>
      <c r="F29" s="9">
        <v>49912.7</v>
      </c>
      <c r="G29" s="9">
        <v>81416.490000000005</v>
      </c>
    </row>
    <row r="30" spans="1:7" x14ac:dyDescent="0.25">
      <c r="A30" s="8" t="s">
        <v>112</v>
      </c>
      <c r="B30" s="8" t="s">
        <v>37</v>
      </c>
      <c r="C30" s="8" t="s">
        <v>38</v>
      </c>
      <c r="D30" s="8" t="s">
        <v>123</v>
      </c>
      <c r="E30" s="8" t="s">
        <v>34</v>
      </c>
      <c r="F30" s="9">
        <v>55203.48</v>
      </c>
      <c r="G30" s="9">
        <v>741831.52</v>
      </c>
    </row>
    <row r="31" spans="1:7" x14ac:dyDescent="0.25">
      <c r="A31" s="8" t="s">
        <v>112</v>
      </c>
      <c r="B31" s="8" t="s">
        <v>37</v>
      </c>
      <c r="C31" s="8" t="s">
        <v>38</v>
      </c>
      <c r="D31" s="8" t="s">
        <v>81</v>
      </c>
      <c r="E31" s="8" t="s">
        <v>34</v>
      </c>
      <c r="F31" s="9">
        <v>53070.83</v>
      </c>
      <c r="G31" s="9">
        <v>71370</v>
      </c>
    </row>
    <row r="32" spans="1:7" x14ac:dyDescent="0.25">
      <c r="A32" s="8" t="s">
        <v>112</v>
      </c>
      <c r="B32" s="8" t="s">
        <v>37</v>
      </c>
      <c r="C32" s="8" t="s">
        <v>38</v>
      </c>
      <c r="D32" s="8" t="s">
        <v>68</v>
      </c>
      <c r="E32" s="8" t="s">
        <v>34</v>
      </c>
      <c r="F32" s="9">
        <v>24495.919999999998</v>
      </c>
      <c r="G32" s="9">
        <v>82051.53</v>
      </c>
    </row>
    <row r="33" spans="1:7" x14ac:dyDescent="0.25">
      <c r="A33" s="8" t="s">
        <v>112</v>
      </c>
      <c r="B33" s="8" t="s">
        <v>37</v>
      </c>
      <c r="C33" s="8" t="s">
        <v>38</v>
      </c>
      <c r="D33" s="8" t="s">
        <v>69</v>
      </c>
      <c r="E33" s="8" t="s">
        <v>34</v>
      </c>
      <c r="F33" s="9">
        <v>50808.47</v>
      </c>
      <c r="G33" s="9">
        <v>164881.01999999999</v>
      </c>
    </row>
    <row r="34" spans="1:7" x14ac:dyDescent="0.25">
      <c r="A34" s="8" t="s">
        <v>112</v>
      </c>
      <c r="B34" s="8" t="s">
        <v>37</v>
      </c>
      <c r="C34" s="8" t="s">
        <v>38</v>
      </c>
      <c r="D34" s="8" t="s">
        <v>44</v>
      </c>
      <c r="E34" s="8" t="s">
        <v>34</v>
      </c>
      <c r="F34" s="9">
        <v>24102.51</v>
      </c>
      <c r="G34" s="9">
        <v>60957.66</v>
      </c>
    </row>
    <row r="35" spans="1:7" x14ac:dyDescent="0.25">
      <c r="A35" s="8" t="s">
        <v>112</v>
      </c>
      <c r="B35" s="8" t="s">
        <v>37</v>
      </c>
      <c r="C35" s="8" t="s">
        <v>38</v>
      </c>
      <c r="D35" s="8" t="s">
        <v>45</v>
      </c>
      <c r="E35" s="8" t="s">
        <v>47</v>
      </c>
      <c r="F35" s="9">
        <v>49685.38</v>
      </c>
      <c r="G35" s="9">
        <v>78871.649999999994</v>
      </c>
    </row>
    <row r="36" spans="1:7" x14ac:dyDescent="0.25">
      <c r="A36" s="8" t="s">
        <v>112</v>
      </c>
      <c r="B36" s="8" t="s">
        <v>37</v>
      </c>
      <c r="C36" s="8" t="s">
        <v>38</v>
      </c>
      <c r="D36" s="8" t="s">
        <v>125</v>
      </c>
      <c r="E36" s="8" t="s">
        <v>47</v>
      </c>
      <c r="F36" s="9">
        <v>24916.6</v>
      </c>
      <c r="G36" s="9">
        <v>39542.639999999999</v>
      </c>
    </row>
    <row r="37" spans="1:7" x14ac:dyDescent="0.25">
      <c r="A37" s="21" t="s">
        <v>151</v>
      </c>
      <c r="B37" s="22"/>
      <c r="C37" s="22"/>
      <c r="D37" s="22"/>
      <c r="E37" s="22"/>
      <c r="F37" s="22">
        <f>SUM(F29:F36)</f>
        <v>332195.88999999996</v>
      </c>
      <c r="G37" s="23">
        <f>SUM(G29:G36)</f>
        <v>1320922.5099999998</v>
      </c>
    </row>
    <row r="38" spans="1:7" x14ac:dyDescent="0.25">
      <c r="A38" s="21" t="s">
        <v>0</v>
      </c>
      <c r="B38" s="22"/>
      <c r="C38" s="22"/>
      <c r="D38" s="22"/>
      <c r="E38" s="22"/>
      <c r="F38" s="22">
        <f>SUM(F37,F28,F22)</f>
        <v>781680.64999999991</v>
      </c>
      <c r="G38" s="23">
        <f>SUM(G37,G28,G22)</f>
        <v>2783708.8499999996</v>
      </c>
    </row>
    <row r="40" spans="1:7" x14ac:dyDescent="0.25">
      <c r="A40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8"/>
  <sheetViews>
    <sheetView showGridLines="0" topLeftCell="A46" workbookViewId="0">
      <selection activeCell="A73" sqref="A73:XFD73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22.5" x14ac:dyDescent="0.35">
      <c r="A10" s="35" t="s">
        <v>102</v>
      </c>
      <c r="B10" s="35"/>
      <c r="C10" s="35"/>
      <c r="D10" s="35"/>
      <c r="E10" s="35"/>
      <c r="F10" s="35"/>
      <c r="G10" s="35"/>
    </row>
    <row r="11" spans="1:7" x14ac:dyDescent="0.25">
      <c r="A11" s="37" t="s">
        <v>26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37</v>
      </c>
      <c r="C14" s="8" t="s">
        <v>48</v>
      </c>
      <c r="D14" s="8" t="s">
        <v>51</v>
      </c>
      <c r="E14" s="8" t="s">
        <v>34</v>
      </c>
      <c r="F14" s="9">
        <v>318.42</v>
      </c>
      <c r="G14" s="9">
        <v>1367.36</v>
      </c>
    </row>
    <row r="15" spans="1:7" x14ac:dyDescent="0.25">
      <c r="A15" s="8" t="s">
        <v>110</v>
      </c>
      <c r="B15" s="8" t="s">
        <v>37</v>
      </c>
      <c r="C15" s="8" t="s">
        <v>48</v>
      </c>
      <c r="D15" s="8" t="s">
        <v>49</v>
      </c>
      <c r="E15" s="8" t="s">
        <v>87</v>
      </c>
      <c r="F15" s="9">
        <v>16000</v>
      </c>
      <c r="G15" s="9">
        <v>62695.6</v>
      </c>
    </row>
    <row r="16" spans="1:7" x14ac:dyDescent="0.25">
      <c r="A16" s="8" t="s">
        <v>110</v>
      </c>
      <c r="B16" s="8" t="s">
        <v>37</v>
      </c>
      <c r="C16" s="8" t="s">
        <v>48</v>
      </c>
      <c r="D16" s="8" t="s">
        <v>49</v>
      </c>
      <c r="E16" s="8" t="s">
        <v>126</v>
      </c>
      <c r="F16" s="9">
        <v>21600</v>
      </c>
      <c r="G16" s="9">
        <v>49476</v>
      </c>
    </row>
    <row r="17" spans="1:7" x14ac:dyDescent="0.25">
      <c r="A17" s="8" t="s">
        <v>110</v>
      </c>
      <c r="B17" s="8" t="s">
        <v>37</v>
      </c>
      <c r="C17" s="8" t="s">
        <v>48</v>
      </c>
      <c r="D17" s="8" t="s">
        <v>49</v>
      </c>
      <c r="E17" s="8" t="s">
        <v>34</v>
      </c>
      <c r="F17" s="9">
        <v>946.94</v>
      </c>
      <c r="G17" s="9">
        <v>2604.81</v>
      </c>
    </row>
    <row r="18" spans="1:7" x14ac:dyDescent="0.25">
      <c r="A18" s="8" t="s">
        <v>110</v>
      </c>
      <c r="B18" s="8" t="s">
        <v>37</v>
      </c>
      <c r="C18" s="8" t="s">
        <v>48</v>
      </c>
      <c r="D18" s="8" t="s">
        <v>50</v>
      </c>
      <c r="E18" s="8" t="s">
        <v>54</v>
      </c>
      <c r="F18" s="9">
        <v>10608</v>
      </c>
      <c r="G18" s="9">
        <v>32711.360000000001</v>
      </c>
    </row>
    <row r="19" spans="1:7" x14ac:dyDescent="0.25">
      <c r="A19" s="8" t="s">
        <v>110</v>
      </c>
      <c r="B19" s="8" t="s">
        <v>37</v>
      </c>
      <c r="C19" s="8" t="s">
        <v>48</v>
      </c>
      <c r="D19" s="8" t="s">
        <v>50</v>
      </c>
      <c r="E19" s="8" t="s">
        <v>55</v>
      </c>
      <c r="F19" s="9">
        <v>45257.86</v>
      </c>
      <c r="G19" s="9">
        <v>274363.46000000002</v>
      </c>
    </row>
    <row r="20" spans="1:7" x14ac:dyDescent="0.25">
      <c r="A20" s="8" t="s">
        <v>110</v>
      </c>
      <c r="B20" s="8" t="s">
        <v>37</v>
      </c>
      <c r="C20" s="8" t="s">
        <v>48</v>
      </c>
      <c r="D20" s="8" t="s">
        <v>50</v>
      </c>
      <c r="E20" s="8" t="s">
        <v>34</v>
      </c>
      <c r="F20" s="9">
        <v>111.87</v>
      </c>
      <c r="G20" s="9">
        <v>1558.5</v>
      </c>
    </row>
    <row r="21" spans="1:7" x14ac:dyDescent="0.25">
      <c r="A21" s="8" t="s">
        <v>110</v>
      </c>
      <c r="B21" s="8" t="s">
        <v>37</v>
      </c>
      <c r="C21" s="8" t="s">
        <v>48</v>
      </c>
      <c r="D21" s="8" t="s">
        <v>50</v>
      </c>
      <c r="E21" s="8" t="s">
        <v>64</v>
      </c>
      <c r="F21" s="9">
        <v>49637.72</v>
      </c>
      <c r="G21" s="9">
        <v>283542.63</v>
      </c>
    </row>
    <row r="22" spans="1:7" x14ac:dyDescent="0.25">
      <c r="A22" s="8" t="s">
        <v>110</v>
      </c>
      <c r="B22" s="8" t="s">
        <v>37</v>
      </c>
      <c r="C22" s="8" t="s">
        <v>48</v>
      </c>
      <c r="D22" s="8" t="s">
        <v>127</v>
      </c>
      <c r="E22" s="8" t="s">
        <v>47</v>
      </c>
      <c r="F22" s="9">
        <v>9684</v>
      </c>
      <c r="G22" s="9">
        <v>2395.6799999999998</v>
      </c>
    </row>
    <row r="23" spans="1:7" x14ac:dyDescent="0.25">
      <c r="A23" s="8" t="s">
        <v>110</v>
      </c>
      <c r="B23" s="8" t="s">
        <v>37</v>
      </c>
      <c r="C23" s="8" t="s">
        <v>48</v>
      </c>
      <c r="D23" s="8" t="s">
        <v>127</v>
      </c>
      <c r="E23" s="8" t="s">
        <v>53</v>
      </c>
      <c r="F23" s="9">
        <v>4200</v>
      </c>
      <c r="G23" s="9">
        <v>35300</v>
      </c>
    </row>
    <row r="24" spans="1:7" x14ac:dyDescent="0.25">
      <c r="A24" s="8" t="s">
        <v>110</v>
      </c>
      <c r="B24" s="8" t="s">
        <v>37</v>
      </c>
      <c r="C24" s="8" t="s">
        <v>48</v>
      </c>
      <c r="D24" s="8" t="s">
        <v>128</v>
      </c>
      <c r="E24" s="8" t="s">
        <v>76</v>
      </c>
      <c r="F24" s="9">
        <v>369288</v>
      </c>
      <c r="G24" s="9">
        <v>307419.84000000003</v>
      </c>
    </row>
    <row r="25" spans="1:7" x14ac:dyDescent="0.25">
      <c r="A25" s="8" t="s">
        <v>110</v>
      </c>
      <c r="B25" s="8" t="s">
        <v>37</v>
      </c>
      <c r="C25" s="8" t="s">
        <v>48</v>
      </c>
      <c r="D25" s="8" t="s">
        <v>128</v>
      </c>
      <c r="E25" s="8" t="s">
        <v>47</v>
      </c>
      <c r="F25" s="9">
        <v>386274.1</v>
      </c>
      <c r="G25" s="9">
        <v>476593.11</v>
      </c>
    </row>
    <row r="26" spans="1:7" x14ac:dyDescent="0.25">
      <c r="A26" s="8" t="s">
        <v>110</v>
      </c>
      <c r="B26" s="8" t="s">
        <v>37</v>
      </c>
      <c r="C26" s="8" t="s">
        <v>48</v>
      </c>
      <c r="D26" s="8" t="s">
        <v>128</v>
      </c>
      <c r="E26" s="8" t="s">
        <v>34</v>
      </c>
      <c r="F26" s="9">
        <v>26000</v>
      </c>
      <c r="G26" s="9">
        <v>94428.9</v>
      </c>
    </row>
    <row r="27" spans="1:7" x14ac:dyDescent="0.25">
      <c r="A27" s="8" t="s">
        <v>110</v>
      </c>
      <c r="B27" s="8" t="s">
        <v>37</v>
      </c>
      <c r="C27" s="8" t="s">
        <v>48</v>
      </c>
      <c r="D27" s="8" t="s">
        <v>128</v>
      </c>
      <c r="E27" s="8" t="s">
        <v>89</v>
      </c>
      <c r="F27" s="9">
        <v>22968.59</v>
      </c>
      <c r="G27" s="9">
        <v>140472.75</v>
      </c>
    </row>
    <row r="28" spans="1:7" x14ac:dyDescent="0.25">
      <c r="A28" s="8" t="s">
        <v>110</v>
      </c>
      <c r="B28" s="8" t="s">
        <v>37</v>
      </c>
      <c r="C28" s="8" t="s">
        <v>48</v>
      </c>
      <c r="D28" s="8" t="s">
        <v>128</v>
      </c>
      <c r="E28" s="8" t="s">
        <v>129</v>
      </c>
      <c r="F28" s="9">
        <v>11283.84</v>
      </c>
      <c r="G28" s="9">
        <v>187434.7</v>
      </c>
    </row>
    <row r="29" spans="1:7" x14ac:dyDescent="0.25">
      <c r="A29" s="8" t="s">
        <v>110</v>
      </c>
      <c r="B29" s="8" t="s">
        <v>37</v>
      </c>
      <c r="C29" s="8" t="s">
        <v>48</v>
      </c>
      <c r="D29" s="8" t="s">
        <v>91</v>
      </c>
      <c r="E29" s="8" t="s">
        <v>34</v>
      </c>
      <c r="F29" s="9">
        <v>227.27</v>
      </c>
      <c r="G29" s="9">
        <v>1645</v>
      </c>
    </row>
    <row r="30" spans="1:7" x14ac:dyDescent="0.25">
      <c r="A30" s="8" t="s">
        <v>110</v>
      </c>
      <c r="B30" s="8" t="s">
        <v>37</v>
      </c>
      <c r="C30" s="8" t="s">
        <v>48</v>
      </c>
      <c r="D30" s="8" t="s">
        <v>56</v>
      </c>
      <c r="E30" s="8" t="s">
        <v>47</v>
      </c>
      <c r="F30" s="9">
        <v>17557.68</v>
      </c>
      <c r="G30" s="9">
        <v>49680.45</v>
      </c>
    </row>
    <row r="31" spans="1:7" x14ac:dyDescent="0.25">
      <c r="A31" s="8" t="s">
        <v>110</v>
      </c>
      <c r="B31" s="8" t="s">
        <v>37</v>
      </c>
      <c r="C31" s="8" t="s">
        <v>48</v>
      </c>
      <c r="D31" s="8" t="s">
        <v>56</v>
      </c>
      <c r="E31" s="8" t="s">
        <v>34</v>
      </c>
      <c r="F31" s="9">
        <v>12265.42</v>
      </c>
      <c r="G31" s="9">
        <v>65061.02</v>
      </c>
    </row>
    <row r="32" spans="1:7" x14ac:dyDescent="0.25">
      <c r="A32" s="8" t="s">
        <v>110</v>
      </c>
      <c r="B32" s="8" t="s">
        <v>37</v>
      </c>
      <c r="C32" s="8" t="s">
        <v>57</v>
      </c>
      <c r="D32" s="8" t="s">
        <v>58</v>
      </c>
      <c r="E32" s="8" t="s">
        <v>34</v>
      </c>
      <c r="F32" s="9">
        <v>10491.69</v>
      </c>
      <c r="G32" s="9">
        <v>52967.7</v>
      </c>
    </row>
    <row r="33" spans="1:7" x14ac:dyDescent="0.25">
      <c r="A33" s="8" t="s">
        <v>110</v>
      </c>
      <c r="B33" s="8" t="s">
        <v>37</v>
      </c>
      <c r="C33" s="8" t="s">
        <v>57</v>
      </c>
      <c r="D33" s="8" t="s">
        <v>140</v>
      </c>
      <c r="E33" s="8" t="s">
        <v>34</v>
      </c>
      <c r="F33" s="9">
        <v>36309</v>
      </c>
      <c r="G33" s="9">
        <v>180439.53</v>
      </c>
    </row>
    <row r="34" spans="1:7" x14ac:dyDescent="0.25">
      <c r="A34" s="8" t="s">
        <v>110</v>
      </c>
      <c r="B34" s="8" t="s">
        <v>37</v>
      </c>
      <c r="C34" s="8" t="s">
        <v>57</v>
      </c>
      <c r="D34" s="8" t="s">
        <v>92</v>
      </c>
      <c r="E34" s="8" t="s">
        <v>34</v>
      </c>
      <c r="F34" s="9">
        <v>659.95</v>
      </c>
      <c r="G34" s="9">
        <v>3535.88</v>
      </c>
    </row>
    <row r="35" spans="1:7" x14ac:dyDescent="0.25">
      <c r="A35" s="8" t="s">
        <v>110</v>
      </c>
      <c r="B35" s="8" t="s">
        <v>37</v>
      </c>
      <c r="C35" s="8" t="s">
        <v>57</v>
      </c>
      <c r="D35" s="8" t="s">
        <v>116</v>
      </c>
      <c r="E35" s="8" t="s">
        <v>34</v>
      </c>
      <c r="F35" s="9">
        <v>10523.14</v>
      </c>
      <c r="G35" s="9">
        <v>64356.6</v>
      </c>
    </row>
    <row r="36" spans="1:7" x14ac:dyDescent="0.25">
      <c r="A36" s="8" t="s">
        <v>110</v>
      </c>
      <c r="B36" s="8" t="s">
        <v>37</v>
      </c>
      <c r="C36" s="8" t="s">
        <v>57</v>
      </c>
      <c r="D36" s="8" t="s">
        <v>141</v>
      </c>
      <c r="E36" s="8" t="s">
        <v>129</v>
      </c>
      <c r="F36" s="9">
        <v>18511.509999999998</v>
      </c>
      <c r="G36" s="9">
        <v>85708.29</v>
      </c>
    </row>
    <row r="37" spans="1:7" x14ac:dyDescent="0.25">
      <c r="A37" s="8" t="s">
        <v>110</v>
      </c>
      <c r="B37" s="8" t="s">
        <v>37</v>
      </c>
      <c r="C37" s="8" t="s">
        <v>57</v>
      </c>
      <c r="D37" s="8" t="s">
        <v>142</v>
      </c>
      <c r="E37" s="8" t="s">
        <v>53</v>
      </c>
      <c r="F37" s="9">
        <v>1011.73</v>
      </c>
      <c r="G37" s="9">
        <v>12242.03</v>
      </c>
    </row>
    <row r="38" spans="1:7" x14ac:dyDescent="0.25">
      <c r="A38" s="8" t="s">
        <v>110</v>
      </c>
      <c r="B38" s="8" t="s">
        <v>37</v>
      </c>
      <c r="C38" s="8" t="s">
        <v>57</v>
      </c>
      <c r="D38" s="8" t="s">
        <v>59</v>
      </c>
      <c r="E38" s="8" t="s">
        <v>76</v>
      </c>
      <c r="F38" s="9">
        <v>183568.13</v>
      </c>
      <c r="G38" s="9">
        <v>821654.11</v>
      </c>
    </row>
    <row r="39" spans="1:7" x14ac:dyDescent="0.25">
      <c r="A39" s="8" t="s">
        <v>110</v>
      </c>
      <c r="B39" s="8" t="s">
        <v>37</v>
      </c>
      <c r="C39" s="8" t="s">
        <v>57</v>
      </c>
      <c r="D39" s="8" t="s">
        <v>59</v>
      </c>
      <c r="E39" s="8" t="s">
        <v>34</v>
      </c>
      <c r="F39" s="9">
        <v>22161.15</v>
      </c>
      <c r="G39" s="9">
        <v>101037.21</v>
      </c>
    </row>
    <row r="40" spans="1:7" x14ac:dyDescent="0.25">
      <c r="A40" s="8" t="s">
        <v>110</v>
      </c>
      <c r="B40" s="8" t="s">
        <v>37</v>
      </c>
      <c r="C40" s="8" t="s">
        <v>57</v>
      </c>
      <c r="D40" s="8" t="s">
        <v>143</v>
      </c>
      <c r="E40" s="8" t="s">
        <v>34</v>
      </c>
      <c r="F40" s="9">
        <v>10614.17</v>
      </c>
      <c r="G40" s="9">
        <v>77220</v>
      </c>
    </row>
    <row r="41" spans="1:7" x14ac:dyDescent="0.25">
      <c r="A41" s="8" t="s">
        <v>110</v>
      </c>
      <c r="B41" s="8" t="s">
        <v>37</v>
      </c>
      <c r="C41" s="8" t="s">
        <v>57</v>
      </c>
      <c r="D41" s="8" t="s">
        <v>143</v>
      </c>
      <c r="E41" s="8" t="s">
        <v>53</v>
      </c>
      <c r="F41" s="9">
        <v>1178.3800000000001</v>
      </c>
      <c r="G41" s="9">
        <v>16288.07</v>
      </c>
    </row>
    <row r="42" spans="1:7" x14ac:dyDescent="0.25">
      <c r="A42" s="8" t="s">
        <v>110</v>
      </c>
      <c r="B42" s="8" t="s">
        <v>37</v>
      </c>
      <c r="C42" s="8" t="s">
        <v>57</v>
      </c>
      <c r="D42" s="8" t="s">
        <v>144</v>
      </c>
      <c r="E42" s="8" t="s">
        <v>53</v>
      </c>
      <c r="F42" s="9">
        <v>681.36</v>
      </c>
      <c r="G42" s="9">
        <v>11787.53</v>
      </c>
    </row>
    <row r="43" spans="1:7" x14ac:dyDescent="0.25">
      <c r="A43" s="8" t="s">
        <v>110</v>
      </c>
      <c r="B43" s="8" t="s">
        <v>37</v>
      </c>
      <c r="C43" s="8" t="s">
        <v>57</v>
      </c>
      <c r="D43" s="8" t="s">
        <v>93</v>
      </c>
      <c r="E43" s="8" t="s">
        <v>34</v>
      </c>
      <c r="F43" s="9">
        <v>5657.94</v>
      </c>
      <c r="G43" s="9">
        <v>36048.39</v>
      </c>
    </row>
    <row r="44" spans="1:7" x14ac:dyDescent="0.25">
      <c r="A44" s="8" t="s">
        <v>110</v>
      </c>
      <c r="B44" s="8" t="s">
        <v>37</v>
      </c>
      <c r="C44" s="8" t="s">
        <v>57</v>
      </c>
      <c r="D44" s="8" t="s">
        <v>93</v>
      </c>
      <c r="E44" s="8" t="s">
        <v>53</v>
      </c>
      <c r="F44" s="9">
        <v>198.72</v>
      </c>
      <c r="G44" s="9">
        <v>1786.49</v>
      </c>
    </row>
    <row r="45" spans="1:7" x14ac:dyDescent="0.25">
      <c r="A45" s="8" t="s">
        <v>110</v>
      </c>
      <c r="B45" s="8" t="s">
        <v>37</v>
      </c>
      <c r="C45" s="8" t="s">
        <v>57</v>
      </c>
      <c r="D45" s="8" t="s">
        <v>60</v>
      </c>
      <c r="E45" s="8" t="s">
        <v>34</v>
      </c>
      <c r="F45" s="9">
        <v>1469.66</v>
      </c>
      <c r="G45" s="9">
        <v>8683.2000000000007</v>
      </c>
    </row>
    <row r="46" spans="1:7" x14ac:dyDescent="0.25">
      <c r="A46" s="8" t="s">
        <v>110</v>
      </c>
      <c r="B46" s="8" t="s">
        <v>37</v>
      </c>
      <c r="C46" s="8" t="s">
        <v>57</v>
      </c>
      <c r="D46" s="8" t="s">
        <v>94</v>
      </c>
      <c r="E46" s="8" t="s">
        <v>47</v>
      </c>
      <c r="F46" s="9">
        <v>13774.39</v>
      </c>
      <c r="G46" s="9">
        <v>16864.25</v>
      </c>
    </row>
    <row r="47" spans="1:7" x14ac:dyDescent="0.25">
      <c r="A47" s="8" t="s">
        <v>110</v>
      </c>
      <c r="B47" s="8" t="s">
        <v>37</v>
      </c>
      <c r="C47" s="8" t="s">
        <v>57</v>
      </c>
      <c r="D47" s="8" t="s">
        <v>94</v>
      </c>
      <c r="E47" s="8" t="s">
        <v>34</v>
      </c>
      <c r="F47" s="9">
        <v>16318.39</v>
      </c>
      <c r="G47" s="9">
        <v>95720.24</v>
      </c>
    </row>
    <row r="48" spans="1:7" x14ac:dyDescent="0.25">
      <c r="A48" s="8" t="s">
        <v>110</v>
      </c>
      <c r="B48" s="8" t="s">
        <v>37</v>
      </c>
      <c r="C48" s="8" t="s">
        <v>57</v>
      </c>
      <c r="D48" s="8" t="s">
        <v>94</v>
      </c>
      <c r="E48" s="8" t="s">
        <v>53</v>
      </c>
      <c r="F48" s="9">
        <v>18408.39</v>
      </c>
      <c r="G48" s="9">
        <v>189910.7</v>
      </c>
    </row>
    <row r="49" spans="1:7" x14ac:dyDescent="0.25">
      <c r="A49" s="8" t="s">
        <v>110</v>
      </c>
      <c r="B49" s="8" t="s">
        <v>37</v>
      </c>
      <c r="C49" s="8" t="s">
        <v>57</v>
      </c>
      <c r="D49" s="8" t="s">
        <v>114</v>
      </c>
      <c r="E49" s="8" t="s">
        <v>34</v>
      </c>
      <c r="F49" s="9">
        <v>244.94</v>
      </c>
      <c r="G49" s="9">
        <v>1906.2</v>
      </c>
    </row>
    <row r="50" spans="1:7" x14ac:dyDescent="0.25">
      <c r="A50" s="8" t="s">
        <v>110</v>
      </c>
      <c r="B50" s="8" t="s">
        <v>37</v>
      </c>
      <c r="C50" s="8" t="s">
        <v>57</v>
      </c>
      <c r="D50" s="8" t="s">
        <v>61</v>
      </c>
      <c r="E50" s="8" t="s">
        <v>34</v>
      </c>
      <c r="F50" s="9">
        <v>195163.84</v>
      </c>
      <c r="G50" s="9">
        <v>1107984.92</v>
      </c>
    </row>
    <row r="51" spans="1:7" x14ac:dyDescent="0.25">
      <c r="A51" s="8" t="s">
        <v>110</v>
      </c>
      <c r="B51" s="8" t="s">
        <v>99</v>
      </c>
      <c r="C51" s="8" t="s">
        <v>57</v>
      </c>
      <c r="D51" s="8" t="s">
        <v>100</v>
      </c>
      <c r="E51" s="8" t="s">
        <v>47</v>
      </c>
      <c r="F51" s="9">
        <v>536.15</v>
      </c>
      <c r="G51" s="9">
        <v>5639.33</v>
      </c>
    </row>
    <row r="52" spans="1:7" x14ac:dyDescent="0.25">
      <c r="A52" s="21" t="s">
        <v>149</v>
      </c>
      <c r="B52" s="22"/>
      <c r="C52" s="22"/>
      <c r="D52" s="22"/>
      <c r="E52" s="22"/>
      <c r="F52" s="22">
        <f>SUM(F14:F51)</f>
        <v>1551712.3399999992</v>
      </c>
      <c r="G52" s="23">
        <f>SUM(G14:G51)</f>
        <v>4960531.84</v>
      </c>
    </row>
    <row r="53" spans="1:7" x14ac:dyDescent="0.25">
      <c r="A53" s="8" t="s">
        <v>111</v>
      </c>
      <c r="B53" s="8" t="s">
        <v>37</v>
      </c>
      <c r="C53" s="8" t="s">
        <v>48</v>
      </c>
      <c r="D53" s="8" t="s">
        <v>130</v>
      </c>
      <c r="E53" s="8" t="s">
        <v>77</v>
      </c>
      <c r="F53" s="9">
        <v>45288</v>
      </c>
      <c r="G53" s="9">
        <v>127055.48</v>
      </c>
    </row>
    <row r="54" spans="1:7" x14ac:dyDescent="0.25">
      <c r="A54" s="8" t="s">
        <v>111</v>
      </c>
      <c r="B54" s="8" t="s">
        <v>37</v>
      </c>
      <c r="C54" s="8" t="s">
        <v>48</v>
      </c>
      <c r="D54" s="8" t="s">
        <v>130</v>
      </c>
      <c r="E54" s="8" t="s">
        <v>78</v>
      </c>
      <c r="F54" s="9">
        <v>246218.4</v>
      </c>
      <c r="G54" s="9">
        <v>651643.84</v>
      </c>
    </row>
    <row r="55" spans="1:7" x14ac:dyDescent="0.25">
      <c r="A55" s="8" t="s">
        <v>111</v>
      </c>
      <c r="B55" s="8" t="s">
        <v>37</v>
      </c>
      <c r="C55" s="8" t="s">
        <v>48</v>
      </c>
      <c r="D55" s="8" t="s">
        <v>130</v>
      </c>
      <c r="E55" s="8" t="s">
        <v>47</v>
      </c>
      <c r="F55" s="9">
        <v>101517.26</v>
      </c>
      <c r="G55" s="9">
        <v>260392.15</v>
      </c>
    </row>
    <row r="56" spans="1:7" x14ac:dyDescent="0.25">
      <c r="A56" s="8" t="s">
        <v>111</v>
      </c>
      <c r="B56" s="8" t="s">
        <v>37</v>
      </c>
      <c r="C56" s="8" t="s">
        <v>48</v>
      </c>
      <c r="D56" s="8" t="s">
        <v>130</v>
      </c>
      <c r="E56" s="8" t="s">
        <v>89</v>
      </c>
      <c r="F56" s="9">
        <v>90576</v>
      </c>
      <c r="G56" s="9">
        <v>250469.82</v>
      </c>
    </row>
    <row r="57" spans="1:7" x14ac:dyDescent="0.25">
      <c r="A57" s="8" t="s">
        <v>111</v>
      </c>
      <c r="B57" s="8" t="s">
        <v>37</v>
      </c>
      <c r="C57" s="8" t="s">
        <v>48</v>
      </c>
      <c r="D57" s="8" t="s">
        <v>130</v>
      </c>
      <c r="E57" s="8" t="s">
        <v>129</v>
      </c>
      <c r="F57" s="9">
        <v>99975</v>
      </c>
      <c r="G57" s="9">
        <v>484679</v>
      </c>
    </row>
    <row r="58" spans="1:7" x14ac:dyDescent="0.25">
      <c r="A58" s="8" t="s">
        <v>111</v>
      </c>
      <c r="B58" s="8" t="s">
        <v>37</v>
      </c>
      <c r="C58" s="8" t="s">
        <v>48</v>
      </c>
      <c r="D58" s="8" t="s">
        <v>49</v>
      </c>
      <c r="E58" s="8" t="s">
        <v>126</v>
      </c>
      <c r="F58" s="9">
        <v>27000</v>
      </c>
      <c r="G58" s="9">
        <v>63990</v>
      </c>
    </row>
    <row r="59" spans="1:7" x14ac:dyDescent="0.25">
      <c r="A59" s="8" t="s">
        <v>111</v>
      </c>
      <c r="B59" s="8" t="s">
        <v>37</v>
      </c>
      <c r="C59" s="8" t="s">
        <v>48</v>
      </c>
      <c r="D59" s="8" t="s">
        <v>131</v>
      </c>
      <c r="E59" s="8" t="s">
        <v>34</v>
      </c>
      <c r="F59" s="9">
        <v>102983.52</v>
      </c>
      <c r="G59" s="9">
        <v>850643.88</v>
      </c>
    </row>
    <row r="60" spans="1:7" x14ac:dyDescent="0.25">
      <c r="A60" s="8" t="s">
        <v>111</v>
      </c>
      <c r="B60" s="8" t="s">
        <v>37</v>
      </c>
      <c r="C60" s="8" t="s">
        <v>48</v>
      </c>
      <c r="D60" s="8" t="s">
        <v>50</v>
      </c>
      <c r="E60" s="8" t="s">
        <v>40</v>
      </c>
      <c r="F60" s="9">
        <v>33652.589999999997</v>
      </c>
      <c r="G60" s="9">
        <v>163142.72</v>
      </c>
    </row>
    <row r="61" spans="1:7" x14ac:dyDescent="0.25">
      <c r="A61" s="8" t="s">
        <v>111</v>
      </c>
      <c r="B61" s="8" t="s">
        <v>37</v>
      </c>
      <c r="C61" s="8" t="s">
        <v>48</v>
      </c>
      <c r="D61" s="8" t="s">
        <v>50</v>
      </c>
      <c r="E61" s="8" t="s">
        <v>64</v>
      </c>
      <c r="F61" s="9">
        <v>34301.17</v>
      </c>
      <c r="G61" s="9">
        <v>215853.05</v>
      </c>
    </row>
    <row r="62" spans="1:7" x14ac:dyDescent="0.25">
      <c r="A62" s="8" t="s">
        <v>111</v>
      </c>
      <c r="B62" s="8" t="s">
        <v>37</v>
      </c>
      <c r="C62" s="8" t="s">
        <v>48</v>
      </c>
      <c r="D62" s="8" t="s">
        <v>128</v>
      </c>
      <c r="E62" s="8" t="s">
        <v>76</v>
      </c>
      <c r="F62" s="9">
        <v>772955.31</v>
      </c>
      <c r="G62" s="9">
        <v>2237857.44</v>
      </c>
    </row>
    <row r="63" spans="1:7" x14ac:dyDescent="0.25">
      <c r="A63" s="8" t="s">
        <v>111</v>
      </c>
      <c r="B63" s="8" t="s">
        <v>37</v>
      </c>
      <c r="C63" s="8" t="s">
        <v>48</v>
      </c>
      <c r="D63" s="8" t="s">
        <v>128</v>
      </c>
      <c r="E63" s="8" t="s">
        <v>78</v>
      </c>
      <c r="F63" s="9">
        <v>55814.400000000001</v>
      </c>
      <c r="G63" s="9">
        <v>113697.84</v>
      </c>
    </row>
    <row r="64" spans="1:7" x14ac:dyDescent="0.25">
      <c r="A64" s="8" t="s">
        <v>111</v>
      </c>
      <c r="B64" s="8" t="s">
        <v>37</v>
      </c>
      <c r="C64" s="8" t="s">
        <v>48</v>
      </c>
      <c r="D64" s="8" t="s">
        <v>128</v>
      </c>
      <c r="E64" s="8" t="s">
        <v>55</v>
      </c>
      <c r="F64" s="9">
        <v>96554.25</v>
      </c>
      <c r="G64" s="9">
        <v>123537.32</v>
      </c>
    </row>
    <row r="65" spans="1:7" x14ac:dyDescent="0.25">
      <c r="A65" s="8" t="s">
        <v>111</v>
      </c>
      <c r="B65" s="8" t="s">
        <v>37</v>
      </c>
      <c r="C65" s="8" t="s">
        <v>48</v>
      </c>
      <c r="D65" s="8" t="s">
        <v>128</v>
      </c>
      <c r="E65" s="8" t="s">
        <v>52</v>
      </c>
      <c r="F65" s="9">
        <v>100604</v>
      </c>
      <c r="G65" s="9">
        <v>790630.62</v>
      </c>
    </row>
    <row r="66" spans="1:7" x14ac:dyDescent="0.25">
      <c r="A66" s="8" t="s">
        <v>111</v>
      </c>
      <c r="B66" s="8" t="s">
        <v>37</v>
      </c>
      <c r="C66" s="8" t="s">
        <v>48</v>
      </c>
      <c r="D66" s="8" t="s">
        <v>128</v>
      </c>
      <c r="E66" s="8" t="s">
        <v>47</v>
      </c>
      <c r="F66" s="9">
        <v>428162.2</v>
      </c>
      <c r="G66" s="9">
        <v>1085152.08</v>
      </c>
    </row>
    <row r="67" spans="1:7" x14ac:dyDescent="0.25">
      <c r="A67" s="8" t="s">
        <v>111</v>
      </c>
      <c r="B67" s="8" t="s">
        <v>37</v>
      </c>
      <c r="C67" s="8" t="s">
        <v>48</v>
      </c>
      <c r="D67" s="8" t="s">
        <v>128</v>
      </c>
      <c r="E67" s="8" t="s">
        <v>34</v>
      </c>
      <c r="F67" s="9">
        <v>215302.49</v>
      </c>
      <c r="G67" s="9">
        <v>836609.41</v>
      </c>
    </row>
    <row r="68" spans="1:7" x14ac:dyDescent="0.25">
      <c r="A68" s="8" t="s">
        <v>111</v>
      </c>
      <c r="B68" s="8" t="s">
        <v>37</v>
      </c>
      <c r="C68" s="8" t="s">
        <v>48</v>
      </c>
      <c r="D68" s="8" t="s">
        <v>128</v>
      </c>
      <c r="E68" s="8" t="s">
        <v>89</v>
      </c>
      <c r="F68" s="9">
        <v>71655.44</v>
      </c>
      <c r="G68" s="9">
        <v>518391.35</v>
      </c>
    </row>
    <row r="69" spans="1:7" x14ac:dyDescent="0.25">
      <c r="A69" s="8" t="s">
        <v>111</v>
      </c>
      <c r="B69" s="8" t="s">
        <v>37</v>
      </c>
      <c r="C69" s="8" t="s">
        <v>48</v>
      </c>
      <c r="D69" s="8" t="s">
        <v>128</v>
      </c>
      <c r="E69" s="8" t="s">
        <v>53</v>
      </c>
      <c r="F69" s="9">
        <v>161417.89000000001</v>
      </c>
      <c r="G69" s="9">
        <v>822284.02</v>
      </c>
    </row>
    <row r="70" spans="1:7" x14ac:dyDescent="0.25">
      <c r="A70" s="8" t="s">
        <v>111</v>
      </c>
      <c r="B70" s="8" t="s">
        <v>37</v>
      </c>
      <c r="C70" s="8" t="s">
        <v>48</v>
      </c>
      <c r="D70" s="8" t="s">
        <v>128</v>
      </c>
      <c r="E70" s="8" t="s">
        <v>64</v>
      </c>
      <c r="F70" s="9">
        <v>84533.8</v>
      </c>
      <c r="G70" s="9">
        <v>481333.78</v>
      </c>
    </row>
    <row r="71" spans="1:7" x14ac:dyDescent="0.25">
      <c r="A71" s="8" t="s">
        <v>111</v>
      </c>
      <c r="B71" s="8" t="s">
        <v>37</v>
      </c>
      <c r="C71" s="8" t="s">
        <v>48</v>
      </c>
      <c r="D71" s="8" t="s">
        <v>128</v>
      </c>
      <c r="E71" s="8" t="s">
        <v>129</v>
      </c>
      <c r="F71" s="9">
        <v>188339.78</v>
      </c>
      <c r="G71" s="9">
        <v>848567.97</v>
      </c>
    </row>
    <row r="72" spans="1:7" x14ac:dyDescent="0.25">
      <c r="A72" s="8" t="s">
        <v>111</v>
      </c>
      <c r="B72" s="8" t="s">
        <v>37</v>
      </c>
      <c r="C72" s="8" t="s">
        <v>48</v>
      </c>
      <c r="D72" s="8" t="s">
        <v>128</v>
      </c>
      <c r="E72" s="8" t="s">
        <v>132</v>
      </c>
      <c r="F72" s="9">
        <v>66385.8</v>
      </c>
      <c r="G72" s="9">
        <v>739685.69</v>
      </c>
    </row>
    <row r="73" spans="1:7" x14ac:dyDescent="0.25">
      <c r="A73" s="8" t="s">
        <v>111</v>
      </c>
      <c r="B73" s="8" t="s">
        <v>37</v>
      </c>
      <c r="C73" s="8" t="s">
        <v>48</v>
      </c>
      <c r="D73" s="8" t="s">
        <v>134</v>
      </c>
      <c r="E73" s="8" t="s">
        <v>90</v>
      </c>
      <c r="F73" s="9">
        <v>18568.8</v>
      </c>
      <c r="G73" s="9">
        <v>31683.24</v>
      </c>
    </row>
    <row r="74" spans="1:7" x14ac:dyDescent="0.25">
      <c r="A74" s="8" t="s">
        <v>111</v>
      </c>
      <c r="B74" s="8" t="s">
        <v>37</v>
      </c>
      <c r="C74" s="8" t="s">
        <v>48</v>
      </c>
      <c r="D74" s="8" t="s">
        <v>134</v>
      </c>
      <c r="E74" s="8" t="s">
        <v>34</v>
      </c>
      <c r="F74" s="9">
        <v>10886</v>
      </c>
      <c r="G74" s="9">
        <v>24869.07</v>
      </c>
    </row>
    <row r="75" spans="1:7" x14ac:dyDescent="0.25">
      <c r="A75" s="8" t="s">
        <v>111</v>
      </c>
      <c r="B75" s="8" t="s">
        <v>37</v>
      </c>
      <c r="C75" s="8" t="s">
        <v>48</v>
      </c>
      <c r="D75" s="8" t="s">
        <v>134</v>
      </c>
      <c r="E75" s="8" t="s">
        <v>40</v>
      </c>
      <c r="F75" s="9">
        <v>34004</v>
      </c>
      <c r="G75" s="9">
        <v>197515.68</v>
      </c>
    </row>
    <row r="76" spans="1:7" x14ac:dyDescent="0.25">
      <c r="A76" s="8" t="s">
        <v>111</v>
      </c>
      <c r="B76" s="8" t="s">
        <v>37</v>
      </c>
      <c r="C76" s="8" t="s">
        <v>48</v>
      </c>
      <c r="D76" s="8" t="s">
        <v>91</v>
      </c>
      <c r="E76" s="8" t="s">
        <v>90</v>
      </c>
      <c r="F76" s="9">
        <v>175000</v>
      </c>
      <c r="G76" s="9">
        <v>172360.3</v>
      </c>
    </row>
    <row r="77" spans="1:7" x14ac:dyDescent="0.25">
      <c r="A77" s="8" t="s">
        <v>111</v>
      </c>
      <c r="B77" s="8" t="s">
        <v>37</v>
      </c>
      <c r="C77" s="8" t="s">
        <v>57</v>
      </c>
      <c r="D77" s="8" t="s">
        <v>140</v>
      </c>
      <c r="E77" s="8" t="s">
        <v>34</v>
      </c>
      <c r="F77" s="9">
        <v>198215.26</v>
      </c>
      <c r="G77" s="9">
        <v>1011956.64</v>
      </c>
    </row>
    <row r="78" spans="1:7" x14ac:dyDescent="0.25">
      <c r="A78" s="8" t="s">
        <v>111</v>
      </c>
      <c r="B78" s="8" t="s">
        <v>37</v>
      </c>
      <c r="C78" s="8" t="s">
        <v>57</v>
      </c>
      <c r="D78" s="8" t="s">
        <v>141</v>
      </c>
      <c r="E78" s="8" t="s">
        <v>76</v>
      </c>
      <c r="F78" s="9">
        <v>47112.01</v>
      </c>
      <c r="G78" s="9">
        <v>221426.45</v>
      </c>
    </row>
    <row r="79" spans="1:7" x14ac:dyDescent="0.25">
      <c r="A79" s="8" t="s">
        <v>111</v>
      </c>
      <c r="B79" s="8" t="s">
        <v>37</v>
      </c>
      <c r="C79" s="8" t="s">
        <v>57</v>
      </c>
      <c r="D79" s="8" t="s">
        <v>141</v>
      </c>
      <c r="E79" s="8" t="s">
        <v>129</v>
      </c>
      <c r="F79" s="9">
        <v>39591.919999999998</v>
      </c>
      <c r="G79" s="9">
        <v>174204.44</v>
      </c>
    </row>
    <row r="80" spans="1:7" x14ac:dyDescent="0.25">
      <c r="A80" s="8" t="s">
        <v>111</v>
      </c>
      <c r="B80" s="8" t="s">
        <v>37</v>
      </c>
      <c r="C80" s="8" t="s">
        <v>57</v>
      </c>
      <c r="D80" s="8" t="s">
        <v>59</v>
      </c>
      <c r="E80" s="8" t="s">
        <v>76</v>
      </c>
      <c r="F80" s="9">
        <v>441099.91</v>
      </c>
      <c r="G80" s="9">
        <v>1951968.22</v>
      </c>
    </row>
    <row r="81" spans="1:7" x14ac:dyDescent="0.25">
      <c r="A81" s="8" t="s">
        <v>111</v>
      </c>
      <c r="B81" s="8" t="s">
        <v>37</v>
      </c>
      <c r="C81" s="8" t="s">
        <v>57</v>
      </c>
      <c r="D81" s="8" t="s">
        <v>59</v>
      </c>
      <c r="E81" s="8" t="s">
        <v>77</v>
      </c>
      <c r="F81" s="9">
        <v>147796.45000000001</v>
      </c>
      <c r="G81" s="9">
        <v>693947.11</v>
      </c>
    </row>
    <row r="82" spans="1:7" x14ac:dyDescent="0.25">
      <c r="A82" s="8" t="s">
        <v>111</v>
      </c>
      <c r="B82" s="8" t="s">
        <v>37</v>
      </c>
      <c r="C82" s="8" t="s">
        <v>57</v>
      </c>
      <c r="D82" s="8" t="s">
        <v>59</v>
      </c>
      <c r="E82" s="8" t="s">
        <v>34</v>
      </c>
      <c r="F82" s="9">
        <v>7838.16</v>
      </c>
      <c r="G82" s="9">
        <v>48600</v>
      </c>
    </row>
    <row r="83" spans="1:7" x14ac:dyDescent="0.25">
      <c r="A83" s="8" t="s">
        <v>111</v>
      </c>
      <c r="B83" s="8" t="s">
        <v>37</v>
      </c>
      <c r="C83" s="8" t="s">
        <v>57</v>
      </c>
      <c r="D83" s="8" t="s">
        <v>59</v>
      </c>
      <c r="E83" s="8" t="s">
        <v>145</v>
      </c>
      <c r="F83" s="9">
        <v>46800</v>
      </c>
      <c r="G83" s="9">
        <v>161596.13</v>
      </c>
    </row>
    <row r="84" spans="1:7" x14ac:dyDescent="0.25">
      <c r="A84" s="8" t="s">
        <v>111</v>
      </c>
      <c r="B84" s="8" t="s">
        <v>37</v>
      </c>
      <c r="C84" s="8" t="s">
        <v>57</v>
      </c>
      <c r="D84" s="8" t="s">
        <v>59</v>
      </c>
      <c r="E84" s="8" t="s">
        <v>129</v>
      </c>
      <c r="F84" s="9">
        <v>36770</v>
      </c>
      <c r="G84" s="9">
        <v>152544</v>
      </c>
    </row>
    <row r="85" spans="1:7" x14ac:dyDescent="0.25">
      <c r="A85" s="8" t="s">
        <v>111</v>
      </c>
      <c r="B85" s="8" t="s">
        <v>37</v>
      </c>
      <c r="C85" s="8" t="s">
        <v>57</v>
      </c>
      <c r="D85" s="8" t="s">
        <v>59</v>
      </c>
      <c r="E85" s="8" t="s">
        <v>146</v>
      </c>
      <c r="F85" s="9">
        <v>86688</v>
      </c>
      <c r="G85" s="9">
        <v>392055.69</v>
      </c>
    </row>
    <row r="86" spans="1:7" x14ac:dyDescent="0.25">
      <c r="A86" s="8" t="s">
        <v>111</v>
      </c>
      <c r="B86" s="8" t="s">
        <v>37</v>
      </c>
      <c r="C86" s="8" t="s">
        <v>57</v>
      </c>
      <c r="D86" s="8" t="s">
        <v>60</v>
      </c>
      <c r="E86" s="8" t="s">
        <v>76</v>
      </c>
      <c r="F86" s="9">
        <v>36000</v>
      </c>
      <c r="G86" s="9">
        <v>177955.20000000001</v>
      </c>
    </row>
    <row r="87" spans="1:7" x14ac:dyDescent="0.25">
      <c r="A87" s="8" t="s">
        <v>111</v>
      </c>
      <c r="B87" s="8" t="s">
        <v>37</v>
      </c>
      <c r="C87" s="8" t="s">
        <v>57</v>
      </c>
      <c r="D87" s="8" t="s">
        <v>60</v>
      </c>
      <c r="E87" s="8" t="s">
        <v>137</v>
      </c>
      <c r="F87" s="9">
        <v>23920</v>
      </c>
      <c r="G87" s="9">
        <v>93288</v>
      </c>
    </row>
    <row r="88" spans="1:7" x14ac:dyDescent="0.25">
      <c r="A88" s="8" t="s">
        <v>111</v>
      </c>
      <c r="B88" s="8" t="s">
        <v>37</v>
      </c>
      <c r="C88" s="8" t="s">
        <v>57</v>
      </c>
      <c r="D88" s="8" t="s">
        <v>94</v>
      </c>
      <c r="E88" s="8" t="s">
        <v>76</v>
      </c>
      <c r="F88" s="9">
        <v>147062.43</v>
      </c>
      <c r="G88" s="9">
        <v>785249.17</v>
      </c>
    </row>
    <row r="89" spans="1:7" x14ac:dyDescent="0.25">
      <c r="A89" s="8" t="s">
        <v>111</v>
      </c>
      <c r="B89" s="8" t="s">
        <v>37</v>
      </c>
      <c r="C89" s="8" t="s">
        <v>57</v>
      </c>
      <c r="D89" s="8" t="s">
        <v>94</v>
      </c>
      <c r="E89" s="8" t="s">
        <v>52</v>
      </c>
      <c r="F89" s="9">
        <v>5747</v>
      </c>
      <c r="G89" s="9">
        <v>38794.879999999997</v>
      </c>
    </row>
    <row r="90" spans="1:7" x14ac:dyDescent="0.25">
      <c r="A90" s="8" t="s">
        <v>111</v>
      </c>
      <c r="B90" s="8" t="s">
        <v>37</v>
      </c>
      <c r="C90" s="8" t="s">
        <v>57</v>
      </c>
      <c r="D90" s="8" t="s">
        <v>94</v>
      </c>
      <c r="E90" s="8" t="s">
        <v>34</v>
      </c>
      <c r="F90" s="9">
        <v>306490.68</v>
      </c>
      <c r="G90" s="9">
        <v>1312891</v>
      </c>
    </row>
    <row r="91" spans="1:7" x14ac:dyDescent="0.25">
      <c r="A91" s="8" t="s">
        <v>111</v>
      </c>
      <c r="B91" s="8" t="s">
        <v>37</v>
      </c>
      <c r="C91" s="8" t="s">
        <v>57</v>
      </c>
      <c r="D91" s="8" t="s">
        <v>94</v>
      </c>
      <c r="E91" s="8" t="s">
        <v>89</v>
      </c>
      <c r="F91" s="9">
        <v>32727.7</v>
      </c>
      <c r="G91" s="9">
        <v>185034.23</v>
      </c>
    </row>
    <row r="92" spans="1:7" x14ac:dyDescent="0.25">
      <c r="A92" s="8" t="s">
        <v>111</v>
      </c>
      <c r="B92" s="8" t="s">
        <v>37</v>
      </c>
      <c r="C92" s="8" t="s">
        <v>57</v>
      </c>
      <c r="D92" s="8" t="s">
        <v>94</v>
      </c>
      <c r="E92" s="8" t="s">
        <v>129</v>
      </c>
      <c r="F92" s="9">
        <v>89832.49</v>
      </c>
      <c r="G92" s="9">
        <v>478246.04</v>
      </c>
    </row>
    <row r="93" spans="1:7" x14ac:dyDescent="0.25">
      <c r="A93" s="21" t="s">
        <v>150</v>
      </c>
      <c r="B93" s="22"/>
      <c r="C93" s="22"/>
      <c r="D93" s="22"/>
      <c r="E93" s="22"/>
      <c r="F93" s="22">
        <f>SUM(F53:F92)</f>
        <v>4955388.1099999994</v>
      </c>
      <c r="G93" s="23">
        <f>SUM(G53:G92)</f>
        <v>19971802.949999999</v>
      </c>
    </row>
    <row r="94" spans="1:7" x14ac:dyDescent="0.25">
      <c r="A94" s="8" t="s">
        <v>112</v>
      </c>
      <c r="B94" s="8" t="s">
        <v>37</v>
      </c>
      <c r="C94" s="8" t="s">
        <v>48</v>
      </c>
      <c r="D94" s="8" t="s">
        <v>130</v>
      </c>
      <c r="E94" s="8" t="s">
        <v>76</v>
      </c>
      <c r="F94" s="9">
        <v>69600</v>
      </c>
      <c r="G94" s="9">
        <v>144037.70000000001</v>
      </c>
    </row>
    <row r="95" spans="1:7" x14ac:dyDescent="0.25">
      <c r="A95" s="8" t="s">
        <v>112</v>
      </c>
      <c r="B95" s="8" t="s">
        <v>37</v>
      </c>
      <c r="C95" s="8" t="s">
        <v>48</v>
      </c>
      <c r="D95" s="8" t="s">
        <v>130</v>
      </c>
      <c r="E95" s="8" t="s">
        <v>78</v>
      </c>
      <c r="F95" s="9">
        <v>130816.8</v>
      </c>
      <c r="G95" s="9">
        <v>332474.21000000002</v>
      </c>
    </row>
    <row r="96" spans="1:7" x14ac:dyDescent="0.25">
      <c r="A96" s="8" t="s">
        <v>112</v>
      </c>
      <c r="B96" s="8" t="s">
        <v>37</v>
      </c>
      <c r="C96" s="8" t="s">
        <v>48</v>
      </c>
      <c r="D96" s="8" t="s">
        <v>130</v>
      </c>
      <c r="E96" s="8" t="s">
        <v>89</v>
      </c>
      <c r="F96" s="9">
        <v>22644</v>
      </c>
      <c r="G96" s="9">
        <v>58465.13</v>
      </c>
    </row>
    <row r="97" spans="1:7" x14ac:dyDescent="0.25">
      <c r="A97" s="8" t="s">
        <v>112</v>
      </c>
      <c r="B97" s="8" t="s">
        <v>37</v>
      </c>
      <c r="C97" s="8" t="s">
        <v>48</v>
      </c>
      <c r="D97" s="8" t="s">
        <v>49</v>
      </c>
      <c r="E97" s="8" t="s">
        <v>126</v>
      </c>
      <c r="F97" s="9">
        <v>9720</v>
      </c>
      <c r="G97" s="9">
        <v>23036.400000000001</v>
      </c>
    </row>
    <row r="98" spans="1:7" x14ac:dyDescent="0.25">
      <c r="A98" s="8" t="s">
        <v>112</v>
      </c>
      <c r="B98" s="8" t="s">
        <v>37</v>
      </c>
      <c r="C98" s="8" t="s">
        <v>48</v>
      </c>
      <c r="D98" s="8" t="s">
        <v>49</v>
      </c>
      <c r="E98" s="8" t="s">
        <v>135</v>
      </c>
      <c r="F98" s="9">
        <v>23760</v>
      </c>
      <c r="G98" s="9">
        <v>73497.600000000006</v>
      </c>
    </row>
    <row r="99" spans="1:7" x14ac:dyDescent="0.25">
      <c r="A99" s="8" t="s">
        <v>112</v>
      </c>
      <c r="B99" s="8" t="s">
        <v>37</v>
      </c>
      <c r="C99" s="8" t="s">
        <v>48</v>
      </c>
      <c r="D99" s="8" t="s">
        <v>131</v>
      </c>
      <c r="E99" s="8" t="s">
        <v>132</v>
      </c>
      <c r="F99" s="9">
        <v>100800</v>
      </c>
      <c r="G99" s="9">
        <v>740880</v>
      </c>
    </row>
    <row r="100" spans="1:7" x14ac:dyDescent="0.25">
      <c r="A100" s="8" t="s">
        <v>112</v>
      </c>
      <c r="B100" s="8" t="s">
        <v>37</v>
      </c>
      <c r="C100" s="8" t="s">
        <v>48</v>
      </c>
      <c r="D100" s="8" t="s">
        <v>50</v>
      </c>
      <c r="E100" s="8" t="s">
        <v>40</v>
      </c>
      <c r="F100" s="9">
        <v>12382</v>
      </c>
      <c r="G100" s="9">
        <v>479370.35</v>
      </c>
    </row>
    <row r="101" spans="1:7" x14ac:dyDescent="0.25">
      <c r="A101" s="8" t="s">
        <v>112</v>
      </c>
      <c r="B101" s="8" t="s">
        <v>37</v>
      </c>
      <c r="C101" s="8" t="s">
        <v>48</v>
      </c>
      <c r="D101" s="8" t="s">
        <v>50</v>
      </c>
      <c r="E101" s="8" t="s">
        <v>64</v>
      </c>
      <c r="F101" s="9">
        <v>19383.28</v>
      </c>
      <c r="G101" s="9">
        <v>117310.55</v>
      </c>
    </row>
    <row r="102" spans="1:7" x14ac:dyDescent="0.25">
      <c r="A102" s="8" t="s">
        <v>112</v>
      </c>
      <c r="B102" s="8" t="s">
        <v>37</v>
      </c>
      <c r="C102" s="8" t="s">
        <v>48</v>
      </c>
      <c r="D102" s="8" t="s">
        <v>136</v>
      </c>
      <c r="E102" s="8" t="s">
        <v>34</v>
      </c>
      <c r="F102" s="9">
        <v>59900</v>
      </c>
      <c r="G102" s="9">
        <v>55467.4</v>
      </c>
    </row>
    <row r="103" spans="1:7" x14ac:dyDescent="0.25">
      <c r="A103" s="8" t="s">
        <v>112</v>
      </c>
      <c r="B103" s="8" t="s">
        <v>37</v>
      </c>
      <c r="C103" s="8" t="s">
        <v>48</v>
      </c>
      <c r="D103" s="8" t="s">
        <v>127</v>
      </c>
      <c r="E103" s="8" t="s">
        <v>137</v>
      </c>
      <c r="F103" s="9">
        <v>24000</v>
      </c>
      <c r="G103" s="9">
        <v>193500</v>
      </c>
    </row>
    <row r="104" spans="1:7" x14ac:dyDescent="0.25">
      <c r="A104" s="8" t="s">
        <v>112</v>
      </c>
      <c r="B104" s="8" t="s">
        <v>37</v>
      </c>
      <c r="C104" s="8" t="s">
        <v>48</v>
      </c>
      <c r="D104" s="8" t="s">
        <v>138</v>
      </c>
      <c r="E104" s="8" t="s">
        <v>47</v>
      </c>
      <c r="F104" s="9">
        <v>17136</v>
      </c>
      <c r="G104" s="9">
        <v>43971.49</v>
      </c>
    </row>
    <row r="105" spans="1:7" x14ac:dyDescent="0.25">
      <c r="A105" s="8" t="s">
        <v>112</v>
      </c>
      <c r="B105" s="8" t="s">
        <v>37</v>
      </c>
      <c r="C105" s="8" t="s">
        <v>48</v>
      </c>
      <c r="D105" s="8" t="s">
        <v>128</v>
      </c>
      <c r="E105" s="8" t="s">
        <v>76</v>
      </c>
      <c r="F105" s="9">
        <v>888872.1</v>
      </c>
      <c r="G105" s="9">
        <v>1200283.98</v>
      </c>
    </row>
    <row r="106" spans="1:7" x14ac:dyDescent="0.25">
      <c r="A106" s="8" t="s">
        <v>112</v>
      </c>
      <c r="B106" s="8" t="s">
        <v>37</v>
      </c>
      <c r="C106" s="8" t="s">
        <v>48</v>
      </c>
      <c r="D106" s="8" t="s">
        <v>128</v>
      </c>
      <c r="E106" s="8" t="s">
        <v>55</v>
      </c>
      <c r="F106" s="9">
        <v>100112</v>
      </c>
      <c r="G106" s="9">
        <v>381875.5</v>
      </c>
    </row>
    <row r="107" spans="1:7" x14ac:dyDescent="0.25">
      <c r="A107" s="8" t="s">
        <v>112</v>
      </c>
      <c r="B107" s="8" t="s">
        <v>37</v>
      </c>
      <c r="C107" s="8" t="s">
        <v>48</v>
      </c>
      <c r="D107" s="8" t="s">
        <v>128</v>
      </c>
      <c r="E107" s="8" t="s">
        <v>52</v>
      </c>
      <c r="F107" s="9">
        <v>244435.8</v>
      </c>
      <c r="G107" s="9">
        <v>2611314.9900000002</v>
      </c>
    </row>
    <row r="108" spans="1:7" x14ac:dyDescent="0.25">
      <c r="A108" s="8" t="s">
        <v>112</v>
      </c>
      <c r="B108" s="8" t="s">
        <v>37</v>
      </c>
      <c r="C108" s="8" t="s">
        <v>48</v>
      </c>
      <c r="D108" s="8" t="s">
        <v>128</v>
      </c>
      <c r="E108" s="8" t="s">
        <v>47</v>
      </c>
      <c r="F108" s="9">
        <v>890783.84</v>
      </c>
      <c r="G108" s="9">
        <v>1534336.06</v>
      </c>
    </row>
    <row r="109" spans="1:7" x14ac:dyDescent="0.25">
      <c r="A109" s="8" t="s">
        <v>112</v>
      </c>
      <c r="B109" s="8" t="s">
        <v>37</v>
      </c>
      <c r="C109" s="8" t="s">
        <v>48</v>
      </c>
      <c r="D109" s="8" t="s">
        <v>128</v>
      </c>
      <c r="E109" s="8" t="s">
        <v>34</v>
      </c>
      <c r="F109" s="9">
        <v>233926.43</v>
      </c>
      <c r="G109" s="9">
        <v>1178675.22</v>
      </c>
    </row>
    <row r="110" spans="1:7" x14ac:dyDescent="0.25">
      <c r="A110" s="8" t="s">
        <v>112</v>
      </c>
      <c r="B110" s="8" t="s">
        <v>37</v>
      </c>
      <c r="C110" s="8" t="s">
        <v>48</v>
      </c>
      <c r="D110" s="8" t="s">
        <v>128</v>
      </c>
      <c r="E110" s="8" t="s">
        <v>89</v>
      </c>
      <c r="F110" s="9">
        <v>74092.639999999999</v>
      </c>
      <c r="G110" s="9">
        <v>446616.48</v>
      </c>
    </row>
    <row r="111" spans="1:7" x14ac:dyDescent="0.25">
      <c r="A111" s="8" t="s">
        <v>112</v>
      </c>
      <c r="B111" s="8" t="s">
        <v>37</v>
      </c>
      <c r="C111" s="8" t="s">
        <v>48</v>
      </c>
      <c r="D111" s="8" t="s">
        <v>128</v>
      </c>
      <c r="E111" s="8" t="s">
        <v>139</v>
      </c>
      <c r="F111" s="9">
        <v>25000</v>
      </c>
      <c r="G111" s="9">
        <v>55591.25</v>
      </c>
    </row>
    <row r="112" spans="1:7" x14ac:dyDescent="0.25">
      <c r="A112" s="8" t="s">
        <v>112</v>
      </c>
      <c r="B112" s="8" t="s">
        <v>37</v>
      </c>
      <c r="C112" s="8" t="s">
        <v>48</v>
      </c>
      <c r="D112" s="8" t="s">
        <v>128</v>
      </c>
      <c r="E112" s="8" t="s">
        <v>53</v>
      </c>
      <c r="F112" s="9">
        <v>79548.94</v>
      </c>
      <c r="G112" s="9">
        <v>773492.88</v>
      </c>
    </row>
    <row r="113" spans="1:7" x14ac:dyDescent="0.25">
      <c r="A113" s="8" t="s">
        <v>112</v>
      </c>
      <c r="B113" s="8" t="s">
        <v>37</v>
      </c>
      <c r="C113" s="8" t="s">
        <v>48</v>
      </c>
      <c r="D113" s="8" t="s">
        <v>128</v>
      </c>
      <c r="E113" s="8" t="s">
        <v>64</v>
      </c>
      <c r="F113" s="9">
        <v>45441.32</v>
      </c>
      <c r="G113" s="9">
        <v>496839.41</v>
      </c>
    </row>
    <row r="114" spans="1:7" x14ac:dyDescent="0.25">
      <c r="A114" s="8" t="s">
        <v>112</v>
      </c>
      <c r="B114" s="8" t="s">
        <v>37</v>
      </c>
      <c r="C114" s="8" t="s">
        <v>48</v>
      </c>
      <c r="D114" s="8" t="s">
        <v>128</v>
      </c>
      <c r="E114" s="8" t="s">
        <v>129</v>
      </c>
      <c r="F114" s="9">
        <v>46020.21</v>
      </c>
      <c r="G114" s="9">
        <v>380773.35</v>
      </c>
    </row>
    <row r="115" spans="1:7" x14ac:dyDescent="0.25">
      <c r="A115" s="8" t="s">
        <v>112</v>
      </c>
      <c r="B115" s="8" t="s">
        <v>37</v>
      </c>
      <c r="C115" s="8" t="s">
        <v>48</v>
      </c>
      <c r="D115" s="8" t="s">
        <v>134</v>
      </c>
      <c r="E115" s="8" t="s">
        <v>34</v>
      </c>
      <c r="F115" s="9">
        <v>37700.94</v>
      </c>
      <c r="G115" s="9">
        <v>66123.679999999993</v>
      </c>
    </row>
    <row r="116" spans="1:7" x14ac:dyDescent="0.25">
      <c r="A116" s="8" t="s">
        <v>112</v>
      </c>
      <c r="B116" s="8" t="s">
        <v>37</v>
      </c>
      <c r="C116" s="8" t="s">
        <v>48</v>
      </c>
      <c r="D116" s="8" t="s">
        <v>134</v>
      </c>
      <c r="E116" s="8" t="s">
        <v>40</v>
      </c>
      <c r="F116" s="9">
        <v>21600</v>
      </c>
      <c r="G116" s="9">
        <v>133872.38</v>
      </c>
    </row>
    <row r="117" spans="1:7" x14ac:dyDescent="0.25">
      <c r="A117" s="8" t="s">
        <v>112</v>
      </c>
      <c r="B117" s="8" t="s">
        <v>37</v>
      </c>
      <c r="C117" s="8" t="s">
        <v>48</v>
      </c>
      <c r="D117" s="8" t="s">
        <v>91</v>
      </c>
      <c r="E117" s="8" t="s">
        <v>90</v>
      </c>
      <c r="F117" s="9">
        <v>50000</v>
      </c>
      <c r="G117" s="9">
        <v>54250</v>
      </c>
    </row>
    <row r="118" spans="1:7" x14ac:dyDescent="0.25">
      <c r="A118" s="8" t="s">
        <v>112</v>
      </c>
      <c r="B118" s="8" t="s">
        <v>37</v>
      </c>
      <c r="C118" s="8" t="s">
        <v>48</v>
      </c>
      <c r="D118" s="8" t="s">
        <v>91</v>
      </c>
      <c r="E118" s="8" t="s">
        <v>89</v>
      </c>
      <c r="F118" s="9">
        <v>23750</v>
      </c>
      <c r="G118" s="9">
        <v>34802.33</v>
      </c>
    </row>
    <row r="119" spans="1:7" x14ac:dyDescent="0.25">
      <c r="A119" s="8" t="s">
        <v>112</v>
      </c>
      <c r="B119" s="8" t="s">
        <v>37</v>
      </c>
      <c r="C119" s="8" t="s">
        <v>48</v>
      </c>
      <c r="D119" s="8" t="s">
        <v>91</v>
      </c>
      <c r="E119" s="8" t="s">
        <v>53</v>
      </c>
      <c r="F119" s="9">
        <v>50000</v>
      </c>
      <c r="G119" s="9">
        <v>57900</v>
      </c>
    </row>
    <row r="120" spans="1:7" x14ac:dyDescent="0.25">
      <c r="A120" s="8" t="s">
        <v>112</v>
      </c>
      <c r="B120" s="8" t="s">
        <v>37</v>
      </c>
      <c r="C120" s="8" t="s">
        <v>48</v>
      </c>
      <c r="D120" s="8" t="s">
        <v>56</v>
      </c>
      <c r="E120" s="8" t="s">
        <v>47</v>
      </c>
      <c r="F120" s="9">
        <v>28618.720000000001</v>
      </c>
      <c r="G120" s="9">
        <v>62848.22</v>
      </c>
    </row>
    <row r="121" spans="1:7" x14ac:dyDescent="0.25">
      <c r="A121" s="8" t="s">
        <v>112</v>
      </c>
      <c r="B121" s="8" t="s">
        <v>37</v>
      </c>
      <c r="C121" s="8" t="s">
        <v>57</v>
      </c>
      <c r="D121" s="8" t="s">
        <v>140</v>
      </c>
      <c r="E121" s="8" t="s">
        <v>34</v>
      </c>
      <c r="F121" s="9">
        <v>270993.64</v>
      </c>
      <c r="G121" s="9">
        <v>1369340.47</v>
      </c>
    </row>
    <row r="122" spans="1:7" x14ac:dyDescent="0.25">
      <c r="A122" s="8" t="s">
        <v>112</v>
      </c>
      <c r="B122" s="8" t="s">
        <v>37</v>
      </c>
      <c r="C122" s="8" t="s">
        <v>57</v>
      </c>
      <c r="D122" s="8" t="s">
        <v>140</v>
      </c>
      <c r="E122" s="8" t="s">
        <v>137</v>
      </c>
      <c r="F122" s="9">
        <v>22496.57</v>
      </c>
      <c r="G122" s="9">
        <v>116384.58</v>
      </c>
    </row>
    <row r="123" spans="1:7" x14ac:dyDescent="0.25">
      <c r="A123" s="8" t="s">
        <v>112</v>
      </c>
      <c r="B123" s="8" t="s">
        <v>37</v>
      </c>
      <c r="C123" s="8" t="s">
        <v>57</v>
      </c>
      <c r="D123" s="8" t="s">
        <v>116</v>
      </c>
      <c r="E123" s="8" t="s">
        <v>34</v>
      </c>
      <c r="F123" s="9">
        <v>26000</v>
      </c>
      <c r="G123" s="9">
        <v>94357.2</v>
      </c>
    </row>
    <row r="124" spans="1:7" x14ac:dyDescent="0.25">
      <c r="A124" s="8" t="s">
        <v>112</v>
      </c>
      <c r="B124" s="8" t="s">
        <v>37</v>
      </c>
      <c r="C124" s="8" t="s">
        <v>57</v>
      </c>
      <c r="D124" s="8" t="s">
        <v>141</v>
      </c>
      <c r="E124" s="8" t="s">
        <v>76</v>
      </c>
      <c r="F124" s="9">
        <v>175638.97</v>
      </c>
      <c r="G124" s="9">
        <v>890616.13</v>
      </c>
    </row>
    <row r="125" spans="1:7" x14ac:dyDescent="0.25">
      <c r="A125" s="8" t="s">
        <v>112</v>
      </c>
      <c r="B125" s="8" t="s">
        <v>37</v>
      </c>
      <c r="C125" s="8" t="s">
        <v>57</v>
      </c>
      <c r="D125" s="8" t="s">
        <v>141</v>
      </c>
      <c r="E125" s="8" t="s">
        <v>129</v>
      </c>
      <c r="F125" s="9">
        <v>120200.12</v>
      </c>
      <c r="G125" s="9">
        <v>595670.80000000005</v>
      </c>
    </row>
    <row r="126" spans="1:7" x14ac:dyDescent="0.25">
      <c r="A126" s="8" t="s">
        <v>112</v>
      </c>
      <c r="B126" s="8" t="s">
        <v>37</v>
      </c>
      <c r="C126" s="8" t="s">
        <v>57</v>
      </c>
      <c r="D126" s="8" t="s">
        <v>147</v>
      </c>
      <c r="E126" s="8" t="s">
        <v>76</v>
      </c>
      <c r="F126" s="9">
        <v>23500.47</v>
      </c>
      <c r="G126" s="9">
        <v>119852.42</v>
      </c>
    </row>
    <row r="127" spans="1:7" x14ac:dyDescent="0.25">
      <c r="A127" s="8" t="s">
        <v>112</v>
      </c>
      <c r="B127" s="8" t="s">
        <v>37</v>
      </c>
      <c r="C127" s="8" t="s">
        <v>57</v>
      </c>
      <c r="D127" s="8" t="s">
        <v>59</v>
      </c>
      <c r="E127" s="8" t="s">
        <v>76</v>
      </c>
      <c r="F127" s="9">
        <v>673786.79</v>
      </c>
      <c r="G127" s="9">
        <v>2887625</v>
      </c>
    </row>
    <row r="128" spans="1:7" x14ac:dyDescent="0.25">
      <c r="A128" s="8" t="s">
        <v>112</v>
      </c>
      <c r="B128" s="8" t="s">
        <v>37</v>
      </c>
      <c r="C128" s="8" t="s">
        <v>57</v>
      </c>
      <c r="D128" s="8" t="s">
        <v>59</v>
      </c>
      <c r="E128" s="8" t="s">
        <v>77</v>
      </c>
      <c r="F128" s="9">
        <v>40816.660000000003</v>
      </c>
      <c r="G128" s="9">
        <v>191838.3</v>
      </c>
    </row>
    <row r="129" spans="1:7" x14ac:dyDescent="0.25">
      <c r="A129" s="8" t="s">
        <v>112</v>
      </c>
      <c r="B129" s="8" t="s">
        <v>37</v>
      </c>
      <c r="C129" s="8" t="s">
        <v>57</v>
      </c>
      <c r="D129" s="8" t="s">
        <v>59</v>
      </c>
      <c r="E129" s="8" t="s">
        <v>34</v>
      </c>
      <c r="F129" s="9">
        <v>17635.849999999999</v>
      </c>
      <c r="G129" s="9">
        <v>78507.759999999995</v>
      </c>
    </row>
    <row r="130" spans="1:7" x14ac:dyDescent="0.25">
      <c r="A130" s="8" t="s">
        <v>112</v>
      </c>
      <c r="B130" s="8" t="s">
        <v>37</v>
      </c>
      <c r="C130" s="8" t="s">
        <v>57</v>
      </c>
      <c r="D130" s="8" t="s">
        <v>59</v>
      </c>
      <c r="E130" s="8" t="s">
        <v>89</v>
      </c>
      <c r="F130" s="9">
        <v>20467.04</v>
      </c>
      <c r="G130" s="9">
        <v>104586.57</v>
      </c>
    </row>
    <row r="131" spans="1:7" x14ac:dyDescent="0.25">
      <c r="A131" s="8" t="s">
        <v>112</v>
      </c>
      <c r="B131" s="8" t="s">
        <v>37</v>
      </c>
      <c r="C131" s="8" t="s">
        <v>57</v>
      </c>
      <c r="D131" s="8" t="s">
        <v>59</v>
      </c>
      <c r="E131" s="8" t="s">
        <v>132</v>
      </c>
      <c r="F131" s="9">
        <v>48384</v>
      </c>
      <c r="G131" s="9">
        <v>241920</v>
      </c>
    </row>
    <row r="132" spans="1:7" x14ac:dyDescent="0.25">
      <c r="A132" s="8" t="s">
        <v>112</v>
      </c>
      <c r="B132" s="8" t="s">
        <v>37</v>
      </c>
      <c r="C132" s="8" t="s">
        <v>57</v>
      </c>
      <c r="D132" s="8" t="s">
        <v>59</v>
      </c>
      <c r="E132" s="8" t="s">
        <v>137</v>
      </c>
      <c r="F132" s="9">
        <v>27048</v>
      </c>
      <c r="G132" s="9">
        <v>112249.2</v>
      </c>
    </row>
    <row r="133" spans="1:7" x14ac:dyDescent="0.25">
      <c r="A133" s="8" t="s">
        <v>112</v>
      </c>
      <c r="B133" s="8" t="s">
        <v>37</v>
      </c>
      <c r="C133" s="8" t="s">
        <v>57</v>
      </c>
      <c r="D133" s="8" t="s">
        <v>59</v>
      </c>
      <c r="E133" s="8" t="s">
        <v>146</v>
      </c>
      <c r="F133" s="9">
        <v>63819.17</v>
      </c>
      <c r="G133" s="9">
        <v>291189.09000000003</v>
      </c>
    </row>
    <row r="134" spans="1:7" x14ac:dyDescent="0.25">
      <c r="A134" s="8" t="s">
        <v>112</v>
      </c>
      <c r="B134" s="8" t="s">
        <v>37</v>
      </c>
      <c r="C134" s="8" t="s">
        <v>57</v>
      </c>
      <c r="D134" s="8" t="s">
        <v>60</v>
      </c>
      <c r="E134" s="8" t="s">
        <v>76</v>
      </c>
      <c r="F134" s="9">
        <v>18000</v>
      </c>
      <c r="G134" s="9">
        <v>83700.72</v>
      </c>
    </row>
    <row r="135" spans="1:7" x14ac:dyDescent="0.25">
      <c r="A135" s="8" t="s">
        <v>112</v>
      </c>
      <c r="B135" s="8" t="s">
        <v>37</v>
      </c>
      <c r="C135" s="8" t="s">
        <v>57</v>
      </c>
      <c r="D135" s="8" t="s">
        <v>60</v>
      </c>
      <c r="E135" s="8" t="s">
        <v>137</v>
      </c>
      <c r="F135" s="9">
        <v>35917</v>
      </c>
      <c r="G135" s="9">
        <v>146673.76</v>
      </c>
    </row>
    <row r="136" spans="1:7" x14ac:dyDescent="0.25">
      <c r="A136" s="8" t="s">
        <v>112</v>
      </c>
      <c r="B136" s="8" t="s">
        <v>37</v>
      </c>
      <c r="C136" s="8" t="s">
        <v>57</v>
      </c>
      <c r="D136" s="8" t="s">
        <v>94</v>
      </c>
      <c r="E136" s="8" t="s">
        <v>76</v>
      </c>
      <c r="F136" s="9">
        <v>231160.09</v>
      </c>
      <c r="G136" s="9">
        <v>1019475.3</v>
      </c>
    </row>
    <row r="137" spans="1:7" x14ac:dyDescent="0.25">
      <c r="A137" s="8" t="s">
        <v>112</v>
      </c>
      <c r="B137" s="8" t="s">
        <v>37</v>
      </c>
      <c r="C137" s="8" t="s">
        <v>57</v>
      </c>
      <c r="D137" s="8" t="s">
        <v>94</v>
      </c>
      <c r="E137" s="8" t="s">
        <v>148</v>
      </c>
      <c r="F137" s="9">
        <v>21879.83</v>
      </c>
      <c r="G137" s="9">
        <v>107976.96000000001</v>
      </c>
    </row>
    <row r="138" spans="1:7" x14ac:dyDescent="0.25">
      <c r="A138" s="8" t="s">
        <v>112</v>
      </c>
      <c r="B138" s="8" t="s">
        <v>37</v>
      </c>
      <c r="C138" s="8" t="s">
        <v>57</v>
      </c>
      <c r="D138" s="8" t="s">
        <v>94</v>
      </c>
      <c r="E138" s="8" t="s">
        <v>47</v>
      </c>
      <c r="F138" s="9">
        <v>2835</v>
      </c>
      <c r="G138" s="9">
        <v>32615.17</v>
      </c>
    </row>
    <row r="139" spans="1:7" x14ac:dyDescent="0.25">
      <c r="A139" s="8" t="s">
        <v>112</v>
      </c>
      <c r="B139" s="8" t="s">
        <v>37</v>
      </c>
      <c r="C139" s="8" t="s">
        <v>57</v>
      </c>
      <c r="D139" s="8" t="s">
        <v>94</v>
      </c>
      <c r="E139" s="8" t="s">
        <v>34</v>
      </c>
      <c r="F139" s="9">
        <v>33188.199999999997</v>
      </c>
      <c r="G139" s="9">
        <v>86981.79</v>
      </c>
    </row>
    <row r="140" spans="1:7" x14ac:dyDescent="0.25">
      <c r="A140" s="8" t="s">
        <v>112</v>
      </c>
      <c r="B140" s="8" t="s">
        <v>37</v>
      </c>
      <c r="C140" s="8" t="s">
        <v>57</v>
      </c>
      <c r="D140" s="8" t="s">
        <v>94</v>
      </c>
      <c r="E140" s="8" t="s">
        <v>89</v>
      </c>
      <c r="F140" s="9">
        <v>16563.2</v>
      </c>
      <c r="G140" s="9">
        <v>91919.87</v>
      </c>
    </row>
    <row r="141" spans="1:7" x14ac:dyDescent="0.25">
      <c r="A141" s="8" t="s">
        <v>112</v>
      </c>
      <c r="B141" s="8" t="s">
        <v>37</v>
      </c>
      <c r="C141" s="8" t="s">
        <v>57</v>
      </c>
      <c r="D141" s="8" t="s">
        <v>94</v>
      </c>
      <c r="E141" s="8" t="s">
        <v>53</v>
      </c>
      <c r="F141" s="9">
        <v>19675.57</v>
      </c>
      <c r="G141" s="9">
        <v>175324.53</v>
      </c>
    </row>
    <row r="142" spans="1:7" x14ac:dyDescent="0.25">
      <c r="A142" s="8" t="s">
        <v>112</v>
      </c>
      <c r="B142" s="8" t="s">
        <v>37</v>
      </c>
      <c r="C142" s="8" t="s">
        <v>57</v>
      </c>
      <c r="D142" s="8" t="s">
        <v>94</v>
      </c>
      <c r="E142" s="8" t="s">
        <v>145</v>
      </c>
      <c r="F142" s="9">
        <v>24011.71</v>
      </c>
      <c r="G142" s="9">
        <v>87486.67</v>
      </c>
    </row>
    <row r="143" spans="1:7" x14ac:dyDescent="0.25">
      <c r="A143" s="8" t="s">
        <v>112</v>
      </c>
      <c r="B143" s="8" t="s">
        <v>37</v>
      </c>
      <c r="C143" s="8" t="s">
        <v>57</v>
      </c>
      <c r="D143" s="8" t="s">
        <v>94</v>
      </c>
      <c r="E143" s="8" t="s">
        <v>129</v>
      </c>
      <c r="F143" s="9">
        <v>36599.089999999997</v>
      </c>
      <c r="G143" s="9">
        <v>182635.86</v>
      </c>
    </row>
    <row r="144" spans="1:7" x14ac:dyDescent="0.25">
      <c r="A144" s="8" t="s">
        <v>112</v>
      </c>
      <c r="B144" s="8" t="s">
        <v>37</v>
      </c>
      <c r="C144" s="8" t="s">
        <v>57</v>
      </c>
      <c r="D144" s="8" t="s">
        <v>94</v>
      </c>
      <c r="E144" s="8" t="s">
        <v>137</v>
      </c>
      <c r="F144" s="9">
        <v>22694.62</v>
      </c>
      <c r="G144" s="9">
        <v>88055.15</v>
      </c>
    </row>
    <row r="145" spans="1:7" x14ac:dyDescent="0.25">
      <c r="A145" s="21" t="s">
        <v>151</v>
      </c>
      <c r="B145" s="22"/>
      <c r="C145" s="22"/>
      <c r="D145" s="22"/>
      <c r="E145" s="22"/>
      <c r="F145" s="22">
        <f>SUM(F94:F144)</f>
        <v>5323356.6100000003</v>
      </c>
      <c r="G145" s="23">
        <f>SUM(G94:G144)</f>
        <v>20928589.860000011</v>
      </c>
    </row>
    <row r="146" spans="1:7" x14ac:dyDescent="0.25">
      <c r="A146" s="21" t="s">
        <v>0</v>
      </c>
      <c r="B146" s="22"/>
      <c r="C146" s="22"/>
      <c r="D146" s="22"/>
      <c r="E146" s="22"/>
      <c r="F146" s="22">
        <f>SUM(F145,F93,F52)</f>
        <v>11830457.059999999</v>
      </c>
      <c r="G146" s="23">
        <f>SUM(G145,G93,G52)</f>
        <v>45860924.650000006</v>
      </c>
    </row>
    <row r="148" spans="1:7" x14ac:dyDescent="0.25">
      <c r="A148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4"/>
  <sheetViews>
    <sheetView showGridLines="0" topLeftCell="A76" workbookViewId="0">
      <selection activeCell="A26" sqref="A26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37</v>
      </c>
      <c r="C14" s="8" t="s">
        <v>1</v>
      </c>
      <c r="D14" s="8" t="s">
        <v>62</v>
      </c>
      <c r="E14" s="8" t="s">
        <v>64</v>
      </c>
      <c r="F14" s="9">
        <v>99179.76</v>
      </c>
      <c r="G14" s="9">
        <v>377957.18</v>
      </c>
    </row>
    <row r="15" spans="1:7" x14ac:dyDescent="0.25">
      <c r="A15" s="8" t="s">
        <v>110</v>
      </c>
      <c r="B15" s="8" t="s">
        <v>37</v>
      </c>
      <c r="C15" s="8" t="s">
        <v>1</v>
      </c>
      <c r="D15" s="8" t="s">
        <v>152</v>
      </c>
      <c r="E15" s="8" t="s">
        <v>89</v>
      </c>
      <c r="F15" s="9">
        <v>149975</v>
      </c>
      <c r="G15" s="9">
        <v>414518.19</v>
      </c>
    </row>
    <row r="16" spans="1:7" x14ac:dyDescent="0.25">
      <c r="A16" s="8" t="s">
        <v>110</v>
      </c>
      <c r="B16" s="8" t="s">
        <v>37</v>
      </c>
      <c r="C16" s="8" t="s">
        <v>1</v>
      </c>
      <c r="D16" s="8" t="s">
        <v>65</v>
      </c>
      <c r="E16" s="8" t="s">
        <v>34</v>
      </c>
      <c r="F16" s="9">
        <v>172075</v>
      </c>
      <c r="G16" s="9">
        <v>487029.88</v>
      </c>
    </row>
    <row r="17" spans="1:7" x14ac:dyDescent="0.25">
      <c r="A17" s="8" t="s">
        <v>110</v>
      </c>
      <c r="B17" s="8" t="s">
        <v>37</v>
      </c>
      <c r="C17" s="8" t="s">
        <v>1</v>
      </c>
      <c r="D17" s="8" t="s">
        <v>65</v>
      </c>
      <c r="E17" s="8" t="s">
        <v>89</v>
      </c>
      <c r="F17" s="9">
        <v>50200</v>
      </c>
      <c r="G17" s="9">
        <v>143621.04</v>
      </c>
    </row>
    <row r="18" spans="1:7" x14ac:dyDescent="0.25">
      <c r="A18" s="8" t="s">
        <v>110</v>
      </c>
      <c r="B18" s="8" t="s">
        <v>37</v>
      </c>
      <c r="C18" s="8" t="s">
        <v>1</v>
      </c>
      <c r="D18" s="8" t="s">
        <v>65</v>
      </c>
      <c r="E18" s="8" t="s">
        <v>139</v>
      </c>
      <c r="F18" s="9">
        <v>299900</v>
      </c>
      <c r="G18" s="9">
        <v>1291974.25</v>
      </c>
    </row>
    <row r="19" spans="1:7" x14ac:dyDescent="0.25">
      <c r="A19" s="8" t="s">
        <v>110</v>
      </c>
      <c r="B19" s="8" t="s">
        <v>37</v>
      </c>
      <c r="C19" s="8" t="s">
        <v>1</v>
      </c>
      <c r="D19" s="8" t="s">
        <v>153</v>
      </c>
      <c r="E19" s="8" t="s">
        <v>76</v>
      </c>
      <c r="F19" s="9">
        <v>66744</v>
      </c>
      <c r="G19" s="9">
        <v>57328.61</v>
      </c>
    </row>
    <row r="20" spans="1:7" x14ac:dyDescent="0.25">
      <c r="A20" s="8" t="s">
        <v>110</v>
      </c>
      <c r="B20" s="8" t="s">
        <v>37</v>
      </c>
      <c r="C20" s="8" t="s">
        <v>1</v>
      </c>
      <c r="D20" s="8" t="s">
        <v>153</v>
      </c>
      <c r="E20" s="8" t="s">
        <v>47</v>
      </c>
      <c r="F20" s="9">
        <v>43404</v>
      </c>
      <c r="G20" s="9">
        <v>25404</v>
      </c>
    </row>
    <row r="21" spans="1:7" x14ac:dyDescent="0.25">
      <c r="A21" s="8" t="s">
        <v>110</v>
      </c>
      <c r="B21" s="8" t="s">
        <v>37</v>
      </c>
      <c r="C21" s="8" t="s">
        <v>1</v>
      </c>
      <c r="D21" s="8" t="s">
        <v>153</v>
      </c>
      <c r="E21" s="8" t="s">
        <v>137</v>
      </c>
      <c r="F21" s="9">
        <v>336000</v>
      </c>
      <c r="G21" s="9">
        <v>250204.79999999999</v>
      </c>
    </row>
    <row r="22" spans="1:7" x14ac:dyDescent="0.25">
      <c r="A22" s="8" t="s">
        <v>110</v>
      </c>
      <c r="B22" s="8" t="s">
        <v>37</v>
      </c>
      <c r="C22" s="8" t="s">
        <v>1</v>
      </c>
      <c r="D22" s="8" t="s">
        <v>154</v>
      </c>
      <c r="E22" s="8" t="s">
        <v>155</v>
      </c>
      <c r="F22" s="9">
        <v>60517.440000000002</v>
      </c>
      <c r="G22" s="9">
        <v>128681.32</v>
      </c>
    </row>
    <row r="23" spans="1:7" x14ac:dyDescent="0.25">
      <c r="A23" s="8" t="s">
        <v>110</v>
      </c>
      <c r="B23" s="8" t="s">
        <v>37</v>
      </c>
      <c r="C23" s="8" t="s">
        <v>1</v>
      </c>
      <c r="D23" s="8" t="s">
        <v>63</v>
      </c>
      <c r="E23" s="8" t="s">
        <v>34</v>
      </c>
      <c r="F23" s="9">
        <v>14849.94</v>
      </c>
      <c r="G23" s="9">
        <v>197376.66</v>
      </c>
    </row>
    <row r="24" spans="1:7" x14ac:dyDescent="0.25">
      <c r="A24" s="8" t="s">
        <v>110</v>
      </c>
      <c r="B24" s="8" t="s">
        <v>37</v>
      </c>
      <c r="C24" s="8" t="s">
        <v>1</v>
      </c>
      <c r="D24" s="8" t="s">
        <v>63</v>
      </c>
      <c r="E24" s="8" t="s">
        <v>113</v>
      </c>
      <c r="F24" s="9">
        <v>6389.84</v>
      </c>
      <c r="G24" s="9">
        <v>112936.4</v>
      </c>
    </row>
    <row r="25" spans="1:7" x14ac:dyDescent="0.25">
      <c r="A25" s="21" t="s">
        <v>149</v>
      </c>
      <c r="B25" s="22"/>
      <c r="C25" s="22"/>
      <c r="D25" s="22"/>
      <c r="E25" s="22"/>
      <c r="F25" s="22">
        <f>SUM(F14:F24)</f>
        <v>1299234.98</v>
      </c>
      <c r="G25" s="23">
        <f>SUM(G14:G24)</f>
        <v>3487032.3299999996</v>
      </c>
    </row>
    <row r="26" spans="1:7" x14ac:dyDescent="0.25">
      <c r="A26" s="8" t="s">
        <v>111</v>
      </c>
      <c r="B26" s="8" t="s">
        <v>37</v>
      </c>
      <c r="C26" s="8" t="s">
        <v>1</v>
      </c>
      <c r="D26" s="8" t="s">
        <v>62</v>
      </c>
      <c r="E26" s="8" t="s">
        <v>76</v>
      </c>
      <c r="F26" s="9">
        <v>7296</v>
      </c>
      <c r="G26" s="9">
        <v>64143.44</v>
      </c>
    </row>
    <row r="27" spans="1:7" x14ac:dyDescent="0.25">
      <c r="A27" s="8" t="s">
        <v>111</v>
      </c>
      <c r="B27" s="8" t="s">
        <v>37</v>
      </c>
      <c r="C27" s="8" t="s">
        <v>1</v>
      </c>
      <c r="D27" s="8" t="s">
        <v>62</v>
      </c>
      <c r="E27" s="8" t="s">
        <v>87</v>
      </c>
      <c r="F27" s="9">
        <v>8515.2000000000007</v>
      </c>
      <c r="G27" s="9">
        <v>88266.98</v>
      </c>
    </row>
    <row r="28" spans="1:7" x14ac:dyDescent="0.25">
      <c r="A28" s="8" t="s">
        <v>111</v>
      </c>
      <c r="B28" s="8" t="s">
        <v>37</v>
      </c>
      <c r="C28" s="8" t="s">
        <v>1</v>
      </c>
      <c r="D28" s="8" t="s">
        <v>62</v>
      </c>
      <c r="E28" s="8" t="s">
        <v>52</v>
      </c>
      <c r="F28" s="9">
        <v>813768</v>
      </c>
      <c r="G28" s="9">
        <v>7628751.5599999996</v>
      </c>
    </row>
    <row r="29" spans="1:7" x14ac:dyDescent="0.25">
      <c r="A29" s="8" t="s">
        <v>111</v>
      </c>
      <c r="B29" s="8" t="s">
        <v>37</v>
      </c>
      <c r="C29" s="8" t="s">
        <v>1</v>
      </c>
      <c r="D29" s="8" t="s">
        <v>62</v>
      </c>
      <c r="E29" s="8" t="s">
        <v>139</v>
      </c>
      <c r="F29" s="9">
        <v>89597.64</v>
      </c>
      <c r="G29" s="9">
        <v>1283757.06</v>
      </c>
    </row>
    <row r="30" spans="1:7" x14ac:dyDescent="0.25">
      <c r="A30" s="8" t="s">
        <v>111</v>
      </c>
      <c r="B30" s="8" t="s">
        <v>37</v>
      </c>
      <c r="C30" s="8" t="s">
        <v>1</v>
      </c>
      <c r="D30" s="8" t="s">
        <v>62</v>
      </c>
      <c r="E30" s="8" t="s">
        <v>64</v>
      </c>
      <c r="F30" s="9">
        <v>74875.199999999997</v>
      </c>
      <c r="G30" s="9">
        <v>367692.2</v>
      </c>
    </row>
    <row r="31" spans="1:7" x14ac:dyDescent="0.25">
      <c r="A31" s="8" t="s">
        <v>111</v>
      </c>
      <c r="B31" s="8" t="s">
        <v>37</v>
      </c>
      <c r="C31" s="8" t="s">
        <v>1</v>
      </c>
      <c r="D31" s="8" t="s">
        <v>62</v>
      </c>
      <c r="E31" s="8" t="s">
        <v>129</v>
      </c>
      <c r="F31" s="9">
        <v>38311.68</v>
      </c>
      <c r="G31" s="9">
        <v>586296.39</v>
      </c>
    </row>
    <row r="32" spans="1:7" x14ac:dyDescent="0.25">
      <c r="A32" s="8" t="s">
        <v>111</v>
      </c>
      <c r="B32" s="8" t="s">
        <v>37</v>
      </c>
      <c r="C32" s="8" t="s">
        <v>1</v>
      </c>
      <c r="D32" s="8" t="s">
        <v>156</v>
      </c>
      <c r="E32" s="8" t="s">
        <v>78</v>
      </c>
      <c r="F32" s="9">
        <v>49296</v>
      </c>
      <c r="G32" s="9">
        <v>109440</v>
      </c>
    </row>
    <row r="33" spans="1:7" x14ac:dyDescent="0.25">
      <c r="A33" s="8" t="s">
        <v>111</v>
      </c>
      <c r="B33" s="8" t="s">
        <v>37</v>
      </c>
      <c r="C33" s="8" t="s">
        <v>1</v>
      </c>
      <c r="D33" s="8" t="s">
        <v>156</v>
      </c>
      <c r="E33" s="8" t="s">
        <v>129</v>
      </c>
      <c r="F33" s="9">
        <v>18446.21</v>
      </c>
      <c r="G33" s="9">
        <v>37798.129999999997</v>
      </c>
    </row>
    <row r="34" spans="1:7" x14ac:dyDescent="0.25">
      <c r="A34" s="8" t="s">
        <v>111</v>
      </c>
      <c r="B34" s="8" t="s">
        <v>37</v>
      </c>
      <c r="C34" s="8" t="s">
        <v>1</v>
      </c>
      <c r="D34" s="8" t="s">
        <v>156</v>
      </c>
      <c r="E34" s="8" t="s">
        <v>155</v>
      </c>
      <c r="F34" s="9">
        <v>95990.399999999994</v>
      </c>
      <c r="G34" s="9">
        <v>232134.39999999999</v>
      </c>
    </row>
    <row r="35" spans="1:7" x14ac:dyDescent="0.25">
      <c r="A35" s="8" t="s">
        <v>111</v>
      </c>
      <c r="B35" s="8" t="s">
        <v>37</v>
      </c>
      <c r="C35" s="8" t="s">
        <v>1</v>
      </c>
      <c r="D35" s="8" t="s">
        <v>152</v>
      </c>
      <c r="E35" s="8" t="s">
        <v>76</v>
      </c>
      <c r="F35" s="9">
        <v>225018.56</v>
      </c>
      <c r="G35" s="9">
        <v>563748.48</v>
      </c>
    </row>
    <row r="36" spans="1:7" x14ac:dyDescent="0.25">
      <c r="A36" s="8" t="s">
        <v>111</v>
      </c>
      <c r="B36" s="8" t="s">
        <v>37</v>
      </c>
      <c r="C36" s="8" t="s">
        <v>1</v>
      </c>
      <c r="D36" s="8" t="s">
        <v>152</v>
      </c>
      <c r="E36" s="8" t="s">
        <v>77</v>
      </c>
      <c r="F36" s="9">
        <v>296775</v>
      </c>
      <c r="G36" s="9">
        <v>818052.25</v>
      </c>
    </row>
    <row r="37" spans="1:7" x14ac:dyDescent="0.25">
      <c r="A37" s="8" t="s">
        <v>111</v>
      </c>
      <c r="B37" s="8" t="s">
        <v>37</v>
      </c>
      <c r="C37" s="8" t="s">
        <v>1</v>
      </c>
      <c r="D37" s="8" t="s">
        <v>152</v>
      </c>
      <c r="E37" s="8" t="s">
        <v>89</v>
      </c>
      <c r="F37" s="9">
        <v>1145300</v>
      </c>
      <c r="G37" s="9">
        <v>62588232.780000001</v>
      </c>
    </row>
    <row r="38" spans="1:7" x14ac:dyDescent="0.25">
      <c r="A38" s="8" t="s">
        <v>111</v>
      </c>
      <c r="B38" s="8" t="s">
        <v>37</v>
      </c>
      <c r="C38" s="8" t="s">
        <v>1</v>
      </c>
      <c r="D38" s="8" t="s">
        <v>152</v>
      </c>
      <c r="E38" s="8" t="s">
        <v>137</v>
      </c>
      <c r="F38" s="9">
        <v>100000</v>
      </c>
      <c r="G38" s="9">
        <v>266240</v>
      </c>
    </row>
    <row r="39" spans="1:7" x14ac:dyDescent="0.25">
      <c r="A39" s="8" t="s">
        <v>111</v>
      </c>
      <c r="B39" s="8" t="s">
        <v>37</v>
      </c>
      <c r="C39" s="8" t="s">
        <v>1</v>
      </c>
      <c r="D39" s="8" t="s">
        <v>65</v>
      </c>
      <c r="E39" s="8" t="s">
        <v>77</v>
      </c>
      <c r="F39" s="9">
        <v>200232</v>
      </c>
      <c r="G39" s="9">
        <v>149263.18</v>
      </c>
    </row>
    <row r="40" spans="1:7" x14ac:dyDescent="0.25">
      <c r="A40" s="8" t="s">
        <v>111</v>
      </c>
      <c r="B40" s="8" t="s">
        <v>37</v>
      </c>
      <c r="C40" s="8" t="s">
        <v>1</v>
      </c>
      <c r="D40" s="8" t="s">
        <v>65</v>
      </c>
      <c r="E40" s="8" t="s">
        <v>52</v>
      </c>
      <c r="F40" s="9">
        <v>68040</v>
      </c>
      <c r="G40" s="9">
        <v>650084.38</v>
      </c>
    </row>
    <row r="41" spans="1:7" x14ac:dyDescent="0.25">
      <c r="A41" s="8" t="s">
        <v>111</v>
      </c>
      <c r="B41" s="8" t="s">
        <v>37</v>
      </c>
      <c r="C41" s="8" t="s">
        <v>1</v>
      </c>
      <c r="D41" s="8" t="s">
        <v>65</v>
      </c>
      <c r="E41" s="8" t="s">
        <v>34</v>
      </c>
      <c r="F41" s="9">
        <v>1223375</v>
      </c>
      <c r="G41" s="9">
        <v>3619280.1</v>
      </c>
    </row>
    <row r="42" spans="1:7" x14ac:dyDescent="0.25">
      <c r="A42" s="8" t="s">
        <v>111</v>
      </c>
      <c r="B42" s="8" t="s">
        <v>37</v>
      </c>
      <c r="C42" s="8" t="s">
        <v>1</v>
      </c>
      <c r="D42" s="8" t="s">
        <v>65</v>
      </c>
      <c r="E42" s="8" t="s">
        <v>89</v>
      </c>
      <c r="F42" s="9">
        <v>549925</v>
      </c>
      <c r="G42" s="9">
        <v>1544359.88</v>
      </c>
    </row>
    <row r="43" spans="1:7" x14ac:dyDescent="0.25">
      <c r="A43" s="8" t="s">
        <v>111</v>
      </c>
      <c r="B43" s="8" t="s">
        <v>37</v>
      </c>
      <c r="C43" s="8" t="s">
        <v>1</v>
      </c>
      <c r="D43" s="8" t="s">
        <v>65</v>
      </c>
      <c r="E43" s="8" t="s">
        <v>129</v>
      </c>
      <c r="F43" s="9">
        <v>8250</v>
      </c>
      <c r="G43" s="9">
        <v>54057.94</v>
      </c>
    </row>
    <row r="44" spans="1:7" x14ac:dyDescent="0.25">
      <c r="A44" s="8" t="s">
        <v>111</v>
      </c>
      <c r="B44" s="8" t="s">
        <v>37</v>
      </c>
      <c r="C44" s="8" t="s">
        <v>1</v>
      </c>
      <c r="D44" s="8" t="s">
        <v>153</v>
      </c>
      <c r="E44" s="8" t="s">
        <v>76</v>
      </c>
      <c r="F44" s="9">
        <v>1135598.3999999999</v>
      </c>
      <c r="G44" s="9">
        <v>760820.71</v>
      </c>
    </row>
    <row r="45" spans="1:7" x14ac:dyDescent="0.25">
      <c r="A45" s="8" t="s">
        <v>111</v>
      </c>
      <c r="B45" s="8" t="s">
        <v>37</v>
      </c>
      <c r="C45" s="8" t="s">
        <v>1</v>
      </c>
      <c r="D45" s="8" t="s">
        <v>153</v>
      </c>
      <c r="E45" s="8" t="s">
        <v>77</v>
      </c>
      <c r="F45" s="9">
        <v>534384</v>
      </c>
      <c r="G45" s="9">
        <v>319991.8</v>
      </c>
    </row>
    <row r="46" spans="1:7" x14ac:dyDescent="0.25">
      <c r="A46" s="8" t="s">
        <v>111</v>
      </c>
      <c r="B46" s="8" t="s">
        <v>37</v>
      </c>
      <c r="C46" s="8" t="s">
        <v>1</v>
      </c>
      <c r="D46" s="8" t="s">
        <v>153</v>
      </c>
      <c r="E46" s="8" t="s">
        <v>137</v>
      </c>
      <c r="F46" s="9">
        <v>420000</v>
      </c>
      <c r="G46" s="9">
        <v>155366</v>
      </c>
    </row>
    <row r="47" spans="1:7" x14ac:dyDescent="0.25">
      <c r="A47" s="8" t="s">
        <v>111</v>
      </c>
      <c r="B47" s="8" t="s">
        <v>37</v>
      </c>
      <c r="C47" s="8" t="s">
        <v>1</v>
      </c>
      <c r="D47" s="8" t="s">
        <v>154</v>
      </c>
      <c r="E47" s="8" t="s">
        <v>76</v>
      </c>
      <c r="F47" s="9">
        <v>81809.649999999994</v>
      </c>
      <c r="G47" s="9">
        <v>234354.09</v>
      </c>
    </row>
    <row r="48" spans="1:7" x14ac:dyDescent="0.25">
      <c r="A48" s="8" t="s">
        <v>111</v>
      </c>
      <c r="B48" s="8" t="s">
        <v>37</v>
      </c>
      <c r="C48" s="8" t="s">
        <v>1</v>
      </c>
      <c r="D48" s="8" t="s">
        <v>154</v>
      </c>
      <c r="E48" s="8" t="s">
        <v>155</v>
      </c>
      <c r="F48" s="9">
        <v>237514.41</v>
      </c>
      <c r="G48" s="9">
        <v>445909.77</v>
      </c>
    </row>
    <row r="49" spans="1:7" x14ac:dyDescent="0.25">
      <c r="A49" s="8" t="s">
        <v>111</v>
      </c>
      <c r="B49" s="8" t="s">
        <v>37</v>
      </c>
      <c r="C49" s="8" t="s">
        <v>1</v>
      </c>
      <c r="D49" s="8" t="s">
        <v>157</v>
      </c>
      <c r="E49" s="8" t="s">
        <v>76</v>
      </c>
      <c r="F49" s="9">
        <v>133488</v>
      </c>
      <c r="G49" s="9">
        <v>96485.119999999995</v>
      </c>
    </row>
    <row r="50" spans="1:7" x14ac:dyDescent="0.25">
      <c r="A50" s="8" t="s">
        <v>111</v>
      </c>
      <c r="B50" s="8" t="s">
        <v>37</v>
      </c>
      <c r="C50" s="8" t="s">
        <v>1</v>
      </c>
      <c r="D50" s="8" t="s">
        <v>59</v>
      </c>
      <c r="E50" s="8" t="s">
        <v>34</v>
      </c>
      <c r="F50" s="9">
        <v>17994.46</v>
      </c>
      <c r="G50" s="9">
        <v>47784.66</v>
      </c>
    </row>
    <row r="51" spans="1:7" x14ac:dyDescent="0.25">
      <c r="A51" s="8" t="s">
        <v>111</v>
      </c>
      <c r="B51" s="8" t="s">
        <v>37</v>
      </c>
      <c r="C51" s="8" t="s">
        <v>1</v>
      </c>
      <c r="D51" s="8" t="s">
        <v>128</v>
      </c>
      <c r="E51" s="8" t="s">
        <v>34</v>
      </c>
      <c r="F51" s="9">
        <v>96000</v>
      </c>
      <c r="G51" s="9">
        <v>651976.25</v>
      </c>
    </row>
    <row r="52" spans="1:7" x14ac:dyDescent="0.25">
      <c r="A52" s="21" t="s">
        <v>150</v>
      </c>
      <c r="B52" s="22"/>
      <c r="C52" s="22"/>
      <c r="D52" s="22"/>
      <c r="E52" s="22"/>
      <c r="F52" s="22">
        <f>SUM(F26:F51)</f>
        <v>7669800.8099999996</v>
      </c>
      <c r="G52" s="23">
        <f>SUM(G26:G51)</f>
        <v>83364287.549999982</v>
      </c>
    </row>
    <row r="53" spans="1:7" x14ac:dyDescent="0.25">
      <c r="A53" s="8" t="s">
        <v>112</v>
      </c>
      <c r="B53" s="8" t="s">
        <v>37</v>
      </c>
      <c r="C53" s="8" t="s">
        <v>1</v>
      </c>
      <c r="D53" s="8" t="s">
        <v>62</v>
      </c>
      <c r="E53" s="8" t="s">
        <v>52</v>
      </c>
      <c r="F53" s="9">
        <v>202550.39999999999</v>
      </c>
      <c r="G53" s="9">
        <v>2227634.02</v>
      </c>
    </row>
    <row r="54" spans="1:7" x14ac:dyDescent="0.25">
      <c r="A54" s="8" t="s">
        <v>112</v>
      </c>
      <c r="B54" s="8" t="s">
        <v>37</v>
      </c>
      <c r="C54" s="8" t="s">
        <v>1</v>
      </c>
      <c r="D54" s="8" t="s">
        <v>62</v>
      </c>
      <c r="E54" s="8" t="s">
        <v>34</v>
      </c>
      <c r="F54" s="9">
        <v>7128</v>
      </c>
      <c r="G54" s="9">
        <v>33076.699999999997</v>
      </c>
    </row>
    <row r="55" spans="1:7" x14ac:dyDescent="0.25">
      <c r="A55" s="8" t="s">
        <v>112</v>
      </c>
      <c r="B55" s="8" t="s">
        <v>37</v>
      </c>
      <c r="C55" s="8" t="s">
        <v>1</v>
      </c>
      <c r="D55" s="8" t="s">
        <v>62</v>
      </c>
      <c r="E55" s="8" t="s">
        <v>139</v>
      </c>
      <c r="F55" s="9">
        <v>6100.8</v>
      </c>
      <c r="G55" s="9">
        <v>87559.95</v>
      </c>
    </row>
    <row r="56" spans="1:7" x14ac:dyDescent="0.25">
      <c r="A56" s="8" t="s">
        <v>112</v>
      </c>
      <c r="B56" s="8" t="s">
        <v>37</v>
      </c>
      <c r="C56" s="8" t="s">
        <v>1</v>
      </c>
      <c r="D56" s="8" t="s">
        <v>62</v>
      </c>
      <c r="E56" s="8" t="s">
        <v>64</v>
      </c>
      <c r="F56" s="9">
        <v>451415.8</v>
      </c>
      <c r="G56" s="9">
        <v>2529914.42</v>
      </c>
    </row>
    <row r="57" spans="1:7" x14ac:dyDescent="0.25">
      <c r="A57" s="8" t="s">
        <v>112</v>
      </c>
      <c r="B57" s="8" t="s">
        <v>37</v>
      </c>
      <c r="C57" s="8" t="s">
        <v>1</v>
      </c>
      <c r="D57" s="8" t="s">
        <v>62</v>
      </c>
      <c r="E57" s="8" t="s">
        <v>129</v>
      </c>
      <c r="F57" s="9">
        <v>11856</v>
      </c>
      <c r="G57" s="9">
        <v>99219.9</v>
      </c>
    </row>
    <row r="58" spans="1:7" x14ac:dyDescent="0.25">
      <c r="A58" s="8" t="s">
        <v>112</v>
      </c>
      <c r="B58" s="8" t="s">
        <v>37</v>
      </c>
      <c r="C58" s="8" t="s">
        <v>1</v>
      </c>
      <c r="D58" s="8" t="s">
        <v>62</v>
      </c>
      <c r="E58" s="8" t="s">
        <v>132</v>
      </c>
      <c r="F58" s="9">
        <v>24408</v>
      </c>
      <c r="G58" s="9">
        <v>179257.45</v>
      </c>
    </row>
    <row r="59" spans="1:7" x14ac:dyDescent="0.25">
      <c r="A59" s="8" t="s">
        <v>112</v>
      </c>
      <c r="B59" s="8" t="s">
        <v>37</v>
      </c>
      <c r="C59" s="8" t="s">
        <v>1</v>
      </c>
      <c r="D59" s="8" t="s">
        <v>156</v>
      </c>
      <c r="E59" s="8" t="s">
        <v>129</v>
      </c>
      <c r="F59" s="9">
        <v>18350.93</v>
      </c>
      <c r="G59" s="9">
        <v>37608.400000000001</v>
      </c>
    </row>
    <row r="60" spans="1:7" x14ac:dyDescent="0.25">
      <c r="A60" s="8" t="s">
        <v>112</v>
      </c>
      <c r="B60" s="8" t="s">
        <v>37</v>
      </c>
      <c r="C60" s="8" t="s">
        <v>1</v>
      </c>
      <c r="D60" s="8" t="s">
        <v>156</v>
      </c>
      <c r="E60" s="8" t="s">
        <v>155</v>
      </c>
      <c r="F60" s="9">
        <v>102336.4</v>
      </c>
      <c r="G60" s="9">
        <v>214411.01</v>
      </c>
    </row>
    <row r="61" spans="1:7" x14ac:dyDescent="0.25">
      <c r="A61" s="8" t="s">
        <v>112</v>
      </c>
      <c r="B61" s="8" t="s">
        <v>37</v>
      </c>
      <c r="C61" s="8" t="s">
        <v>1</v>
      </c>
      <c r="D61" s="8" t="s">
        <v>152</v>
      </c>
      <c r="E61" s="8" t="s">
        <v>34</v>
      </c>
      <c r="F61" s="9">
        <v>19125</v>
      </c>
      <c r="G61" s="9">
        <v>61965</v>
      </c>
    </row>
    <row r="62" spans="1:7" x14ac:dyDescent="0.25">
      <c r="A62" s="8" t="s">
        <v>112</v>
      </c>
      <c r="B62" s="8" t="s">
        <v>37</v>
      </c>
      <c r="C62" s="8" t="s">
        <v>1</v>
      </c>
      <c r="D62" s="8" t="s">
        <v>152</v>
      </c>
      <c r="E62" s="8" t="s">
        <v>89</v>
      </c>
      <c r="F62" s="9">
        <v>524950</v>
      </c>
      <c r="G62" s="9">
        <v>1634500</v>
      </c>
    </row>
    <row r="63" spans="1:7" x14ac:dyDescent="0.25">
      <c r="A63" s="8" t="s">
        <v>112</v>
      </c>
      <c r="B63" s="8" t="s">
        <v>37</v>
      </c>
      <c r="C63" s="8" t="s">
        <v>1</v>
      </c>
      <c r="D63" s="8" t="s">
        <v>152</v>
      </c>
      <c r="E63" s="8" t="s">
        <v>129</v>
      </c>
      <c r="F63" s="9">
        <v>100000</v>
      </c>
      <c r="G63" s="9">
        <v>280000</v>
      </c>
    </row>
    <row r="64" spans="1:7" x14ac:dyDescent="0.25">
      <c r="A64" s="8" t="s">
        <v>112</v>
      </c>
      <c r="B64" s="8" t="s">
        <v>37</v>
      </c>
      <c r="C64" s="8" t="s">
        <v>1</v>
      </c>
      <c r="D64" s="8" t="s">
        <v>65</v>
      </c>
      <c r="E64" s="8" t="s">
        <v>76</v>
      </c>
      <c r="F64" s="9">
        <v>68376</v>
      </c>
      <c r="G64" s="9">
        <v>510119.16</v>
      </c>
    </row>
    <row r="65" spans="1:7" x14ac:dyDescent="0.25">
      <c r="A65" s="8" t="s">
        <v>112</v>
      </c>
      <c r="B65" s="8" t="s">
        <v>37</v>
      </c>
      <c r="C65" s="8" t="s">
        <v>1</v>
      </c>
      <c r="D65" s="8" t="s">
        <v>65</v>
      </c>
      <c r="E65" s="8" t="s">
        <v>77</v>
      </c>
      <c r="F65" s="9">
        <v>75000</v>
      </c>
      <c r="G65" s="9">
        <v>340655</v>
      </c>
    </row>
    <row r="66" spans="1:7" x14ac:dyDescent="0.25">
      <c r="A66" s="8" t="s">
        <v>112</v>
      </c>
      <c r="B66" s="8" t="s">
        <v>37</v>
      </c>
      <c r="C66" s="8" t="s">
        <v>1</v>
      </c>
      <c r="D66" s="8" t="s">
        <v>65</v>
      </c>
      <c r="E66" s="8" t="s">
        <v>52</v>
      </c>
      <c r="F66" s="9">
        <v>140325.84</v>
      </c>
      <c r="G66" s="9">
        <v>1058078</v>
      </c>
    </row>
    <row r="67" spans="1:7" x14ac:dyDescent="0.25">
      <c r="A67" s="8" t="s">
        <v>112</v>
      </c>
      <c r="B67" s="8" t="s">
        <v>37</v>
      </c>
      <c r="C67" s="8" t="s">
        <v>1</v>
      </c>
      <c r="D67" s="8" t="s">
        <v>65</v>
      </c>
      <c r="E67" s="8" t="s">
        <v>34</v>
      </c>
      <c r="F67" s="9">
        <v>934950</v>
      </c>
      <c r="G67" s="9">
        <v>3044161.73</v>
      </c>
    </row>
    <row r="68" spans="1:7" x14ac:dyDescent="0.25">
      <c r="A68" s="8" t="s">
        <v>112</v>
      </c>
      <c r="B68" s="8" t="s">
        <v>37</v>
      </c>
      <c r="C68" s="8" t="s">
        <v>1</v>
      </c>
      <c r="D68" s="8" t="s">
        <v>65</v>
      </c>
      <c r="E68" s="8" t="s">
        <v>89</v>
      </c>
      <c r="F68" s="9">
        <v>849350</v>
      </c>
      <c r="G68" s="9">
        <v>2453496.5</v>
      </c>
    </row>
    <row r="69" spans="1:7" x14ac:dyDescent="0.25">
      <c r="A69" s="8" t="s">
        <v>112</v>
      </c>
      <c r="B69" s="8" t="s">
        <v>37</v>
      </c>
      <c r="C69" s="8" t="s">
        <v>1</v>
      </c>
      <c r="D69" s="8" t="s">
        <v>65</v>
      </c>
      <c r="E69" s="8" t="s">
        <v>139</v>
      </c>
      <c r="F69" s="9">
        <v>217225</v>
      </c>
      <c r="G69" s="9">
        <v>1026111.23</v>
      </c>
    </row>
    <row r="70" spans="1:7" x14ac:dyDescent="0.25">
      <c r="A70" s="8" t="s">
        <v>112</v>
      </c>
      <c r="B70" s="8" t="s">
        <v>37</v>
      </c>
      <c r="C70" s="8" t="s">
        <v>1</v>
      </c>
      <c r="D70" s="8" t="s">
        <v>65</v>
      </c>
      <c r="E70" s="8" t="s">
        <v>129</v>
      </c>
      <c r="F70" s="9">
        <v>349950</v>
      </c>
      <c r="G70" s="9">
        <v>1657178</v>
      </c>
    </row>
    <row r="71" spans="1:7" x14ac:dyDescent="0.25">
      <c r="A71" s="8" t="s">
        <v>112</v>
      </c>
      <c r="B71" s="8" t="s">
        <v>37</v>
      </c>
      <c r="C71" s="8" t="s">
        <v>1</v>
      </c>
      <c r="D71" s="8" t="s">
        <v>65</v>
      </c>
      <c r="E71" s="8" t="s">
        <v>137</v>
      </c>
      <c r="F71" s="9">
        <v>50000</v>
      </c>
      <c r="G71" s="9">
        <v>131940</v>
      </c>
    </row>
    <row r="72" spans="1:7" x14ac:dyDescent="0.25">
      <c r="A72" s="8" t="s">
        <v>112</v>
      </c>
      <c r="B72" s="8" t="s">
        <v>37</v>
      </c>
      <c r="C72" s="8" t="s">
        <v>1</v>
      </c>
      <c r="D72" s="8" t="s">
        <v>65</v>
      </c>
      <c r="E72" s="8" t="s">
        <v>158</v>
      </c>
      <c r="F72" s="9">
        <v>25000</v>
      </c>
      <c r="G72" s="9">
        <v>122240</v>
      </c>
    </row>
    <row r="73" spans="1:7" x14ac:dyDescent="0.25">
      <c r="A73" s="8" t="s">
        <v>112</v>
      </c>
      <c r="B73" s="8" t="s">
        <v>37</v>
      </c>
      <c r="C73" s="8" t="s">
        <v>1</v>
      </c>
      <c r="D73" s="8" t="s">
        <v>153</v>
      </c>
      <c r="E73" s="8" t="s">
        <v>76</v>
      </c>
      <c r="F73" s="9">
        <v>350659.08</v>
      </c>
      <c r="G73" s="9">
        <v>179805.94</v>
      </c>
    </row>
    <row r="74" spans="1:7" x14ac:dyDescent="0.25">
      <c r="A74" s="8" t="s">
        <v>112</v>
      </c>
      <c r="B74" s="8" t="s">
        <v>37</v>
      </c>
      <c r="C74" s="8" t="s">
        <v>1</v>
      </c>
      <c r="D74" s="8" t="s">
        <v>153</v>
      </c>
      <c r="E74" s="8" t="s">
        <v>47</v>
      </c>
      <c r="F74" s="9">
        <v>124515</v>
      </c>
      <c r="G74" s="9">
        <v>125083.3</v>
      </c>
    </row>
    <row r="75" spans="1:7" x14ac:dyDescent="0.25">
      <c r="A75" s="8" t="s">
        <v>112</v>
      </c>
      <c r="B75" s="8" t="s">
        <v>37</v>
      </c>
      <c r="C75" s="8" t="s">
        <v>1</v>
      </c>
      <c r="D75" s="8" t="s">
        <v>153</v>
      </c>
      <c r="E75" s="8" t="s">
        <v>137</v>
      </c>
      <c r="F75" s="9">
        <v>105000</v>
      </c>
      <c r="G75" s="9">
        <v>73468.5</v>
      </c>
    </row>
    <row r="76" spans="1:7" x14ac:dyDescent="0.25">
      <c r="A76" s="8" t="s">
        <v>112</v>
      </c>
      <c r="B76" s="8" t="s">
        <v>37</v>
      </c>
      <c r="C76" s="8" t="s">
        <v>1</v>
      </c>
      <c r="D76" s="8" t="s">
        <v>154</v>
      </c>
      <c r="E76" s="8" t="s">
        <v>76</v>
      </c>
      <c r="F76" s="9">
        <v>168759.28</v>
      </c>
      <c r="G76" s="9">
        <v>319075.36</v>
      </c>
    </row>
    <row r="77" spans="1:7" x14ac:dyDescent="0.25">
      <c r="A77" s="8" t="s">
        <v>112</v>
      </c>
      <c r="B77" s="8" t="s">
        <v>37</v>
      </c>
      <c r="C77" s="8" t="s">
        <v>1</v>
      </c>
      <c r="D77" s="8" t="s">
        <v>154</v>
      </c>
      <c r="E77" s="8" t="s">
        <v>155</v>
      </c>
      <c r="F77" s="9">
        <v>530424.18999999994</v>
      </c>
      <c r="G77" s="9">
        <v>938567.73</v>
      </c>
    </row>
    <row r="78" spans="1:7" x14ac:dyDescent="0.25">
      <c r="A78" s="8" t="s">
        <v>112</v>
      </c>
      <c r="B78" s="8" t="s">
        <v>37</v>
      </c>
      <c r="C78" s="8" t="s">
        <v>1</v>
      </c>
      <c r="D78" s="8" t="s">
        <v>63</v>
      </c>
      <c r="E78" s="8" t="s">
        <v>89</v>
      </c>
      <c r="F78" s="9">
        <v>16275</v>
      </c>
      <c r="G78" s="9">
        <v>164865.75</v>
      </c>
    </row>
    <row r="79" spans="1:7" x14ac:dyDescent="0.25">
      <c r="A79" s="8" t="s">
        <v>112</v>
      </c>
      <c r="B79" s="8" t="s">
        <v>37</v>
      </c>
      <c r="C79" s="8" t="s">
        <v>1</v>
      </c>
      <c r="D79" s="8" t="s">
        <v>159</v>
      </c>
      <c r="E79" s="8" t="s">
        <v>76</v>
      </c>
      <c r="F79" s="9">
        <v>25000</v>
      </c>
      <c r="G79" s="9">
        <v>47967.5</v>
      </c>
    </row>
    <row r="80" spans="1:7" x14ac:dyDescent="0.25">
      <c r="A80" s="8" t="s">
        <v>112</v>
      </c>
      <c r="B80" s="8" t="s">
        <v>37</v>
      </c>
      <c r="C80" s="8" t="s">
        <v>1</v>
      </c>
      <c r="D80" s="8" t="s">
        <v>159</v>
      </c>
      <c r="E80" s="8" t="s">
        <v>52</v>
      </c>
      <c r="F80" s="9">
        <v>31743.599999999999</v>
      </c>
      <c r="G80" s="9">
        <v>164015.96</v>
      </c>
    </row>
    <row r="81" spans="1:7" x14ac:dyDescent="0.25">
      <c r="A81" s="21" t="s">
        <v>151</v>
      </c>
      <c r="B81" s="22"/>
      <c r="C81" s="22"/>
      <c r="D81" s="22"/>
      <c r="E81" s="22"/>
      <c r="F81" s="22">
        <f>SUM(F53:F80)</f>
        <v>5530774.3200000003</v>
      </c>
      <c r="G81" s="23">
        <f>SUM(G53:G80)</f>
        <v>19741976.510000005</v>
      </c>
    </row>
    <row r="82" spans="1:7" x14ac:dyDescent="0.25">
      <c r="A82" s="21" t="s">
        <v>0</v>
      </c>
      <c r="B82" s="22"/>
      <c r="C82" s="22"/>
      <c r="D82" s="22"/>
      <c r="E82" s="22"/>
      <c r="F82" s="22">
        <f>SUM(F81,F52,F25)</f>
        <v>14499810.109999999</v>
      </c>
      <c r="G82" s="23">
        <f>SUM(G81,G52,G25)</f>
        <v>106593296.38999999</v>
      </c>
    </row>
    <row r="84" spans="1:7" x14ac:dyDescent="0.25">
      <c r="A84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showGridLines="0" workbookViewId="0">
      <selection activeCell="G21" sqref="G21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66</v>
      </c>
      <c r="C14" s="8" t="s">
        <v>38</v>
      </c>
      <c r="D14" s="8" t="s">
        <v>160</v>
      </c>
      <c r="E14" s="8" t="s">
        <v>78</v>
      </c>
      <c r="F14" s="9">
        <v>27009.83</v>
      </c>
      <c r="G14" s="9">
        <v>68477.789999999994</v>
      </c>
    </row>
    <row r="15" spans="1:7" x14ac:dyDescent="0.25">
      <c r="A15" s="8" t="s">
        <v>110</v>
      </c>
      <c r="B15" s="8" t="s">
        <v>66</v>
      </c>
      <c r="C15" s="8" t="s">
        <v>38</v>
      </c>
      <c r="D15" s="8" t="s">
        <v>160</v>
      </c>
      <c r="E15" s="8" t="s">
        <v>34</v>
      </c>
      <c r="F15" s="9">
        <v>48272.88</v>
      </c>
      <c r="G15" s="9">
        <v>112035.17</v>
      </c>
    </row>
    <row r="16" spans="1:7" x14ac:dyDescent="0.25">
      <c r="A16" s="8" t="s">
        <v>110</v>
      </c>
      <c r="B16" s="8" t="s">
        <v>66</v>
      </c>
      <c r="C16" s="8" t="s">
        <v>38</v>
      </c>
      <c r="D16" s="8" t="s">
        <v>67</v>
      </c>
      <c r="E16" s="8" t="s">
        <v>78</v>
      </c>
      <c r="F16" s="9">
        <v>271719</v>
      </c>
      <c r="G16" s="9">
        <v>328860.83</v>
      </c>
    </row>
    <row r="17" spans="1:7" x14ac:dyDescent="0.25">
      <c r="A17" s="8" t="s">
        <v>110</v>
      </c>
      <c r="B17" s="8" t="s">
        <v>66</v>
      </c>
      <c r="C17" s="8" t="s">
        <v>38</v>
      </c>
      <c r="D17" s="8" t="s">
        <v>67</v>
      </c>
      <c r="E17" s="8" t="s">
        <v>90</v>
      </c>
      <c r="F17" s="9">
        <v>24684.78</v>
      </c>
      <c r="G17" s="9">
        <v>78909.149999999994</v>
      </c>
    </row>
    <row r="18" spans="1:7" x14ac:dyDescent="0.25">
      <c r="A18" s="8" t="s">
        <v>110</v>
      </c>
      <c r="B18" s="8" t="s">
        <v>66</v>
      </c>
      <c r="C18" s="8" t="s">
        <v>38</v>
      </c>
      <c r="D18" s="8" t="s">
        <v>67</v>
      </c>
      <c r="E18" s="8" t="s">
        <v>34</v>
      </c>
      <c r="F18" s="9">
        <v>473501.37</v>
      </c>
      <c r="G18" s="9">
        <v>1397260.3199999998</v>
      </c>
    </row>
    <row r="19" spans="1:7" x14ac:dyDescent="0.25">
      <c r="A19" s="8" t="s">
        <v>110</v>
      </c>
      <c r="B19" s="8" t="s">
        <v>66</v>
      </c>
      <c r="C19" s="8" t="s">
        <v>38</v>
      </c>
      <c r="D19" s="8" t="s">
        <v>39</v>
      </c>
      <c r="E19" s="8" t="s">
        <v>52</v>
      </c>
      <c r="F19" s="9">
        <v>22807.14</v>
      </c>
      <c r="G19" s="9">
        <v>70245.06</v>
      </c>
    </row>
    <row r="20" spans="1:7" x14ac:dyDescent="0.25">
      <c r="A20" s="8" t="s">
        <v>110</v>
      </c>
      <c r="B20" s="8" t="s">
        <v>66</v>
      </c>
      <c r="C20" s="8" t="s">
        <v>38</v>
      </c>
      <c r="D20" s="8" t="s">
        <v>39</v>
      </c>
      <c r="E20" s="8" t="s">
        <v>34</v>
      </c>
      <c r="F20" s="9">
        <v>360986.69</v>
      </c>
      <c r="G20" s="9">
        <v>1192287.3600000001</v>
      </c>
    </row>
    <row r="21" spans="1:7" x14ac:dyDescent="0.25">
      <c r="A21" s="8" t="s">
        <v>110</v>
      </c>
      <c r="B21" s="8" t="s">
        <v>66</v>
      </c>
      <c r="C21" s="8" t="s">
        <v>38</v>
      </c>
      <c r="D21" s="8" t="s">
        <v>42</v>
      </c>
      <c r="E21" s="8" t="s">
        <v>34</v>
      </c>
      <c r="F21" s="9">
        <v>80452.19</v>
      </c>
      <c r="G21" s="9">
        <v>140406.74</v>
      </c>
    </row>
    <row r="22" spans="1:7" x14ac:dyDescent="0.25">
      <c r="A22" s="8" t="s">
        <v>110</v>
      </c>
      <c r="B22" s="8" t="s">
        <v>66</v>
      </c>
      <c r="C22" s="8" t="s">
        <v>38</v>
      </c>
      <c r="D22" s="8" t="s">
        <v>161</v>
      </c>
      <c r="E22" s="8" t="s">
        <v>34</v>
      </c>
      <c r="F22" s="9">
        <v>52149.440000000002</v>
      </c>
      <c r="G22" s="9">
        <v>94844.11</v>
      </c>
    </row>
    <row r="23" spans="1:7" x14ac:dyDescent="0.25">
      <c r="A23" s="8" t="s">
        <v>110</v>
      </c>
      <c r="B23" s="8" t="s">
        <v>66</v>
      </c>
      <c r="C23" s="8" t="s">
        <v>38</v>
      </c>
      <c r="D23" s="8" t="s">
        <v>162</v>
      </c>
      <c r="E23" s="8" t="s">
        <v>47</v>
      </c>
      <c r="F23" s="9">
        <v>3287.3</v>
      </c>
      <c r="G23" s="9">
        <v>32272.32</v>
      </c>
    </row>
    <row r="24" spans="1:7" x14ac:dyDescent="0.25">
      <c r="A24" s="8" t="s">
        <v>110</v>
      </c>
      <c r="B24" s="8" t="s">
        <v>66</v>
      </c>
      <c r="C24" s="8" t="s">
        <v>38</v>
      </c>
      <c r="D24" s="8" t="s">
        <v>69</v>
      </c>
      <c r="E24" s="8" t="s">
        <v>90</v>
      </c>
      <c r="F24" s="9">
        <v>24789.07</v>
      </c>
      <c r="G24" s="9">
        <v>91813.51</v>
      </c>
    </row>
    <row r="25" spans="1:7" x14ac:dyDescent="0.25">
      <c r="A25" s="8" t="s">
        <v>110</v>
      </c>
      <c r="B25" s="8" t="s">
        <v>66</v>
      </c>
      <c r="C25" s="8" t="s">
        <v>38</v>
      </c>
      <c r="D25" s="8" t="s">
        <v>69</v>
      </c>
      <c r="E25" s="8" t="s">
        <v>34</v>
      </c>
      <c r="F25" s="9">
        <v>93373.66</v>
      </c>
      <c r="G25" s="9">
        <v>321601.5</v>
      </c>
    </row>
    <row r="26" spans="1:7" x14ac:dyDescent="0.25">
      <c r="A26" s="8" t="s">
        <v>110</v>
      </c>
      <c r="B26" s="8" t="s">
        <v>66</v>
      </c>
      <c r="C26" s="8" t="s">
        <v>38</v>
      </c>
      <c r="D26" s="8" t="s">
        <v>117</v>
      </c>
      <c r="E26" s="8" t="s">
        <v>34</v>
      </c>
      <c r="F26" s="9">
        <v>18135</v>
      </c>
      <c r="G26" s="9">
        <v>57971.94</v>
      </c>
    </row>
    <row r="27" spans="1:7" x14ac:dyDescent="0.25">
      <c r="A27" s="8" t="s">
        <v>110</v>
      </c>
      <c r="B27" s="8" t="s">
        <v>66</v>
      </c>
      <c r="C27" s="8" t="s">
        <v>38</v>
      </c>
      <c r="D27" s="8" t="s">
        <v>44</v>
      </c>
      <c r="E27" s="8" t="s">
        <v>34</v>
      </c>
      <c r="F27" s="9">
        <v>175171.09</v>
      </c>
      <c r="G27" s="9">
        <v>499111.21</v>
      </c>
    </row>
    <row r="28" spans="1:7" x14ac:dyDescent="0.25">
      <c r="A28" s="8" t="s">
        <v>110</v>
      </c>
      <c r="B28" s="8" t="s">
        <v>66</v>
      </c>
      <c r="C28" s="8" t="s">
        <v>38</v>
      </c>
      <c r="D28" s="8" t="s">
        <v>163</v>
      </c>
      <c r="E28" s="8" t="s">
        <v>34</v>
      </c>
      <c r="F28" s="9">
        <v>23195</v>
      </c>
      <c r="G28" s="9">
        <v>130394.25</v>
      </c>
    </row>
    <row r="29" spans="1:7" x14ac:dyDescent="0.25">
      <c r="A29" s="8" t="s">
        <v>110</v>
      </c>
      <c r="B29" s="8" t="s">
        <v>66</v>
      </c>
      <c r="C29" s="8" t="s">
        <v>38</v>
      </c>
      <c r="D29" s="8" t="s">
        <v>45</v>
      </c>
      <c r="E29" s="8" t="s">
        <v>47</v>
      </c>
      <c r="F29" s="9">
        <v>125610</v>
      </c>
      <c r="G29" s="9">
        <v>242784.25</v>
      </c>
    </row>
    <row r="30" spans="1:7" x14ac:dyDescent="0.25">
      <c r="A30" s="8" t="s">
        <v>110</v>
      </c>
      <c r="B30" s="8" t="s">
        <v>66</v>
      </c>
      <c r="C30" s="8" t="s">
        <v>38</v>
      </c>
      <c r="D30" s="8" t="s">
        <v>45</v>
      </c>
      <c r="E30" s="8" t="s">
        <v>34</v>
      </c>
      <c r="F30" s="9">
        <v>2965.99</v>
      </c>
      <c r="G30" s="9">
        <v>9172.19</v>
      </c>
    </row>
    <row r="31" spans="1:7" x14ac:dyDescent="0.25">
      <c r="A31" s="8" t="s">
        <v>110</v>
      </c>
      <c r="B31" s="8" t="s">
        <v>66</v>
      </c>
      <c r="C31" s="8" t="s">
        <v>38</v>
      </c>
      <c r="D31" s="8" t="s">
        <v>119</v>
      </c>
      <c r="E31" s="8" t="s">
        <v>34</v>
      </c>
      <c r="F31" s="9">
        <v>22915.98</v>
      </c>
      <c r="G31" s="9">
        <v>38395.65</v>
      </c>
    </row>
    <row r="32" spans="1:7" x14ac:dyDescent="0.25">
      <c r="A32" s="8" t="s">
        <v>110</v>
      </c>
      <c r="B32" s="8" t="s">
        <v>66</v>
      </c>
      <c r="C32" s="8" t="s">
        <v>38</v>
      </c>
      <c r="D32" s="8" t="s">
        <v>70</v>
      </c>
      <c r="E32" s="8" t="s">
        <v>34</v>
      </c>
      <c r="F32" s="9">
        <v>866938.12</v>
      </c>
      <c r="G32" s="9">
        <v>2431175.34</v>
      </c>
    </row>
    <row r="33" spans="1:10" x14ac:dyDescent="0.25">
      <c r="A33" s="8" t="s">
        <v>110</v>
      </c>
      <c r="B33" s="8" t="s">
        <v>66</v>
      </c>
      <c r="C33" s="8" t="s">
        <v>38</v>
      </c>
      <c r="D33" s="8" t="s">
        <v>164</v>
      </c>
      <c r="E33" s="8" t="s">
        <v>34</v>
      </c>
      <c r="F33" s="9">
        <v>24845.57</v>
      </c>
      <c r="G33" s="9">
        <v>79970.86</v>
      </c>
    </row>
    <row r="34" spans="1:10" x14ac:dyDescent="0.25">
      <c r="A34" s="8" t="s">
        <v>110</v>
      </c>
      <c r="B34" s="8" t="s">
        <v>66</v>
      </c>
      <c r="C34" s="8" t="s">
        <v>38</v>
      </c>
      <c r="D34" s="8" t="s">
        <v>71</v>
      </c>
      <c r="E34" s="8" t="s">
        <v>34</v>
      </c>
      <c r="F34" s="9">
        <v>107505.9</v>
      </c>
      <c r="G34" s="9">
        <v>405727.49</v>
      </c>
    </row>
    <row r="35" spans="1:10" x14ac:dyDescent="0.25">
      <c r="A35" s="8" t="s">
        <v>110</v>
      </c>
      <c r="B35" s="8" t="s">
        <v>66</v>
      </c>
      <c r="C35" s="8" t="s">
        <v>38</v>
      </c>
      <c r="D35" s="8" t="s">
        <v>46</v>
      </c>
      <c r="E35" s="8" t="s">
        <v>34</v>
      </c>
      <c r="F35" s="9">
        <v>1320</v>
      </c>
      <c r="G35" s="9">
        <v>15840</v>
      </c>
      <c r="H35" s="31"/>
      <c r="I35" s="31"/>
    </row>
    <row r="36" spans="1:10" x14ac:dyDescent="0.25">
      <c r="A36" s="21" t="s">
        <v>149</v>
      </c>
      <c r="B36" s="22"/>
      <c r="C36" s="22"/>
      <c r="D36" s="22"/>
      <c r="E36" s="22"/>
      <c r="F36" s="22">
        <f>SUM(F14:F35)</f>
        <v>2851635.9999999995</v>
      </c>
      <c r="G36" s="23">
        <f>SUM(G14:G35)</f>
        <v>7839557.040000001</v>
      </c>
    </row>
    <row r="37" spans="1:10" x14ac:dyDescent="0.25">
      <c r="A37" s="8" t="s">
        <v>111</v>
      </c>
      <c r="B37" s="8" t="s">
        <v>66</v>
      </c>
      <c r="C37" s="8" t="s">
        <v>38</v>
      </c>
      <c r="D37" s="8" t="s">
        <v>160</v>
      </c>
      <c r="E37" s="8" t="s">
        <v>34</v>
      </c>
      <c r="F37" s="9">
        <v>174372.63</v>
      </c>
      <c r="G37" s="9">
        <v>541111.81999999995</v>
      </c>
      <c r="I37" s="31"/>
      <c r="J37" s="31"/>
    </row>
    <row r="38" spans="1:10" x14ac:dyDescent="0.25">
      <c r="A38" s="8" t="s">
        <v>111</v>
      </c>
      <c r="B38" s="8" t="s">
        <v>66</v>
      </c>
      <c r="C38" s="8" t="s">
        <v>38</v>
      </c>
      <c r="D38" s="8" t="s">
        <v>67</v>
      </c>
      <c r="E38" s="8" t="s">
        <v>78</v>
      </c>
      <c r="F38" s="9">
        <v>1414362.5</v>
      </c>
      <c r="G38" s="9">
        <v>2049956.85</v>
      </c>
    </row>
    <row r="39" spans="1:10" x14ac:dyDescent="0.25">
      <c r="A39" s="8" t="s">
        <v>111</v>
      </c>
      <c r="B39" s="8" t="s">
        <v>66</v>
      </c>
      <c r="C39" s="8" t="s">
        <v>38</v>
      </c>
      <c r="D39" s="8" t="s">
        <v>67</v>
      </c>
      <c r="E39" s="8" t="s">
        <v>34</v>
      </c>
      <c r="F39" s="9">
        <v>2650224.9700000002</v>
      </c>
      <c r="G39" s="9">
        <v>8313351.0999999996</v>
      </c>
    </row>
    <row r="40" spans="1:10" x14ac:dyDescent="0.25">
      <c r="A40" s="8" t="s">
        <v>111</v>
      </c>
      <c r="B40" s="8" t="s">
        <v>66</v>
      </c>
      <c r="C40" s="8" t="s">
        <v>38</v>
      </c>
      <c r="D40" s="8" t="s">
        <v>39</v>
      </c>
      <c r="E40" s="8" t="s">
        <v>34</v>
      </c>
      <c r="F40" s="9">
        <v>126622.62</v>
      </c>
      <c r="G40" s="9">
        <v>391433.45</v>
      </c>
    </row>
    <row r="41" spans="1:10" x14ac:dyDescent="0.25">
      <c r="A41" s="8" t="s">
        <v>111</v>
      </c>
      <c r="B41" s="8" t="s">
        <v>66</v>
      </c>
      <c r="C41" s="8" t="s">
        <v>38</v>
      </c>
      <c r="D41" s="8" t="s">
        <v>42</v>
      </c>
      <c r="E41" s="8" t="s">
        <v>78</v>
      </c>
      <c r="F41" s="9">
        <v>54016.800000000003</v>
      </c>
      <c r="G41" s="9">
        <v>62659.48</v>
      </c>
    </row>
    <row r="42" spans="1:10" x14ac:dyDescent="0.25">
      <c r="A42" s="8" t="s">
        <v>111</v>
      </c>
      <c r="B42" s="8" t="s">
        <v>66</v>
      </c>
      <c r="C42" s="8" t="s">
        <v>38</v>
      </c>
      <c r="D42" s="8" t="s">
        <v>42</v>
      </c>
      <c r="E42" s="8" t="s">
        <v>34</v>
      </c>
      <c r="F42" s="9">
        <v>337040.94</v>
      </c>
      <c r="G42" s="9">
        <v>1057681.27</v>
      </c>
    </row>
    <row r="43" spans="1:10" x14ac:dyDescent="0.25">
      <c r="A43" s="8" t="s">
        <v>111</v>
      </c>
      <c r="B43" s="8" t="s">
        <v>66</v>
      </c>
      <c r="C43" s="8" t="s">
        <v>38</v>
      </c>
      <c r="D43" s="8" t="s">
        <v>161</v>
      </c>
      <c r="E43" s="8" t="s">
        <v>47</v>
      </c>
      <c r="F43" s="9">
        <v>44500</v>
      </c>
      <c r="G43" s="9">
        <v>279692</v>
      </c>
    </row>
    <row r="44" spans="1:10" x14ac:dyDescent="0.25">
      <c r="A44" s="8" t="s">
        <v>111</v>
      </c>
      <c r="B44" s="8" t="s">
        <v>66</v>
      </c>
      <c r="C44" s="8" t="s">
        <v>38</v>
      </c>
      <c r="D44" s="8" t="s">
        <v>161</v>
      </c>
      <c r="E44" s="8" t="s">
        <v>34</v>
      </c>
      <c r="F44" s="9">
        <v>184133.32</v>
      </c>
      <c r="G44" s="9">
        <v>361287.09</v>
      </c>
    </row>
    <row r="45" spans="1:10" x14ac:dyDescent="0.25">
      <c r="A45" s="8" t="s">
        <v>111</v>
      </c>
      <c r="B45" s="8" t="s">
        <v>66</v>
      </c>
      <c r="C45" s="8" t="s">
        <v>38</v>
      </c>
      <c r="D45" s="8" t="s">
        <v>69</v>
      </c>
      <c r="E45" s="8" t="s">
        <v>34</v>
      </c>
      <c r="F45" s="9">
        <v>292062.65000000002</v>
      </c>
      <c r="G45" s="9">
        <v>1024802.57</v>
      </c>
    </row>
    <row r="46" spans="1:10" x14ac:dyDescent="0.25">
      <c r="A46" s="8" t="s">
        <v>111</v>
      </c>
      <c r="B46" s="8" t="s">
        <v>66</v>
      </c>
      <c r="C46" s="8" t="s">
        <v>38</v>
      </c>
      <c r="D46" s="8" t="s">
        <v>165</v>
      </c>
      <c r="E46" s="8" t="s">
        <v>47</v>
      </c>
      <c r="F46" s="9">
        <v>19728</v>
      </c>
      <c r="G46" s="9">
        <v>48925.440000000002</v>
      </c>
    </row>
    <row r="47" spans="1:10" x14ac:dyDescent="0.25">
      <c r="A47" s="8" t="s">
        <v>111</v>
      </c>
      <c r="B47" s="8" t="s">
        <v>66</v>
      </c>
      <c r="C47" s="8" t="s">
        <v>38</v>
      </c>
      <c r="D47" s="8" t="s">
        <v>117</v>
      </c>
      <c r="E47" s="8" t="s">
        <v>34</v>
      </c>
      <c r="F47" s="9">
        <v>117554.36</v>
      </c>
      <c r="G47" s="9">
        <v>516806.61</v>
      </c>
    </row>
    <row r="48" spans="1:10" x14ac:dyDescent="0.25">
      <c r="A48" s="8" t="s">
        <v>111</v>
      </c>
      <c r="B48" s="8" t="s">
        <v>66</v>
      </c>
      <c r="C48" s="8" t="s">
        <v>38</v>
      </c>
      <c r="D48" s="8" t="s">
        <v>44</v>
      </c>
      <c r="E48" s="8" t="s">
        <v>34</v>
      </c>
      <c r="F48" s="9">
        <v>361147.01</v>
      </c>
      <c r="G48" s="9">
        <v>1158798.79</v>
      </c>
    </row>
    <row r="49" spans="1:7" x14ac:dyDescent="0.25">
      <c r="A49" s="8" t="s">
        <v>111</v>
      </c>
      <c r="B49" s="8" t="s">
        <v>66</v>
      </c>
      <c r="C49" s="8" t="s">
        <v>38</v>
      </c>
      <c r="D49" s="8" t="s">
        <v>45</v>
      </c>
      <c r="E49" s="8" t="s">
        <v>47</v>
      </c>
      <c r="F49" s="9">
        <v>50610</v>
      </c>
      <c r="G49" s="9">
        <v>99731.05</v>
      </c>
    </row>
    <row r="50" spans="1:7" x14ac:dyDescent="0.25">
      <c r="A50" s="8" t="s">
        <v>111</v>
      </c>
      <c r="B50" s="8" t="s">
        <v>66</v>
      </c>
      <c r="C50" s="8" t="s">
        <v>38</v>
      </c>
      <c r="D50" s="8" t="s">
        <v>45</v>
      </c>
      <c r="E50" s="8" t="s">
        <v>34</v>
      </c>
      <c r="F50" s="9">
        <v>193935.1</v>
      </c>
      <c r="G50" s="9">
        <v>458201.84</v>
      </c>
    </row>
    <row r="51" spans="1:7" x14ac:dyDescent="0.25">
      <c r="A51" s="8" t="s">
        <v>111</v>
      </c>
      <c r="B51" s="8" t="s">
        <v>66</v>
      </c>
      <c r="C51" s="8" t="s">
        <v>38</v>
      </c>
      <c r="D51" s="8" t="s">
        <v>45</v>
      </c>
      <c r="E51" s="8" t="s">
        <v>146</v>
      </c>
      <c r="F51" s="9">
        <v>72160.63</v>
      </c>
      <c r="G51" s="9">
        <v>162789.14000000001</v>
      </c>
    </row>
    <row r="52" spans="1:7" x14ac:dyDescent="0.25">
      <c r="A52" s="8" t="s">
        <v>111</v>
      </c>
      <c r="B52" s="8" t="s">
        <v>66</v>
      </c>
      <c r="C52" s="8" t="s">
        <v>38</v>
      </c>
      <c r="D52" s="8" t="s">
        <v>70</v>
      </c>
      <c r="E52" s="8" t="s">
        <v>78</v>
      </c>
      <c r="F52" s="9">
        <v>27000</v>
      </c>
      <c r="G52" s="9">
        <v>31626.1</v>
      </c>
    </row>
    <row r="53" spans="1:7" x14ac:dyDescent="0.25">
      <c r="A53" s="8" t="s">
        <v>111</v>
      </c>
      <c r="B53" s="8" t="s">
        <v>66</v>
      </c>
      <c r="C53" s="8" t="s">
        <v>38</v>
      </c>
      <c r="D53" s="8" t="s">
        <v>70</v>
      </c>
      <c r="E53" s="8" t="s">
        <v>34</v>
      </c>
      <c r="F53" s="9">
        <v>3091099.7</v>
      </c>
      <c r="G53" s="9">
        <v>8527752.1300000008</v>
      </c>
    </row>
    <row r="54" spans="1:7" x14ac:dyDescent="0.25">
      <c r="A54" s="8" t="s">
        <v>111</v>
      </c>
      <c r="B54" s="8" t="s">
        <v>66</v>
      </c>
      <c r="C54" s="8" t="s">
        <v>38</v>
      </c>
      <c r="D54" s="8" t="s">
        <v>166</v>
      </c>
      <c r="E54" s="8" t="s">
        <v>34</v>
      </c>
      <c r="F54" s="9">
        <v>236614.26</v>
      </c>
      <c r="G54" s="9">
        <v>623366.63</v>
      </c>
    </row>
    <row r="55" spans="1:7" x14ac:dyDescent="0.25">
      <c r="A55" s="8" t="s">
        <v>111</v>
      </c>
      <c r="B55" s="8" t="s">
        <v>66</v>
      </c>
      <c r="C55" s="8" t="s">
        <v>38</v>
      </c>
      <c r="D55" s="8" t="s">
        <v>71</v>
      </c>
      <c r="E55" s="8" t="s">
        <v>34</v>
      </c>
      <c r="F55" s="9">
        <v>22684.35</v>
      </c>
      <c r="G55" s="9">
        <v>130025.57</v>
      </c>
    </row>
    <row r="56" spans="1:7" x14ac:dyDescent="0.25">
      <c r="A56" s="8" t="s">
        <v>111</v>
      </c>
      <c r="B56" s="8" t="s">
        <v>66</v>
      </c>
      <c r="C56" s="8" t="s">
        <v>38</v>
      </c>
      <c r="D56" s="8" t="s">
        <v>72</v>
      </c>
      <c r="E56" s="8" t="s">
        <v>34</v>
      </c>
      <c r="F56" s="9">
        <v>77075.17</v>
      </c>
      <c r="G56" s="9">
        <v>203604.3</v>
      </c>
    </row>
    <row r="57" spans="1:7" x14ac:dyDescent="0.25">
      <c r="A57" s="21" t="s">
        <v>150</v>
      </c>
      <c r="B57" s="22"/>
      <c r="C57" s="22"/>
      <c r="D57" s="22"/>
      <c r="E57" s="22"/>
      <c r="F57" s="22">
        <f>SUM(F37:F56)</f>
        <v>9546945.0099999998</v>
      </c>
      <c r="G57" s="23">
        <f>SUM(G37:G56)</f>
        <v>26043603.23</v>
      </c>
    </row>
    <row r="58" spans="1:7" x14ac:dyDescent="0.25">
      <c r="A58" s="8" t="s">
        <v>112</v>
      </c>
      <c r="B58" s="8" t="s">
        <v>66</v>
      </c>
      <c r="C58" s="8" t="s">
        <v>38</v>
      </c>
      <c r="D58" s="8" t="s">
        <v>160</v>
      </c>
      <c r="E58" s="8" t="s">
        <v>34</v>
      </c>
      <c r="F58" s="9">
        <v>396574.64</v>
      </c>
      <c r="G58" s="9">
        <v>1182445.3</v>
      </c>
    </row>
    <row r="59" spans="1:7" x14ac:dyDescent="0.25">
      <c r="A59" s="8" t="s">
        <v>112</v>
      </c>
      <c r="B59" s="8" t="s">
        <v>66</v>
      </c>
      <c r="C59" s="8" t="s">
        <v>38</v>
      </c>
      <c r="D59" s="8" t="s">
        <v>167</v>
      </c>
      <c r="E59" s="8" t="s">
        <v>34</v>
      </c>
      <c r="F59" s="9">
        <v>18162.02</v>
      </c>
      <c r="G59" s="9">
        <v>121721.60000000001</v>
      </c>
    </row>
    <row r="60" spans="1:7" x14ac:dyDescent="0.25">
      <c r="A60" s="8" t="s">
        <v>112</v>
      </c>
      <c r="B60" s="8" t="s">
        <v>66</v>
      </c>
      <c r="C60" s="8" t="s">
        <v>38</v>
      </c>
      <c r="D60" s="8" t="s">
        <v>67</v>
      </c>
      <c r="E60" s="8" t="s">
        <v>78</v>
      </c>
      <c r="F60" s="9">
        <v>459479.57</v>
      </c>
      <c r="G60" s="9">
        <v>929024.98</v>
      </c>
    </row>
    <row r="61" spans="1:7" x14ac:dyDescent="0.25">
      <c r="A61" s="8" t="s">
        <v>112</v>
      </c>
      <c r="B61" s="8" t="s">
        <v>66</v>
      </c>
      <c r="C61" s="8" t="s">
        <v>38</v>
      </c>
      <c r="D61" s="8" t="s">
        <v>67</v>
      </c>
      <c r="E61" s="8" t="s">
        <v>90</v>
      </c>
      <c r="F61" s="9">
        <v>48682</v>
      </c>
      <c r="G61" s="9">
        <v>82560.240000000005</v>
      </c>
    </row>
    <row r="62" spans="1:7" x14ac:dyDescent="0.25">
      <c r="A62" s="8" t="s">
        <v>112</v>
      </c>
      <c r="B62" s="8" t="s">
        <v>66</v>
      </c>
      <c r="C62" s="8" t="s">
        <v>38</v>
      </c>
      <c r="D62" s="8" t="s">
        <v>67</v>
      </c>
      <c r="E62" s="8" t="s">
        <v>34</v>
      </c>
      <c r="F62" s="9">
        <v>1501966.71</v>
      </c>
      <c r="G62" s="9">
        <v>4423615.5199999996</v>
      </c>
    </row>
    <row r="63" spans="1:7" x14ac:dyDescent="0.25">
      <c r="A63" s="8" t="s">
        <v>112</v>
      </c>
      <c r="B63" s="8" t="s">
        <v>66</v>
      </c>
      <c r="C63" s="8" t="s">
        <v>38</v>
      </c>
      <c r="D63" s="8" t="s">
        <v>168</v>
      </c>
      <c r="E63" s="8" t="s">
        <v>47</v>
      </c>
      <c r="F63" s="9">
        <v>6718.38</v>
      </c>
      <c r="G63" s="9">
        <v>79312.09</v>
      </c>
    </row>
    <row r="64" spans="1:7" x14ac:dyDescent="0.25">
      <c r="A64" s="8" t="s">
        <v>112</v>
      </c>
      <c r="B64" s="8" t="s">
        <v>66</v>
      </c>
      <c r="C64" s="8" t="s">
        <v>38</v>
      </c>
      <c r="D64" s="8" t="s">
        <v>39</v>
      </c>
      <c r="E64" s="8" t="s">
        <v>34</v>
      </c>
      <c r="F64" s="9">
        <v>122974.25</v>
      </c>
      <c r="G64" s="9">
        <v>355798.48</v>
      </c>
    </row>
    <row r="65" spans="1:7" x14ac:dyDescent="0.25">
      <c r="A65" s="8" t="s">
        <v>112</v>
      </c>
      <c r="B65" s="8" t="s">
        <v>66</v>
      </c>
      <c r="C65" s="8" t="s">
        <v>38</v>
      </c>
      <c r="D65" s="8" t="s">
        <v>42</v>
      </c>
      <c r="E65" s="8" t="s">
        <v>34</v>
      </c>
      <c r="F65" s="9">
        <v>170621.44</v>
      </c>
      <c r="G65" s="9">
        <v>443332.82</v>
      </c>
    </row>
    <row r="66" spans="1:7" x14ac:dyDescent="0.25">
      <c r="A66" s="8" t="s">
        <v>112</v>
      </c>
      <c r="B66" s="8" t="s">
        <v>66</v>
      </c>
      <c r="C66" s="8" t="s">
        <v>38</v>
      </c>
      <c r="D66" s="8" t="s">
        <v>169</v>
      </c>
      <c r="E66" s="8" t="s">
        <v>47</v>
      </c>
      <c r="F66" s="9">
        <v>2500</v>
      </c>
      <c r="G66" s="9">
        <v>8525</v>
      </c>
    </row>
    <row r="67" spans="1:7" x14ac:dyDescent="0.25">
      <c r="A67" s="8" t="s">
        <v>112</v>
      </c>
      <c r="B67" s="8" t="s">
        <v>66</v>
      </c>
      <c r="C67" s="8" t="s">
        <v>38</v>
      </c>
      <c r="D67" s="8" t="s">
        <v>161</v>
      </c>
      <c r="E67" s="8" t="s">
        <v>34</v>
      </c>
      <c r="F67" s="9">
        <v>50186.06</v>
      </c>
      <c r="G67" s="9">
        <v>88060.95</v>
      </c>
    </row>
    <row r="68" spans="1:7" x14ac:dyDescent="0.25">
      <c r="A68" s="8" t="s">
        <v>112</v>
      </c>
      <c r="B68" s="8" t="s">
        <v>66</v>
      </c>
      <c r="C68" s="8" t="s">
        <v>38</v>
      </c>
      <c r="D68" s="8" t="s">
        <v>162</v>
      </c>
      <c r="E68" s="8" t="s">
        <v>34</v>
      </c>
      <c r="F68" s="9">
        <v>24493.32</v>
      </c>
      <c r="G68" s="9">
        <v>68577.460000000006</v>
      </c>
    </row>
    <row r="69" spans="1:7" x14ac:dyDescent="0.25">
      <c r="A69" s="8" t="s">
        <v>112</v>
      </c>
      <c r="B69" s="8" t="s">
        <v>66</v>
      </c>
      <c r="C69" s="8" t="s">
        <v>38</v>
      </c>
      <c r="D69" s="8" t="s">
        <v>69</v>
      </c>
      <c r="E69" s="8" t="s">
        <v>78</v>
      </c>
      <c r="F69" s="9">
        <v>52971.35</v>
      </c>
      <c r="G69" s="9">
        <v>32312.52</v>
      </c>
    </row>
    <row r="70" spans="1:7" x14ac:dyDescent="0.25">
      <c r="A70" s="8" t="s">
        <v>112</v>
      </c>
      <c r="B70" s="8" t="s">
        <v>66</v>
      </c>
      <c r="C70" s="8" t="s">
        <v>38</v>
      </c>
      <c r="D70" s="8" t="s">
        <v>69</v>
      </c>
      <c r="E70" s="8" t="s">
        <v>34</v>
      </c>
      <c r="F70" s="9">
        <v>196238.15</v>
      </c>
      <c r="G70" s="9">
        <v>647742.19999999995</v>
      </c>
    </row>
    <row r="71" spans="1:7" x14ac:dyDescent="0.25">
      <c r="A71" s="8" t="s">
        <v>112</v>
      </c>
      <c r="B71" s="8" t="s">
        <v>66</v>
      </c>
      <c r="C71" s="8" t="s">
        <v>38</v>
      </c>
      <c r="D71" s="8" t="s">
        <v>165</v>
      </c>
      <c r="E71" s="8" t="s">
        <v>47</v>
      </c>
      <c r="F71" s="9">
        <v>19728</v>
      </c>
      <c r="G71" s="9">
        <v>48925.440000000002</v>
      </c>
    </row>
    <row r="72" spans="1:7" x14ac:dyDescent="0.25">
      <c r="A72" s="8" t="s">
        <v>112</v>
      </c>
      <c r="B72" s="8" t="s">
        <v>66</v>
      </c>
      <c r="C72" s="8" t="s">
        <v>38</v>
      </c>
      <c r="D72" s="8" t="s">
        <v>117</v>
      </c>
      <c r="E72" s="8" t="s">
        <v>34</v>
      </c>
      <c r="F72" s="9">
        <v>72938.13</v>
      </c>
      <c r="G72" s="9">
        <v>320710.94</v>
      </c>
    </row>
    <row r="73" spans="1:7" x14ac:dyDescent="0.25">
      <c r="A73" s="8" t="s">
        <v>112</v>
      </c>
      <c r="B73" s="8" t="s">
        <v>66</v>
      </c>
      <c r="C73" s="8" t="s">
        <v>38</v>
      </c>
      <c r="D73" s="8" t="s">
        <v>44</v>
      </c>
      <c r="E73" s="8" t="s">
        <v>34</v>
      </c>
      <c r="F73" s="9">
        <v>202890.04</v>
      </c>
      <c r="G73" s="9">
        <v>651357.55000000005</v>
      </c>
    </row>
    <row r="74" spans="1:7" x14ac:dyDescent="0.25">
      <c r="A74" s="8" t="s">
        <v>112</v>
      </c>
      <c r="B74" s="8" t="s">
        <v>66</v>
      </c>
      <c r="C74" s="8" t="s">
        <v>38</v>
      </c>
      <c r="D74" s="8" t="s">
        <v>163</v>
      </c>
      <c r="E74" s="8" t="s">
        <v>47</v>
      </c>
      <c r="F74" s="9">
        <v>25216.52</v>
      </c>
      <c r="G74" s="9">
        <v>103255.06</v>
      </c>
    </row>
    <row r="75" spans="1:7" x14ac:dyDescent="0.25">
      <c r="A75" s="8" t="s">
        <v>112</v>
      </c>
      <c r="B75" s="8" t="s">
        <v>66</v>
      </c>
      <c r="C75" s="8" t="s">
        <v>38</v>
      </c>
      <c r="D75" s="8" t="s">
        <v>163</v>
      </c>
      <c r="E75" s="8" t="s">
        <v>34</v>
      </c>
      <c r="F75" s="9">
        <v>21643.37</v>
      </c>
      <c r="G75" s="9">
        <v>130739.1</v>
      </c>
    </row>
    <row r="76" spans="1:7" x14ac:dyDescent="0.25">
      <c r="A76" s="8" t="s">
        <v>112</v>
      </c>
      <c r="B76" s="8" t="s">
        <v>66</v>
      </c>
      <c r="C76" s="8" t="s">
        <v>38</v>
      </c>
      <c r="D76" s="8" t="s">
        <v>45</v>
      </c>
      <c r="E76" s="8" t="s">
        <v>47</v>
      </c>
      <c r="F76" s="9">
        <v>97440</v>
      </c>
      <c r="G76" s="9">
        <v>190802.38</v>
      </c>
    </row>
    <row r="77" spans="1:7" x14ac:dyDescent="0.25">
      <c r="A77" s="8" t="s">
        <v>112</v>
      </c>
      <c r="B77" s="8" t="s">
        <v>66</v>
      </c>
      <c r="C77" s="8" t="s">
        <v>38</v>
      </c>
      <c r="D77" s="8" t="s">
        <v>45</v>
      </c>
      <c r="E77" s="8" t="s">
        <v>34</v>
      </c>
      <c r="F77" s="9">
        <v>97158.78</v>
      </c>
      <c r="G77" s="9">
        <v>184494.16</v>
      </c>
    </row>
    <row r="78" spans="1:7" x14ac:dyDescent="0.25">
      <c r="A78" s="8" t="s">
        <v>112</v>
      </c>
      <c r="B78" s="8" t="s">
        <v>66</v>
      </c>
      <c r="C78" s="8" t="s">
        <v>38</v>
      </c>
      <c r="D78" s="8" t="s">
        <v>45</v>
      </c>
      <c r="E78" s="8" t="s">
        <v>146</v>
      </c>
      <c r="F78" s="9">
        <v>164257.57</v>
      </c>
      <c r="G78" s="9">
        <v>351973.73</v>
      </c>
    </row>
    <row r="79" spans="1:7" x14ac:dyDescent="0.25">
      <c r="A79" s="8" t="s">
        <v>112</v>
      </c>
      <c r="B79" s="8" t="s">
        <v>66</v>
      </c>
      <c r="C79" s="8" t="s">
        <v>38</v>
      </c>
      <c r="D79" s="8" t="s">
        <v>70</v>
      </c>
      <c r="E79" s="8" t="s">
        <v>78</v>
      </c>
      <c r="F79" s="9">
        <v>236702.04</v>
      </c>
      <c r="G79" s="9">
        <v>6936573.4000000004</v>
      </c>
    </row>
    <row r="80" spans="1:7" x14ac:dyDescent="0.25">
      <c r="A80" s="8" t="s">
        <v>112</v>
      </c>
      <c r="B80" s="8" t="s">
        <v>66</v>
      </c>
      <c r="C80" s="8" t="s">
        <v>38</v>
      </c>
      <c r="D80" s="8" t="s">
        <v>70</v>
      </c>
      <c r="E80" s="8" t="s">
        <v>34</v>
      </c>
      <c r="F80" s="9">
        <v>2064614.31</v>
      </c>
      <c r="G80" s="9">
        <v>5561850.6699999999</v>
      </c>
    </row>
    <row r="81" spans="1:7" x14ac:dyDescent="0.25">
      <c r="A81" s="8" t="s">
        <v>112</v>
      </c>
      <c r="B81" s="8" t="s">
        <v>66</v>
      </c>
      <c r="C81" s="8" t="s">
        <v>38</v>
      </c>
      <c r="D81" s="8" t="s">
        <v>166</v>
      </c>
      <c r="E81" s="8" t="s">
        <v>34</v>
      </c>
      <c r="F81" s="9">
        <v>26290.47</v>
      </c>
      <c r="G81" s="9">
        <v>50425.2</v>
      </c>
    </row>
    <row r="82" spans="1:7" x14ac:dyDescent="0.25">
      <c r="A82" s="21" t="s">
        <v>151</v>
      </c>
      <c r="B82" s="22"/>
      <c r="C82" s="22"/>
      <c r="D82" s="22"/>
      <c r="E82" s="22"/>
      <c r="F82" s="22">
        <f>SUM(F58:F81)</f>
        <v>6080447.1199999992</v>
      </c>
      <c r="G82" s="23">
        <f>SUM(G58:G81)</f>
        <v>22994136.790000003</v>
      </c>
    </row>
    <row r="83" spans="1:7" x14ac:dyDescent="0.25">
      <c r="A83" s="21" t="s">
        <v>0</v>
      </c>
      <c r="B83" s="22"/>
      <c r="C83" s="22"/>
      <c r="D83" s="22"/>
      <c r="E83" s="22"/>
      <c r="F83" s="22">
        <f>SUM(F82,F57,F36)</f>
        <v>18479028.129999999</v>
      </c>
      <c r="G83" s="23">
        <f>SUM(G82,G57,G36)</f>
        <v>56877297.060000002</v>
      </c>
    </row>
    <row r="85" spans="1:7" x14ac:dyDescent="0.25">
      <c r="A85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showGridLines="0" topLeftCell="A28" workbookViewId="0">
      <selection activeCell="E21" sqref="E21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19.5" x14ac:dyDescent="0.35">
      <c r="A10" s="36" t="s">
        <v>102</v>
      </c>
      <c r="B10" s="36"/>
      <c r="C10" s="36"/>
      <c r="D10" s="36"/>
      <c r="E10" s="36"/>
      <c r="F10" s="36"/>
      <c r="G10" s="36"/>
    </row>
    <row r="11" spans="1:7" x14ac:dyDescent="0.25">
      <c r="A11" s="37" t="s">
        <v>23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2</v>
      </c>
      <c r="C14" s="8" t="s">
        <v>38</v>
      </c>
      <c r="D14" s="8" t="s">
        <v>81</v>
      </c>
      <c r="E14" s="8" t="s">
        <v>34</v>
      </c>
      <c r="F14" s="9">
        <v>24747.21</v>
      </c>
      <c r="G14" s="9">
        <v>92943.98</v>
      </c>
    </row>
    <row r="15" spans="1:7" x14ac:dyDescent="0.25">
      <c r="A15" s="8" t="s">
        <v>110</v>
      </c>
      <c r="B15" s="8" t="s">
        <v>2</v>
      </c>
      <c r="C15" s="8" t="s">
        <v>38</v>
      </c>
      <c r="D15" s="8" t="s">
        <v>105</v>
      </c>
      <c r="E15" s="8" t="s">
        <v>78</v>
      </c>
      <c r="F15" s="9">
        <v>55555.92</v>
      </c>
      <c r="G15" s="9">
        <v>46111.41</v>
      </c>
    </row>
    <row r="16" spans="1:7" x14ac:dyDescent="0.25">
      <c r="A16" s="8" t="s">
        <v>110</v>
      </c>
      <c r="B16" s="8" t="s">
        <v>2</v>
      </c>
      <c r="C16" s="8" t="s">
        <v>38</v>
      </c>
      <c r="D16" s="8" t="s">
        <v>105</v>
      </c>
      <c r="E16" s="8" t="s">
        <v>34</v>
      </c>
      <c r="F16" s="9">
        <v>23691.360000000001</v>
      </c>
      <c r="G16" s="9">
        <v>47007</v>
      </c>
    </row>
    <row r="17" spans="1:7" x14ac:dyDescent="0.25">
      <c r="A17" s="8" t="s">
        <v>110</v>
      </c>
      <c r="B17" s="8" t="s">
        <v>2</v>
      </c>
      <c r="C17" s="8" t="s">
        <v>38</v>
      </c>
      <c r="D17" s="8" t="s">
        <v>82</v>
      </c>
      <c r="E17" s="8" t="s">
        <v>47</v>
      </c>
      <c r="F17" s="9">
        <v>1547.84</v>
      </c>
      <c r="G17" s="9">
        <v>7985.5</v>
      </c>
    </row>
    <row r="18" spans="1:7" x14ac:dyDescent="0.25">
      <c r="A18" s="8" t="s">
        <v>110</v>
      </c>
      <c r="B18" s="8" t="s">
        <v>2</v>
      </c>
      <c r="C18" s="8" t="s">
        <v>38</v>
      </c>
      <c r="D18" s="8" t="s">
        <v>82</v>
      </c>
      <c r="E18" s="8" t="s">
        <v>34</v>
      </c>
      <c r="F18" s="9">
        <v>18083.8</v>
      </c>
      <c r="G18" s="9">
        <v>113347.54</v>
      </c>
    </row>
    <row r="19" spans="1:7" x14ac:dyDescent="0.25">
      <c r="A19" s="21" t="s">
        <v>149</v>
      </c>
      <c r="B19" s="22"/>
      <c r="C19" s="22"/>
      <c r="D19" s="22"/>
      <c r="E19" s="22"/>
      <c r="F19" s="22">
        <f>SUM(F14:F18)</f>
        <v>123626.13</v>
      </c>
      <c r="G19" s="23">
        <f>SUM(G14:G18)</f>
        <v>307395.43</v>
      </c>
    </row>
    <row r="20" spans="1:7" x14ac:dyDescent="0.25">
      <c r="A20" s="8" t="s">
        <v>111</v>
      </c>
      <c r="B20" s="8" t="s">
        <v>2</v>
      </c>
      <c r="C20" s="8" t="s">
        <v>38</v>
      </c>
      <c r="D20" s="8" t="s">
        <v>162</v>
      </c>
      <c r="E20" s="8" t="s">
        <v>34</v>
      </c>
      <c r="F20" s="9">
        <v>18447.28</v>
      </c>
      <c r="G20" s="9">
        <v>114686.3</v>
      </c>
    </row>
    <row r="21" spans="1:7" x14ac:dyDescent="0.25">
      <c r="A21" s="8" t="s">
        <v>111</v>
      </c>
      <c r="B21" s="8" t="s">
        <v>2</v>
      </c>
      <c r="C21" s="8" t="s">
        <v>38</v>
      </c>
      <c r="D21" s="8" t="s">
        <v>73</v>
      </c>
      <c r="E21" s="8" t="s">
        <v>78</v>
      </c>
      <c r="F21" s="9">
        <v>190057.38</v>
      </c>
      <c r="G21" s="9">
        <v>133498.54</v>
      </c>
    </row>
    <row r="22" spans="1:7" x14ac:dyDescent="0.25">
      <c r="A22" s="8" t="s">
        <v>111</v>
      </c>
      <c r="B22" s="8" t="s">
        <v>2</v>
      </c>
      <c r="C22" s="8" t="s">
        <v>38</v>
      </c>
      <c r="D22" s="8" t="s">
        <v>170</v>
      </c>
      <c r="E22" s="8" t="s">
        <v>34</v>
      </c>
      <c r="F22" s="9">
        <v>26417.48</v>
      </c>
      <c r="G22" s="9">
        <v>115897.60000000001</v>
      </c>
    </row>
    <row r="23" spans="1:7" x14ac:dyDescent="0.25">
      <c r="A23" s="8" t="s">
        <v>111</v>
      </c>
      <c r="B23" s="8" t="s">
        <v>2</v>
      </c>
      <c r="C23" s="8" t="s">
        <v>38</v>
      </c>
      <c r="D23" s="8" t="s">
        <v>82</v>
      </c>
      <c r="E23" s="8" t="s">
        <v>34</v>
      </c>
      <c r="F23" s="9">
        <v>184004.68</v>
      </c>
      <c r="G23" s="9">
        <v>831012.11</v>
      </c>
    </row>
    <row r="24" spans="1:7" x14ac:dyDescent="0.25">
      <c r="A24" s="21" t="s">
        <v>150</v>
      </c>
      <c r="B24" s="22"/>
      <c r="C24" s="22"/>
      <c r="D24" s="22"/>
      <c r="E24" s="22"/>
      <c r="F24" s="22">
        <f>SUM(F20:F23)</f>
        <v>418926.82</v>
      </c>
      <c r="G24" s="23">
        <f>SUM(G20:G23)</f>
        <v>1195094.55</v>
      </c>
    </row>
    <row r="25" spans="1:7" x14ac:dyDescent="0.25">
      <c r="A25" s="8" t="s">
        <v>112</v>
      </c>
      <c r="B25" s="8" t="s">
        <v>2</v>
      </c>
      <c r="C25" s="8" t="s">
        <v>38</v>
      </c>
      <c r="D25" s="8" t="s">
        <v>73</v>
      </c>
      <c r="E25" s="8" t="s">
        <v>34</v>
      </c>
      <c r="F25" s="9">
        <v>27215.81</v>
      </c>
      <c r="G25" s="9">
        <v>33600</v>
      </c>
    </row>
    <row r="26" spans="1:7" x14ac:dyDescent="0.25">
      <c r="A26" s="8" t="s">
        <v>112</v>
      </c>
      <c r="B26" s="8" t="s">
        <v>2</v>
      </c>
      <c r="C26" s="8" t="s">
        <v>38</v>
      </c>
      <c r="D26" s="8" t="s">
        <v>82</v>
      </c>
      <c r="E26" s="8" t="s">
        <v>34</v>
      </c>
      <c r="F26" s="9">
        <v>49476.33</v>
      </c>
      <c r="G26" s="9">
        <v>171299.63</v>
      </c>
    </row>
    <row r="27" spans="1:7" x14ac:dyDescent="0.25">
      <c r="A27" s="21" t="s">
        <v>151</v>
      </c>
      <c r="B27" s="22"/>
      <c r="C27" s="22"/>
      <c r="D27" s="22"/>
      <c r="E27" s="22"/>
      <c r="F27" s="22">
        <f>SUM(F25:F26)</f>
        <v>76692.14</v>
      </c>
      <c r="G27" s="23">
        <f>SUM(G25:G26)</f>
        <v>204899.63</v>
      </c>
    </row>
    <row r="28" spans="1:7" x14ac:dyDescent="0.25">
      <c r="A28" s="21" t="s">
        <v>0</v>
      </c>
      <c r="B28" s="22"/>
      <c r="C28" s="22"/>
      <c r="D28" s="22"/>
      <c r="E28" s="22"/>
      <c r="F28" s="22">
        <f>SUM(F27,F24,F19)</f>
        <v>619245.09000000008</v>
      </c>
      <c r="G28" s="23">
        <f>SUM(G27,G24,G19)</f>
        <v>1707389.61</v>
      </c>
    </row>
    <row r="30" spans="1:7" x14ac:dyDescent="0.25">
      <c r="A30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showGridLines="0" topLeftCell="A16" workbookViewId="0">
      <selection activeCell="A27" sqref="A2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36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/>
      <c r="B14" s="8"/>
      <c r="C14" s="8"/>
      <c r="D14" s="8"/>
      <c r="E14" s="8"/>
      <c r="F14" s="9"/>
      <c r="G14" s="9"/>
    </row>
    <row r="15" spans="1:7" x14ac:dyDescent="0.25">
      <c r="A15" s="8"/>
      <c r="B15" s="8"/>
      <c r="C15" s="8"/>
      <c r="D15" s="8"/>
      <c r="E15" s="8"/>
      <c r="F15" s="9"/>
      <c r="G15" s="9"/>
    </row>
    <row r="16" spans="1:7" x14ac:dyDescent="0.25">
      <c r="A16" s="8"/>
      <c r="B16" s="8"/>
      <c r="C16" s="8"/>
      <c r="D16" s="8"/>
      <c r="E16" s="8"/>
      <c r="F16" s="9"/>
      <c r="G16" s="9"/>
    </row>
    <row r="17" spans="1:7" x14ac:dyDescent="0.25">
      <c r="A17" s="8"/>
      <c r="B17" s="8"/>
      <c r="C17" s="8"/>
      <c r="D17" s="8"/>
      <c r="E17" s="8"/>
      <c r="F17" s="9"/>
      <c r="G17" s="9"/>
    </row>
    <row r="18" spans="1:7" x14ac:dyDescent="0.25">
      <c r="A18" s="21" t="s">
        <v>149</v>
      </c>
      <c r="B18" s="22"/>
      <c r="C18" s="22"/>
      <c r="D18" s="22"/>
      <c r="E18" s="22"/>
      <c r="F18" s="22">
        <f>SUM(F14:F17)</f>
        <v>0</v>
      </c>
      <c r="G18" s="23">
        <f>SUM(G14:G17)</f>
        <v>0</v>
      </c>
    </row>
    <row r="19" spans="1:7" x14ac:dyDescent="0.25">
      <c r="A19" s="8" t="s">
        <v>111</v>
      </c>
      <c r="B19" s="8" t="s">
        <v>35</v>
      </c>
      <c r="C19" s="8" t="s">
        <v>38</v>
      </c>
      <c r="D19" s="8" t="s">
        <v>171</v>
      </c>
      <c r="E19" s="8" t="s">
        <v>148</v>
      </c>
      <c r="F19" s="10">
        <v>25013.040000000001</v>
      </c>
      <c r="G19" s="10">
        <v>155666.63</v>
      </c>
    </row>
    <row r="20" spans="1:7" x14ac:dyDescent="0.25">
      <c r="A20" s="21" t="s">
        <v>150</v>
      </c>
      <c r="B20" s="22"/>
      <c r="C20" s="22"/>
      <c r="D20" s="22"/>
      <c r="E20" s="22"/>
      <c r="F20" s="22">
        <f>SUM(F19)</f>
        <v>25013.040000000001</v>
      </c>
      <c r="G20" s="23">
        <f>SUM(G19)</f>
        <v>155666.63</v>
      </c>
    </row>
    <row r="21" spans="1:7" x14ac:dyDescent="0.25">
      <c r="A21" s="8"/>
      <c r="B21" s="8"/>
      <c r="C21" s="8"/>
      <c r="D21" s="8"/>
      <c r="E21" s="8"/>
      <c r="F21" s="9"/>
      <c r="G21" s="9"/>
    </row>
    <row r="22" spans="1:7" x14ac:dyDescent="0.25">
      <c r="A22" s="8"/>
      <c r="B22" s="8"/>
      <c r="C22" s="8"/>
      <c r="D22" s="8"/>
      <c r="E22" s="8"/>
      <c r="F22" s="9"/>
      <c r="G22" s="9"/>
    </row>
    <row r="23" spans="1:7" x14ac:dyDescent="0.25">
      <c r="A23" s="8"/>
      <c r="B23" s="8"/>
      <c r="C23" s="8"/>
      <c r="D23" s="8"/>
      <c r="E23" s="8"/>
      <c r="F23" s="9"/>
      <c r="G23" s="9"/>
    </row>
    <row r="24" spans="1:7" x14ac:dyDescent="0.25">
      <c r="A24" s="8"/>
      <c r="B24" s="8"/>
      <c r="C24" s="8"/>
      <c r="D24" s="8"/>
      <c r="E24" s="8"/>
      <c r="F24" s="9"/>
      <c r="G24" s="9"/>
    </row>
    <row r="25" spans="1:7" x14ac:dyDescent="0.25">
      <c r="A25" s="8"/>
      <c r="B25" s="8"/>
      <c r="C25" s="8"/>
      <c r="D25" s="8"/>
      <c r="E25" s="8"/>
      <c r="F25" s="9"/>
      <c r="G25" s="9"/>
    </row>
    <row r="26" spans="1:7" x14ac:dyDescent="0.25">
      <c r="A26" s="8"/>
      <c r="B26" s="8"/>
      <c r="C26" s="8"/>
      <c r="D26" s="8"/>
      <c r="E26" s="8"/>
      <c r="F26" s="9"/>
      <c r="G26" s="9"/>
    </row>
    <row r="27" spans="1:7" x14ac:dyDescent="0.25">
      <c r="A27" s="21" t="s">
        <v>151</v>
      </c>
      <c r="B27" s="22"/>
      <c r="C27" s="22"/>
      <c r="D27" s="22"/>
      <c r="E27" s="22"/>
      <c r="F27" s="22">
        <f>SUM(F21:F26)</f>
        <v>0</v>
      </c>
      <c r="G27" s="23">
        <f>SUM(G21:G26)</f>
        <v>0</v>
      </c>
    </row>
    <row r="28" spans="1:7" ht="15.75" customHeight="1" x14ac:dyDescent="0.25">
      <c r="A28" s="21" t="s">
        <v>0</v>
      </c>
      <c r="B28" s="22"/>
      <c r="C28" s="22"/>
      <c r="D28" s="22"/>
      <c r="E28" s="22"/>
      <c r="F28" s="22">
        <f>SUM(F27,F20,F18)</f>
        <v>25013.040000000001</v>
      </c>
      <c r="G28" s="23">
        <f>SUM(G27,G20,G18)</f>
        <v>155666.63</v>
      </c>
    </row>
    <row r="30" spans="1:7" x14ac:dyDescent="0.25">
      <c r="A30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showGridLines="0" topLeftCell="A28" workbookViewId="0">
      <selection activeCell="C38" sqref="C38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37</v>
      </c>
      <c r="C14" s="8" t="s">
        <v>74</v>
      </c>
      <c r="D14" s="8" t="s">
        <v>75</v>
      </c>
      <c r="E14" s="8" t="s">
        <v>54</v>
      </c>
      <c r="F14" s="9">
        <v>424.71</v>
      </c>
      <c r="G14" s="9">
        <v>6642.3</v>
      </c>
    </row>
    <row r="15" spans="1:7" x14ac:dyDescent="0.25">
      <c r="A15" s="8" t="s">
        <v>110</v>
      </c>
      <c r="B15" s="8" t="s">
        <v>37</v>
      </c>
      <c r="C15" s="8" t="s">
        <v>74</v>
      </c>
      <c r="D15" s="8" t="s">
        <v>75</v>
      </c>
      <c r="E15" s="8" t="s">
        <v>34</v>
      </c>
      <c r="F15" s="9">
        <v>63598.26</v>
      </c>
      <c r="G15" s="9">
        <v>853601.14</v>
      </c>
    </row>
    <row r="16" spans="1:7" x14ac:dyDescent="0.25">
      <c r="A16" s="8" t="s">
        <v>110</v>
      </c>
      <c r="B16" s="8" t="s">
        <v>37</v>
      </c>
      <c r="C16" s="8" t="s">
        <v>74</v>
      </c>
      <c r="D16" s="8" t="s">
        <v>75</v>
      </c>
      <c r="E16" s="8" t="s">
        <v>113</v>
      </c>
      <c r="F16" s="9">
        <v>624</v>
      </c>
      <c r="G16" s="9">
        <v>36821.370000000003</v>
      </c>
    </row>
    <row r="17" spans="1:7" x14ac:dyDescent="0.25">
      <c r="A17" s="8" t="s">
        <v>110</v>
      </c>
      <c r="B17" s="8" t="s">
        <v>37</v>
      </c>
      <c r="C17" s="8" t="s">
        <v>74</v>
      </c>
      <c r="D17" s="8" t="s">
        <v>75</v>
      </c>
      <c r="E17" s="8" t="s">
        <v>53</v>
      </c>
      <c r="F17" s="9">
        <v>38642.74</v>
      </c>
      <c r="G17" s="9">
        <v>302464.03999999998</v>
      </c>
    </row>
    <row r="18" spans="1:7" x14ac:dyDescent="0.25">
      <c r="A18" s="8" t="s">
        <v>110</v>
      </c>
      <c r="B18" s="8" t="s">
        <v>37</v>
      </c>
      <c r="C18" s="8" t="s">
        <v>74</v>
      </c>
      <c r="D18" s="8" t="s">
        <v>75</v>
      </c>
      <c r="E18" s="8" t="s">
        <v>115</v>
      </c>
      <c r="F18" s="9">
        <v>2442.4</v>
      </c>
      <c r="G18" s="9">
        <v>73245.52</v>
      </c>
    </row>
    <row r="19" spans="1:7" x14ac:dyDescent="0.25">
      <c r="A19" s="8" t="s">
        <v>110</v>
      </c>
      <c r="B19" s="8" t="s">
        <v>37</v>
      </c>
      <c r="C19" s="8" t="s">
        <v>74</v>
      </c>
      <c r="D19" s="8" t="s">
        <v>174</v>
      </c>
      <c r="E19" s="8" t="s">
        <v>64</v>
      </c>
      <c r="F19" s="9">
        <v>11760</v>
      </c>
      <c r="G19" s="9">
        <v>35519.9</v>
      </c>
    </row>
    <row r="20" spans="1:7" x14ac:dyDescent="0.25">
      <c r="A20" s="8" t="s">
        <v>110</v>
      </c>
      <c r="B20" s="8" t="s">
        <v>37</v>
      </c>
      <c r="C20" s="8" t="s">
        <v>74</v>
      </c>
      <c r="D20" s="8" t="s">
        <v>120</v>
      </c>
      <c r="E20" s="8" t="s">
        <v>34</v>
      </c>
      <c r="F20" s="9">
        <v>12250</v>
      </c>
      <c r="G20" s="9">
        <v>69902.179999999993</v>
      </c>
    </row>
    <row r="21" spans="1:7" x14ac:dyDescent="0.25">
      <c r="A21" s="8" t="s">
        <v>110</v>
      </c>
      <c r="B21" s="8" t="s">
        <v>35</v>
      </c>
      <c r="C21" s="8" t="s">
        <v>74</v>
      </c>
      <c r="D21" s="8" t="s">
        <v>75</v>
      </c>
      <c r="E21" s="8" t="s">
        <v>34</v>
      </c>
      <c r="F21" s="9">
        <v>14.99</v>
      </c>
      <c r="G21" s="9">
        <v>351.77</v>
      </c>
    </row>
    <row r="22" spans="1:7" x14ac:dyDescent="0.25">
      <c r="A22" s="21" t="s">
        <v>149</v>
      </c>
      <c r="B22" s="22"/>
      <c r="C22" s="22"/>
      <c r="D22" s="22"/>
      <c r="E22" s="22"/>
      <c r="F22" s="22">
        <f>SUM(F14:F21)</f>
        <v>129757.09999999999</v>
      </c>
      <c r="G22" s="23">
        <f>SUM(G14:G21)</f>
        <v>1378548.22</v>
      </c>
    </row>
    <row r="23" spans="1:7" ht="30" x14ac:dyDescent="0.25">
      <c r="A23" s="8" t="s">
        <v>111</v>
      </c>
      <c r="B23" s="8" t="s">
        <v>37</v>
      </c>
      <c r="C23" s="8" t="s">
        <v>74</v>
      </c>
      <c r="D23" s="8" t="s">
        <v>175</v>
      </c>
      <c r="E23" s="8" t="s">
        <v>133</v>
      </c>
      <c r="F23" s="9">
        <v>51355</v>
      </c>
      <c r="G23" s="9">
        <v>221712.46</v>
      </c>
    </row>
    <row r="24" spans="1:7" x14ac:dyDescent="0.25">
      <c r="A24" s="8" t="s">
        <v>111</v>
      </c>
      <c r="B24" s="8" t="s">
        <v>37</v>
      </c>
      <c r="C24" s="8" t="s">
        <v>74</v>
      </c>
      <c r="D24" s="8" t="s">
        <v>75</v>
      </c>
      <c r="E24" s="8" t="s">
        <v>78</v>
      </c>
      <c r="F24" s="9">
        <v>356290</v>
      </c>
      <c r="G24" s="9">
        <v>346008.57</v>
      </c>
    </row>
    <row r="25" spans="1:7" x14ac:dyDescent="0.25">
      <c r="A25" s="8" t="s">
        <v>111</v>
      </c>
      <c r="B25" s="8" t="s">
        <v>37</v>
      </c>
      <c r="C25" s="8" t="s">
        <v>74</v>
      </c>
      <c r="D25" s="8" t="s">
        <v>75</v>
      </c>
      <c r="E25" s="8" t="s">
        <v>34</v>
      </c>
      <c r="F25" s="9">
        <v>99709</v>
      </c>
      <c r="G25" s="9">
        <v>218854.86</v>
      </c>
    </row>
    <row r="26" spans="1:7" x14ac:dyDescent="0.25">
      <c r="A26" s="8" t="s">
        <v>111</v>
      </c>
      <c r="B26" s="8" t="s">
        <v>37</v>
      </c>
      <c r="C26" s="8" t="s">
        <v>74</v>
      </c>
      <c r="D26" s="8" t="s">
        <v>75</v>
      </c>
      <c r="E26" s="8" t="s">
        <v>53</v>
      </c>
      <c r="F26" s="9">
        <v>20910</v>
      </c>
      <c r="G26" s="9">
        <v>90749.4</v>
      </c>
    </row>
    <row r="27" spans="1:7" x14ac:dyDescent="0.25">
      <c r="A27" s="8" t="s">
        <v>111</v>
      </c>
      <c r="B27" s="8" t="s">
        <v>37</v>
      </c>
      <c r="C27" s="8" t="s">
        <v>74</v>
      </c>
      <c r="D27" s="8" t="s">
        <v>176</v>
      </c>
      <c r="E27" s="8" t="s">
        <v>64</v>
      </c>
      <c r="F27" s="9">
        <v>6338</v>
      </c>
      <c r="G27" s="9">
        <v>47328.28</v>
      </c>
    </row>
    <row r="28" spans="1:7" x14ac:dyDescent="0.25">
      <c r="A28" s="8" t="s">
        <v>111</v>
      </c>
      <c r="B28" s="8" t="s">
        <v>37</v>
      </c>
      <c r="C28" s="8" t="s">
        <v>74</v>
      </c>
      <c r="D28" s="8" t="s">
        <v>75</v>
      </c>
      <c r="E28" s="8" t="s">
        <v>133</v>
      </c>
      <c r="F28" s="9">
        <v>152340</v>
      </c>
      <c r="G28" s="9">
        <v>597623.96</v>
      </c>
    </row>
    <row r="29" spans="1:7" x14ac:dyDescent="0.25">
      <c r="A29" s="8" t="s">
        <v>111</v>
      </c>
      <c r="B29" s="8" t="s">
        <v>37</v>
      </c>
      <c r="C29" s="8" t="s">
        <v>74</v>
      </c>
      <c r="D29" s="8" t="s">
        <v>172</v>
      </c>
      <c r="E29" s="8" t="s">
        <v>34</v>
      </c>
      <c r="F29" s="9">
        <v>174846.6</v>
      </c>
      <c r="G29" s="9">
        <v>333307.31</v>
      </c>
    </row>
    <row r="30" spans="1:7" x14ac:dyDescent="0.25">
      <c r="A30" s="8" t="s">
        <v>111</v>
      </c>
      <c r="B30" s="8" t="s">
        <v>37</v>
      </c>
      <c r="C30" s="8" t="s">
        <v>74</v>
      </c>
      <c r="D30" s="8" t="s">
        <v>172</v>
      </c>
      <c r="E30" s="8" t="s">
        <v>177</v>
      </c>
      <c r="F30" s="9">
        <v>24652.799999999999</v>
      </c>
      <c r="G30" s="9">
        <v>14791.65</v>
      </c>
    </row>
    <row r="31" spans="1:7" x14ac:dyDescent="0.25">
      <c r="A31" s="8" t="s">
        <v>111</v>
      </c>
      <c r="B31" s="8" t="s">
        <v>37</v>
      </c>
      <c r="C31" s="8" t="s">
        <v>74</v>
      </c>
      <c r="D31" s="8" t="s">
        <v>174</v>
      </c>
      <c r="E31" s="8" t="s">
        <v>79</v>
      </c>
      <c r="F31" s="9">
        <v>22429.68</v>
      </c>
      <c r="G31" s="9">
        <v>149374.57999999999</v>
      </c>
    </row>
    <row r="32" spans="1:7" x14ac:dyDescent="0.25">
      <c r="A32" s="8" t="s">
        <v>111</v>
      </c>
      <c r="B32" s="8" t="s">
        <v>37</v>
      </c>
      <c r="C32" s="8" t="s">
        <v>74</v>
      </c>
      <c r="D32" s="8" t="s">
        <v>174</v>
      </c>
      <c r="E32" s="8" t="s">
        <v>53</v>
      </c>
      <c r="F32" s="9">
        <v>10360</v>
      </c>
      <c r="G32" s="9">
        <v>268394.81</v>
      </c>
    </row>
    <row r="33" spans="1:7" x14ac:dyDescent="0.25">
      <c r="A33" s="8" t="s">
        <v>111</v>
      </c>
      <c r="B33" s="8" t="s">
        <v>37</v>
      </c>
      <c r="C33" s="8" t="s">
        <v>74</v>
      </c>
      <c r="D33" s="8" t="s">
        <v>174</v>
      </c>
      <c r="E33" s="8" t="s">
        <v>64</v>
      </c>
      <c r="F33" s="9">
        <v>21375</v>
      </c>
      <c r="G33" s="9">
        <v>10073.25</v>
      </c>
    </row>
    <row r="34" spans="1:7" x14ac:dyDescent="0.25">
      <c r="A34" s="21" t="s">
        <v>150</v>
      </c>
      <c r="B34" s="22"/>
      <c r="C34" s="22"/>
      <c r="D34" s="22"/>
      <c r="E34" s="22"/>
      <c r="F34" s="22">
        <f>SUM(F23:F33)</f>
        <v>940606.08000000007</v>
      </c>
      <c r="G34" s="23">
        <f>SUM(G23:G33)</f>
        <v>2298219.13</v>
      </c>
    </row>
    <row r="35" spans="1:7" x14ac:dyDescent="0.25">
      <c r="A35" s="8" t="s">
        <v>112</v>
      </c>
      <c r="B35" s="8" t="s">
        <v>37</v>
      </c>
      <c r="C35" s="8" t="s">
        <v>74</v>
      </c>
      <c r="D35" s="8" t="s">
        <v>75</v>
      </c>
      <c r="E35" s="8" t="s">
        <v>78</v>
      </c>
      <c r="F35" s="9">
        <v>127492</v>
      </c>
      <c r="G35" s="9">
        <v>153560.71</v>
      </c>
    </row>
    <row r="36" spans="1:7" x14ac:dyDescent="0.25">
      <c r="A36" s="8" t="s">
        <v>112</v>
      </c>
      <c r="B36" s="8" t="s">
        <v>37</v>
      </c>
      <c r="C36" s="8" t="s">
        <v>74</v>
      </c>
      <c r="D36" s="8" t="s">
        <v>176</v>
      </c>
      <c r="E36" s="8" t="s">
        <v>64</v>
      </c>
      <c r="F36" s="9">
        <v>7238</v>
      </c>
      <c r="G36" s="9">
        <v>92699.24</v>
      </c>
    </row>
    <row r="37" spans="1:7" x14ac:dyDescent="0.25">
      <c r="A37" s="8" t="s">
        <v>112</v>
      </c>
      <c r="B37" s="8" t="s">
        <v>37</v>
      </c>
      <c r="C37" s="8" t="s">
        <v>74</v>
      </c>
      <c r="D37" s="8" t="s">
        <v>75</v>
      </c>
      <c r="E37" s="8" t="s">
        <v>133</v>
      </c>
      <c r="F37" s="9">
        <v>75153</v>
      </c>
      <c r="G37" s="9">
        <v>325493.28999999998</v>
      </c>
    </row>
    <row r="38" spans="1:7" ht="30" x14ac:dyDescent="0.25">
      <c r="A38" s="8" t="s">
        <v>112</v>
      </c>
      <c r="B38" s="8" t="s">
        <v>37</v>
      </c>
      <c r="C38" s="8" t="s">
        <v>74</v>
      </c>
      <c r="D38" s="8" t="s">
        <v>178</v>
      </c>
      <c r="E38" s="8" t="s">
        <v>133</v>
      </c>
      <c r="F38" s="9">
        <v>82000</v>
      </c>
      <c r="G38" s="9">
        <v>9020</v>
      </c>
    </row>
    <row r="39" spans="1:7" x14ac:dyDescent="0.25">
      <c r="A39" s="8" t="s">
        <v>112</v>
      </c>
      <c r="B39" s="8" t="s">
        <v>37</v>
      </c>
      <c r="C39" s="8" t="s">
        <v>74</v>
      </c>
      <c r="D39" s="8" t="s">
        <v>172</v>
      </c>
      <c r="E39" s="8" t="s">
        <v>34</v>
      </c>
      <c r="F39" s="9">
        <v>111358.1</v>
      </c>
      <c r="G39" s="9">
        <v>244670.82</v>
      </c>
    </row>
    <row r="40" spans="1:7" x14ac:dyDescent="0.25">
      <c r="A40" s="8" t="s">
        <v>112</v>
      </c>
      <c r="B40" s="8" t="s">
        <v>37</v>
      </c>
      <c r="C40" s="8" t="s">
        <v>74</v>
      </c>
      <c r="D40" s="8" t="s">
        <v>172</v>
      </c>
      <c r="E40" s="8" t="s">
        <v>133</v>
      </c>
      <c r="F40" s="9">
        <v>23865</v>
      </c>
      <c r="G40" s="9">
        <v>105738.66</v>
      </c>
    </row>
    <row r="41" spans="1:7" x14ac:dyDescent="0.25">
      <c r="A41" s="8" t="s">
        <v>112</v>
      </c>
      <c r="B41" s="8" t="s">
        <v>37</v>
      </c>
      <c r="C41" s="8" t="s">
        <v>74</v>
      </c>
      <c r="D41" s="8" t="s">
        <v>174</v>
      </c>
      <c r="E41" s="8" t="s">
        <v>79</v>
      </c>
      <c r="F41" s="9">
        <v>6471</v>
      </c>
      <c r="G41" s="9">
        <v>113189.02</v>
      </c>
    </row>
    <row r="42" spans="1:7" x14ac:dyDescent="0.25">
      <c r="A42" s="8" t="s">
        <v>112</v>
      </c>
      <c r="B42" s="8" t="s">
        <v>37</v>
      </c>
      <c r="C42" s="8" t="s">
        <v>74</v>
      </c>
      <c r="D42" s="8" t="s">
        <v>120</v>
      </c>
      <c r="E42" s="8" t="s">
        <v>34</v>
      </c>
      <c r="F42" s="9">
        <v>18973.05</v>
      </c>
      <c r="G42" s="9">
        <v>42942</v>
      </c>
    </row>
    <row r="43" spans="1:7" x14ac:dyDescent="0.25">
      <c r="A43" s="21" t="s">
        <v>151</v>
      </c>
      <c r="B43" s="22"/>
      <c r="C43" s="22"/>
      <c r="D43" s="22"/>
      <c r="E43" s="22"/>
      <c r="F43" s="22">
        <f>SUM(F35:F42)</f>
        <v>452550.14999999997</v>
      </c>
      <c r="G43" s="23">
        <f>SUM(G35:G42)</f>
        <v>1087313.7400000002</v>
      </c>
    </row>
    <row r="44" spans="1:7" x14ac:dyDescent="0.25">
      <c r="A44" s="21" t="s">
        <v>0</v>
      </c>
      <c r="B44" s="22"/>
      <c r="C44" s="22"/>
      <c r="D44" s="22"/>
      <c r="E44" s="22"/>
      <c r="F44" s="22">
        <f>SUM(F43,F34,F22)</f>
        <v>1522913.33</v>
      </c>
      <c r="G44" s="23">
        <f>SUM(G43,G34,G22)</f>
        <v>4764081.09</v>
      </c>
    </row>
    <row r="46" spans="1:7" x14ac:dyDescent="0.25">
      <c r="A46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showGridLines="0" topLeftCell="A10" workbookViewId="0">
      <selection activeCell="D27" sqref="D27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102</v>
      </c>
      <c r="B10" s="38"/>
      <c r="C10" s="38"/>
      <c r="D10" s="38"/>
      <c r="E10" s="38"/>
      <c r="F10" s="38"/>
      <c r="G10" s="38"/>
    </row>
    <row r="11" spans="1:7" x14ac:dyDescent="0.25">
      <c r="A11" s="37" t="s">
        <v>28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4to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110</v>
      </c>
      <c r="B14" s="8" t="s">
        <v>3</v>
      </c>
      <c r="C14" s="8" t="s">
        <v>4</v>
      </c>
      <c r="D14" s="8" t="s">
        <v>80</v>
      </c>
      <c r="E14" s="8" t="s">
        <v>47</v>
      </c>
      <c r="F14" s="9">
        <v>19455.95</v>
      </c>
      <c r="G14" s="9">
        <v>128980.62</v>
      </c>
    </row>
    <row r="15" spans="1:7" x14ac:dyDescent="0.25">
      <c r="A15" s="8" t="s">
        <v>110</v>
      </c>
      <c r="B15" s="8" t="s">
        <v>3</v>
      </c>
      <c r="C15" s="8" t="s">
        <v>4</v>
      </c>
      <c r="D15" s="8" t="s">
        <v>80</v>
      </c>
      <c r="E15" s="8" t="s">
        <v>34</v>
      </c>
      <c r="F15" s="9">
        <v>15788.32</v>
      </c>
      <c r="G15" s="9">
        <v>147102.56</v>
      </c>
    </row>
    <row r="16" spans="1:7" x14ac:dyDescent="0.25">
      <c r="A16" s="8" t="s">
        <v>110</v>
      </c>
      <c r="B16" s="8" t="s">
        <v>2</v>
      </c>
      <c r="C16" s="8" t="s">
        <v>4</v>
      </c>
      <c r="D16" s="8" t="s">
        <v>97</v>
      </c>
      <c r="E16" s="8" t="s">
        <v>34</v>
      </c>
      <c r="F16" s="9">
        <v>10419</v>
      </c>
      <c r="G16" s="9">
        <v>31663.8</v>
      </c>
    </row>
    <row r="17" spans="1:7" x14ac:dyDescent="0.25">
      <c r="A17" s="8" t="s">
        <v>110</v>
      </c>
      <c r="B17" s="8" t="s">
        <v>2</v>
      </c>
      <c r="C17" s="8" t="s">
        <v>4</v>
      </c>
      <c r="D17" s="8" t="s">
        <v>179</v>
      </c>
      <c r="E17" s="8" t="s">
        <v>34</v>
      </c>
      <c r="F17" s="9">
        <v>163.29</v>
      </c>
      <c r="G17" s="9">
        <v>504</v>
      </c>
    </row>
    <row r="18" spans="1:7" x14ac:dyDescent="0.25">
      <c r="A18" s="8" t="s">
        <v>110</v>
      </c>
      <c r="B18" s="8" t="s">
        <v>66</v>
      </c>
      <c r="C18" s="8" t="s">
        <v>4</v>
      </c>
      <c r="D18" s="8" t="s">
        <v>180</v>
      </c>
      <c r="E18" s="8" t="s">
        <v>47</v>
      </c>
      <c r="F18" s="9">
        <v>459.39</v>
      </c>
      <c r="G18" s="9">
        <v>3613.34</v>
      </c>
    </row>
    <row r="19" spans="1:7" x14ac:dyDescent="0.25">
      <c r="A19" s="8" t="s">
        <v>110</v>
      </c>
      <c r="B19" s="8" t="s">
        <v>66</v>
      </c>
      <c r="C19" s="8" t="s">
        <v>4</v>
      </c>
      <c r="D19" s="8" t="s">
        <v>165</v>
      </c>
      <c r="E19" s="8" t="s">
        <v>47</v>
      </c>
      <c r="F19" s="9">
        <v>1404</v>
      </c>
      <c r="G19" s="9">
        <v>3715.84</v>
      </c>
    </row>
    <row r="20" spans="1:7" x14ac:dyDescent="0.25">
      <c r="A20" s="8" t="s">
        <v>110</v>
      </c>
      <c r="B20" s="8" t="s">
        <v>66</v>
      </c>
      <c r="C20" s="8" t="s">
        <v>4</v>
      </c>
      <c r="D20" s="8" t="s">
        <v>96</v>
      </c>
      <c r="E20" s="8" t="s">
        <v>34</v>
      </c>
      <c r="F20" s="9">
        <v>5820</v>
      </c>
      <c r="G20" s="9">
        <v>21534</v>
      </c>
    </row>
    <row r="21" spans="1:7" x14ac:dyDescent="0.25">
      <c r="A21" s="21" t="s">
        <v>149</v>
      </c>
      <c r="B21" s="22"/>
      <c r="C21" s="22"/>
      <c r="D21" s="22"/>
      <c r="E21" s="22"/>
      <c r="F21" s="22">
        <f>SUM(F14:F20)</f>
        <v>53509.950000000004</v>
      </c>
      <c r="G21" s="23">
        <f>SUM(G14:G20)</f>
        <v>337114.16000000003</v>
      </c>
    </row>
    <row r="22" spans="1:7" x14ac:dyDescent="0.25">
      <c r="A22" s="8" t="s">
        <v>111</v>
      </c>
      <c r="B22" s="8" t="s">
        <v>3</v>
      </c>
      <c r="C22" s="8" t="s">
        <v>4</v>
      </c>
      <c r="D22" s="8" t="s">
        <v>80</v>
      </c>
      <c r="E22" s="8" t="s">
        <v>47</v>
      </c>
      <c r="F22" s="9">
        <v>129488.26</v>
      </c>
      <c r="G22" s="9">
        <v>667946.96</v>
      </c>
    </row>
    <row r="23" spans="1:7" x14ac:dyDescent="0.25">
      <c r="A23" s="8" t="s">
        <v>111</v>
      </c>
      <c r="B23" s="8" t="s">
        <v>3</v>
      </c>
      <c r="C23" s="8" t="s">
        <v>4</v>
      </c>
      <c r="D23" s="8" t="s">
        <v>80</v>
      </c>
      <c r="E23" s="8" t="s">
        <v>89</v>
      </c>
      <c r="F23" s="9">
        <v>1360</v>
      </c>
      <c r="G23" s="9">
        <v>3944</v>
      </c>
    </row>
    <row r="24" spans="1:7" x14ac:dyDescent="0.25">
      <c r="A24" s="21" t="s">
        <v>150</v>
      </c>
      <c r="B24" s="22"/>
      <c r="C24" s="22"/>
      <c r="D24" s="22"/>
      <c r="E24" s="22"/>
      <c r="F24" s="22">
        <f>SUM(F22:F23)</f>
        <v>130848.26</v>
      </c>
      <c r="G24" s="23">
        <f>SUM(G22:G23)</f>
        <v>671890.96</v>
      </c>
    </row>
    <row r="25" spans="1:7" x14ac:dyDescent="0.25">
      <c r="A25" s="8" t="s">
        <v>112</v>
      </c>
      <c r="B25" s="8" t="s">
        <v>3</v>
      </c>
      <c r="C25" s="8" t="s">
        <v>4</v>
      </c>
      <c r="D25" s="32" t="s">
        <v>180</v>
      </c>
      <c r="E25" s="8" t="s">
        <v>90</v>
      </c>
      <c r="F25" s="9">
        <v>9243.9599999999991</v>
      </c>
      <c r="G25" s="9">
        <v>51892.55</v>
      </c>
    </row>
    <row r="26" spans="1:7" x14ac:dyDescent="0.25">
      <c r="A26" s="8" t="s">
        <v>112</v>
      </c>
      <c r="B26" s="8" t="s">
        <v>3</v>
      </c>
      <c r="C26" s="8" t="s">
        <v>4</v>
      </c>
      <c r="D26" s="8" t="s">
        <v>80</v>
      </c>
      <c r="E26" s="8" t="s">
        <v>47</v>
      </c>
      <c r="F26" s="9">
        <v>472845.1</v>
      </c>
      <c r="G26" s="9">
        <v>544584.13</v>
      </c>
    </row>
    <row r="27" spans="1:7" x14ac:dyDescent="0.25">
      <c r="A27" s="8" t="s">
        <v>112</v>
      </c>
      <c r="B27" s="8" t="s">
        <v>3</v>
      </c>
      <c r="C27" s="8" t="s">
        <v>4</v>
      </c>
      <c r="D27" s="8" t="s">
        <v>80</v>
      </c>
      <c r="E27" s="8" t="s">
        <v>89</v>
      </c>
      <c r="F27" s="9">
        <v>2793</v>
      </c>
      <c r="G27" s="9">
        <v>21372.59</v>
      </c>
    </row>
    <row r="28" spans="1:7" x14ac:dyDescent="0.25">
      <c r="A28" s="8" t="s">
        <v>112</v>
      </c>
      <c r="B28" s="8" t="s">
        <v>3</v>
      </c>
      <c r="C28" s="8" t="s">
        <v>4</v>
      </c>
      <c r="D28" s="8" t="s">
        <v>80</v>
      </c>
      <c r="E28" s="8" t="s">
        <v>53</v>
      </c>
      <c r="F28" s="9">
        <v>21315.82</v>
      </c>
      <c r="G28" s="9">
        <v>23410.34</v>
      </c>
    </row>
    <row r="29" spans="1:7" x14ac:dyDescent="0.25">
      <c r="A29" s="21" t="s">
        <v>151</v>
      </c>
      <c r="B29" s="22"/>
      <c r="C29" s="22"/>
      <c r="D29" s="22"/>
      <c r="E29" s="22"/>
      <c r="F29" s="22">
        <f>SUM(F25:F28)</f>
        <v>506197.88</v>
      </c>
      <c r="G29" s="23">
        <f>SUM(G25:G28)</f>
        <v>641259.61</v>
      </c>
    </row>
    <row r="30" spans="1:7" x14ac:dyDescent="0.25">
      <c r="A30" s="21" t="s">
        <v>0</v>
      </c>
      <c r="B30" s="22"/>
      <c r="C30" s="22"/>
      <c r="D30" s="22"/>
      <c r="E30" s="22"/>
      <c r="F30" s="22">
        <f>SUM(F21:F29)</f>
        <v>1327602.23</v>
      </c>
      <c r="G30" s="23">
        <f>SUM(G21:G29)</f>
        <v>2963415.3</v>
      </c>
    </row>
    <row r="32" spans="1:7" x14ac:dyDescent="0.25">
      <c r="A32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2025-01-14T20:40:53Z</cp:lastPrinted>
  <dcterms:created xsi:type="dcterms:W3CDTF">2013-05-27T12:29:06Z</dcterms:created>
  <dcterms:modified xsi:type="dcterms:W3CDTF">2025-06-04T15:50:02Z</dcterms:modified>
</cp:coreProperties>
</file>