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Vanderlinder\Downloads\"/>
    </mc:Choice>
  </mc:AlternateContent>
  <xr:revisionPtr revIDLastSave="0" documentId="13_ncr:1_{9F7E30C3-473A-448B-A4FF-ED4256191DDE}" xr6:coauthVersionLast="47" xr6:coauthVersionMax="47" xr10:uidLastSave="{00000000-0000-0000-0000-000000000000}"/>
  <bookViews>
    <workbookView xWindow="-120" yWindow="-120" windowWidth="20730" windowHeight="1116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Hlk122417032">'Porcino Carnico'!$A$4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7" l="1"/>
  <c r="G114" i="7"/>
  <c r="D105" i="20"/>
  <c r="F18" i="16"/>
  <c r="G18" i="16"/>
  <c r="F23" i="16"/>
  <c r="G23" i="16"/>
  <c r="F89" i="14"/>
  <c r="G89" i="14"/>
  <c r="F67" i="13"/>
  <c r="G67" i="13"/>
  <c r="F71" i="11"/>
  <c r="G71" i="11"/>
  <c r="F27" i="10"/>
  <c r="G27" i="10"/>
  <c r="F26" i="9"/>
  <c r="G26" i="9"/>
  <c r="F102" i="8"/>
  <c r="G102" i="8"/>
  <c r="F179" i="6"/>
  <c r="G179" i="6"/>
  <c r="F71" i="5" l="1"/>
  <c r="G71" i="5"/>
  <c r="D44" i="20" l="1"/>
  <c r="D77" i="20"/>
  <c r="D106" i="20" s="1"/>
  <c r="F13" i="17"/>
  <c r="G13" i="17"/>
  <c r="F59" i="14"/>
  <c r="G59" i="14"/>
  <c r="F40" i="14"/>
  <c r="G40" i="14"/>
  <c r="F52" i="13"/>
  <c r="G52" i="13"/>
  <c r="F33" i="13"/>
  <c r="G33" i="13"/>
  <c r="F38" i="12"/>
  <c r="G38" i="12"/>
  <c r="F28" i="12"/>
  <c r="G28" i="12"/>
  <c r="F37" i="11"/>
  <c r="G37" i="11"/>
  <c r="F55" i="11"/>
  <c r="G55" i="11"/>
  <c r="F16" i="10"/>
  <c r="G16" i="10"/>
  <c r="F18" i="9"/>
  <c r="G18" i="9"/>
  <c r="F66" i="8"/>
  <c r="G66" i="8"/>
  <c r="G103" i="8" s="1"/>
  <c r="F44" i="8"/>
  <c r="G44" i="8"/>
  <c r="F56" i="7"/>
  <c r="G56" i="7"/>
  <c r="F87" i="7"/>
  <c r="F115" i="7" s="1"/>
  <c r="G87" i="7"/>
  <c r="G115" i="7" s="1"/>
  <c r="F72" i="6"/>
  <c r="G72" i="6"/>
  <c r="F124" i="6"/>
  <c r="G124" i="6"/>
  <c r="F49" i="5"/>
  <c r="G49" i="5"/>
  <c r="F35" i="5"/>
  <c r="G35" i="5"/>
  <c r="F20" i="16"/>
  <c r="G20" i="16"/>
  <c r="F47" i="12"/>
  <c r="G47" i="12"/>
  <c r="F19" i="10"/>
  <c r="G19" i="10"/>
  <c r="G90" i="14" l="1"/>
  <c r="F90" i="14"/>
  <c r="F103" i="8"/>
  <c r="G180" i="6"/>
  <c r="F180" i="6"/>
  <c r="G72" i="11"/>
  <c r="G48" i="12"/>
  <c r="F48" i="12"/>
  <c r="F72" i="11"/>
  <c r="F17" i="17" l="1"/>
  <c r="G17" i="17"/>
  <c r="F15" i="17"/>
  <c r="G15" i="17"/>
  <c r="F68" i="13"/>
  <c r="G68" i="13"/>
  <c r="F22" i="9"/>
  <c r="G22" i="9"/>
  <c r="G27" i="9" l="1"/>
  <c r="F27" i="9"/>
  <c r="G72" i="5" l="1"/>
  <c r="F72" i="5"/>
  <c r="A12" i="20"/>
  <c r="F18" i="17" l="1"/>
  <c r="G18" i="17"/>
  <c r="F24" i="16"/>
  <c r="G24" i="16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5" i="15" l="1"/>
  <c r="C15" i="15"/>
  <c r="C20" i="15"/>
  <c r="D20" i="15"/>
  <c r="C23" i="15"/>
  <c r="D23" i="15"/>
  <c r="D16" i="15"/>
  <c r="C16" i="15"/>
  <c r="F28" i="10"/>
  <c r="C19" i="15" s="1"/>
  <c r="G28" i="10"/>
  <c r="D19" i="15" s="1"/>
  <c r="C27" i="15" l="1"/>
  <c r="D26" i="15"/>
  <c r="D27" i="15" s="1"/>
</calcChain>
</file>

<file path=xl/sharedStrings.xml><?xml version="1.0" encoding="utf-8"?>
<sst xmlns="http://schemas.openxmlformats.org/spreadsheetml/2006/main" count="3727" uniqueCount="315">
  <si>
    <t>Dirección General de Ganadería</t>
  </si>
  <si>
    <t>Depto. de Planificacion y Desarrollo</t>
  </si>
  <si>
    <t xml:space="preserve">Consolidado General de Importaciones </t>
  </si>
  <si>
    <t>4to Trimestre Año 2025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</si>
  <si>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</si>
  <si>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</si>
  <si>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</si>
  <si>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</si>
  <si>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</si>
  <si>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</si>
  <si>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</si>
  <si>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</si>
  <si>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</si>
  <si>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</si>
  <si>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</si>
  <si>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</si>
  <si>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</si>
  <si>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</si>
  <si>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</si>
  <si>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</si>
  <si>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</si>
  <si>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Consolidado de Importaciones de Carne de Res</t>
  </si>
  <si>
    <t>Mes</t>
  </si>
  <si>
    <t>Origen</t>
  </si>
  <si>
    <t>Clasificación</t>
  </si>
  <si>
    <t>Pais de Procedencia</t>
  </si>
  <si>
    <t>Octubre</t>
  </si>
  <si>
    <t>Bovino</t>
  </si>
  <si>
    <t>Cárnico</t>
  </si>
  <si>
    <t>Albondigas</t>
  </si>
  <si>
    <t>Estados Unidos</t>
  </si>
  <si>
    <t>Carne Molida</t>
  </si>
  <si>
    <t>Cortes</t>
  </si>
  <si>
    <t>Nicaragua</t>
  </si>
  <si>
    <t>Costillas</t>
  </si>
  <si>
    <t>Filete</t>
  </si>
  <si>
    <t>Hamburguesas</t>
  </si>
  <si>
    <t>Lomo</t>
  </si>
  <si>
    <t>Mondongo</t>
  </si>
  <si>
    <t>Panama</t>
  </si>
  <si>
    <t>Paleta</t>
  </si>
  <si>
    <t>Panceta</t>
  </si>
  <si>
    <t>Paticas</t>
  </si>
  <si>
    <t>España</t>
  </si>
  <si>
    <t>Rabo</t>
  </si>
  <si>
    <t>Torta</t>
  </si>
  <si>
    <t>Guatemala</t>
  </si>
  <si>
    <t>Tripas Artificiales de Celulosa</t>
  </si>
  <si>
    <t>Belgica</t>
  </si>
  <si>
    <t>China</t>
  </si>
  <si>
    <t>Polonia</t>
  </si>
  <si>
    <t>Tripas Artifificiales Plasticas</t>
  </si>
  <si>
    <t>Noviembre</t>
  </si>
  <si>
    <t>Churrasco</t>
  </si>
  <si>
    <t>Trimming</t>
  </si>
  <si>
    <t>Republica Checa</t>
  </si>
  <si>
    <t>Tripas Naturales</t>
  </si>
  <si>
    <t>Diciembre</t>
  </si>
  <si>
    <t>Higado</t>
  </si>
  <si>
    <t>Reino Unido</t>
  </si>
  <si>
    <t>Ribeye</t>
  </si>
  <si>
    <t>Tenderloin</t>
  </si>
  <si>
    <t>Tripas Artificiales de Colageno</t>
  </si>
  <si>
    <t>Trozos</t>
  </si>
  <si>
    <t>Nota: Los meses con asterisco (*) estan sujetos a cambios</t>
  </si>
  <si>
    <t>Consolidado de Importaciones de Lacteo</t>
  </si>
  <si>
    <t>Lácteo</t>
  </si>
  <si>
    <t>Crema Agria</t>
  </si>
  <si>
    <t>Crema batida</t>
  </si>
  <si>
    <t>Francia</t>
  </si>
  <si>
    <t>Crema de leche</t>
  </si>
  <si>
    <t>Alemania</t>
  </si>
  <si>
    <t>Brasil</t>
  </si>
  <si>
    <t>Cuajo</t>
  </si>
  <si>
    <t>Italia</t>
  </si>
  <si>
    <t>Dulce de leche</t>
  </si>
  <si>
    <t>Argentina</t>
  </si>
  <si>
    <t>Chile</t>
  </si>
  <si>
    <t>Colombia</t>
  </si>
  <si>
    <t>Flan</t>
  </si>
  <si>
    <t>Grasa de leche</t>
  </si>
  <si>
    <t>Helados</t>
  </si>
  <si>
    <t>Costa Rica</t>
  </si>
  <si>
    <t>Mantequilla</t>
  </si>
  <si>
    <t>Nata de leche</t>
  </si>
  <si>
    <t>Austria</t>
  </si>
  <si>
    <t>Salsa de queso</t>
  </si>
  <si>
    <t>Suero de leche</t>
  </si>
  <si>
    <t>Yogurt</t>
  </si>
  <si>
    <t>Mezcla para helados</t>
  </si>
  <si>
    <t>Queso</t>
  </si>
  <si>
    <t>Quesos</t>
  </si>
  <si>
    <t>Americano</t>
  </si>
  <si>
    <t>Cheddar</t>
  </si>
  <si>
    <t>Cottage</t>
  </si>
  <si>
    <t>Crema</t>
  </si>
  <si>
    <t>Danes</t>
  </si>
  <si>
    <t>Edam</t>
  </si>
  <si>
    <t>Netherlands</t>
  </si>
  <si>
    <t>Gouda</t>
  </si>
  <si>
    <t>Holandes</t>
  </si>
  <si>
    <t>Mascarpone</t>
  </si>
  <si>
    <t>Mozzarella</t>
  </si>
  <si>
    <t>Dinamarca</t>
  </si>
  <si>
    <t>Lituania</t>
  </si>
  <si>
    <t>Nueva Zelanda</t>
  </si>
  <si>
    <t>Palitos de Queso</t>
  </si>
  <si>
    <t>Parmesano</t>
  </si>
  <si>
    <t>Philadelfia</t>
  </si>
  <si>
    <t>Provolone</t>
  </si>
  <si>
    <t>Queso fresco</t>
  </si>
  <si>
    <t>Queso maduro</t>
  </si>
  <si>
    <t>Rallado</t>
  </si>
  <si>
    <t>Queso fundido</t>
  </si>
  <si>
    <t>Azul</t>
  </si>
  <si>
    <t>Australia</t>
  </si>
  <si>
    <t>Queso Amarillo</t>
  </si>
  <si>
    <t>Preparados Lacteos</t>
  </si>
  <si>
    <t>Concentrado de Leche</t>
  </si>
  <si>
    <t>Concentrado de Proteina</t>
  </si>
  <si>
    <t>Mexico</t>
  </si>
  <si>
    <t>Proteina de leche</t>
  </si>
  <si>
    <t>Uruguay</t>
  </si>
  <si>
    <t>Feta</t>
  </si>
  <si>
    <t>Fundido</t>
  </si>
  <si>
    <t>Havarti</t>
  </si>
  <si>
    <t xml:space="preserve">Consolidado de Importaciones de Leche </t>
  </si>
  <si>
    <t>Formula Infantil</t>
  </si>
  <si>
    <t>Suiza</t>
  </si>
  <si>
    <t>Trinidad &amp; Tobago</t>
  </si>
  <si>
    <t>Leche con Chocolate</t>
  </si>
  <si>
    <t>Leche condensada</t>
  </si>
  <si>
    <t>Peru</t>
  </si>
  <si>
    <t>Leche descremada en polvo</t>
  </si>
  <si>
    <t>Leche entera en polvo</t>
  </si>
  <si>
    <t>Leche entera liquida</t>
  </si>
  <si>
    <t>Eslovaquia</t>
  </si>
  <si>
    <t>Puerto Rico</t>
  </si>
  <si>
    <t>Leche evaporada</t>
  </si>
  <si>
    <t>Leche maternizada</t>
  </si>
  <si>
    <t>Singapur</t>
  </si>
  <si>
    <t>Leche Modificada</t>
  </si>
  <si>
    <t>Leche semidescremada en polvo</t>
  </si>
  <si>
    <t>Leche UHT</t>
  </si>
  <si>
    <t>Granada</t>
  </si>
  <si>
    <t>Islas Virgenes (U.S.)</t>
  </si>
  <si>
    <t>Irlanda</t>
  </si>
  <si>
    <t>Porcino</t>
  </si>
  <si>
    <t>156,328.56</t>
  </si>
  <si>
    <t>1,949,176.31</t>
  </si>
  <si>
    <t>671,884.36</t>
  </si>
  <si>
    <t>4,166,846.33</t>
  </si>
  <si>
    <t>18,293.76</t>
  </si>
  <si>
    <t>45,675.86</t>
  </si>
  <si>
    <t>Malasia</t>
  </si>
  <si>
    <t>24,804.00</t>
  </si>
  <si>
    <t>45,155.68</t>
  </si>
  <si>
    <t>18,446.21</t>
  </si>
  <si>
    <t>42,800.74</t>
  </si>
  <si>
    <t>23,284.80</t>
  </si>
  <si>
    <t>55,171.01</t>
  </si>
  <si>
    <t>25,000.00</t>
  </si>
  <si>
    <t>71,250.00</t>
  </si>
  <si>
    <t>114,575.00</t>
  </si>
  <si>
    <t>318,903.75</t>
  </si>
  <si>
    <t>124,975.00</t>
  </si>
  <si>
    <t>344,930.63</t>
  </si>
  <si>
    <t>50,000.00</t>
  </si>
  <si>
    <t>141,250.00</t>
  </si>
  <si>
    <t>20,010.00</t>
  </si>
  <si>
    <t>59,929.95</t>
  </si>
  <si>
    <t>579,329.55</t>
  </si>
  <si>
    <t>1,598,115.63</t>
  </si>
  <si>
    <t>200.00</t>
  </si>
  <si>
    <t>1,214.46</t>
  </si>
  <si>
    <t>152,600.00</t>
  </si>
  <si>
    <t>789,590.25</t>
  </si>
  <si>
    <t>333,763.68</t>
  </si>
  <si>
    <t>277,108.62</t>
  </si>
  <si>
    <t>66,744.00</t>
  </si>
  <si>
    <t>56,024.91</t>
  </si>
  <si>
    <t>163,200.00</t>
  </si>
  <si>
    <t>128,232.11</t>
  </si>
  <si>
    <t>254,465.18</t>
  </si>
  <si>
    <t>217,788.65</t>
  </si>
  <si>
    <t>20,521.00</t>
  </si>
  <si>
    <t>192,706.69</t>
  </si>
  <si>
    <t>22,514.40</t>
  </si>
  <si>
    <t>15,888.41</t>
  </si>
  <si>
    <t>109,238.40</t>
  </si>
  <si>
    <t>217,047.42</t>
  </si>
  <si>
    <t>157,967.04</t>
  </si>
  <si>
    <t>310,052.22</t>
  </si>
  <si>
    <t>86,782.00</t>
  </si>
  <si>
    <t>125,018.93</t>
  </si>
  <si>
    <t>4,026.83</t>
  </si>
  <si>
    <t>10,624.81</t>
  </si>
  <si>
    <t>164,058.32</t>
  </si>
  <si>
    <t>296,142.49</t>
  </si>
  <si>
    <t>69,120.00</t>
  </si>
  <si>
    <t>349,456.91</t>
  </si>
  <si>
    <t xml:space="preserve">Consolidado de Importaciones de Carne de Cerdo </t>
  </si>
  <si>
    <t>Cabeza</t>
  </si>
  <si>
    <t>Carne de Cerdo</t>
  </si>
  <si>
    <t>Chicharron</t>
  </si>
  <si>
    <t>Chuleta</t>
  </si>
  <si>
    <t>Extracto Proteico</t>
  </si>
  <si>
    <t>Grasa</t>
  </si>
  <si>
    <t>Jamon</t>
  </si>
  <si>
    <t>Jamon Prosciutto</t>
  </si>
  <si>
    <t>Mortadela</t>
  </si>
  <si>
    <t>Muslos</t>
  </si>
  <si>
    <t>Orejas</t>
  </si>
  <si>
    <t>Pellets</t>
  </si>
  <si>
    <t>Pierna</t>
  </si>
  <si>
    <t>Tocino o Tocineta</t>
  </si>
  <si>
    <t>Panza</t>
  </si>
  <si>
    <t>Pechuga</t>
  </si>
  <si>
    <t>Entero</t>
  </si>
  <si>
    <t>Tripas</t>
  </si>
  <si>
    <t xml:space="preserve">Consolidado de Importaciones de Carne de Pavo </t>
  </si>
  <si>
    <t>Escapula</t>
  </si>
  <si>
    <t>MDM, MSC, Pasta o Pulpa</t>
  </si>
  <si>
    <t>Consolidado de Importaciones de Carne de Ovino</t>
  </si>
  <si>
    <t>Carne de carnero o cordero</t>
  </si>
  <si>
    <t>Consolidado de Importaciones de Pieles</t>
  </si>
  <si>
    <t>Piel Animal</t>
  </si>
  <si>
    <t>Cueros Procesados o Regenerados</t>
  </si>
  <si>
    <t>Turquia</t>
  </si>
  <si>
    <t>Cueros Semiprocesados</t>
  </si>
  <si>
    <t>Piel Bovina terminada</t>
  </si>
  <si>
    <t>Ecuador</t>
  </si>
  <si>
    <t>Pieles curtidas y terminada</t>
  </si>
  <si>
    <t>Curtidas o curadas</t>
  </si>
  <si>
    <t>India</t>
  </si>
  <si>
    <t>Pieles Bovinas Secas y Saladas</t>
  </si>
  <si>
    <t>Jamaica</t>
  </si>
  <si>
    <t>Pieles Terminadas</t>
  </si>
  <si>
    <t>Vietnam</t>
  </si>
  <si>
    <t>Semicurtidas o semicuradas</t>
  </si>
  <si>
    <t>Caprino</t>
  </si>
  <si>
    <t>Pieles procesadas</t>
  </si>
  <si>
    <t>Pieles Semiprocesadas</t>
  </si>
  <si>
    <t>Consolidado de Importaciones de Embutidos</t>
  </si>
  <si>
    <t>Salami</t>
  </si>
  <si>
    <t>Salchichas</t>
  </si>
  <si>
    <t>Embutidos con queso</t>
  </si>
  <si>
    <t>Embutidos Variados</t>
  </si>
  <si>
    <t>Pastrami</t>
  </si>
  <si>
    <t>Chorizo</t>
  </si>
  <si>
    <t>Pancetta</t>
  </si>
  <si>
    <t>Pepperoni</t>
  </si>
  <si>
    <t>Consolidado de Importaciones de Carne de Pollo</t>
  </si>
  <si>
    <t>Alas</t>
  </si>
  <si>
    <t>Carne deshidratada</t>
  </si>
  <si>
    <t>Carne deshuesada</t>
  </si>
  <si>
    <t>Grasa de Pollo</t>
  </si>
  <si>
    <t>Muslo</t>
  </si>
  <si>
    <t>Nuggets</t>
  </si>
  <si>
    <t>Empanizado</t>
  </si>
  <si>
    <t>Tiras</t>
  </si>
  <si>
    <t>Canada</t>
  </si>
  <si>
    <t>Diciembre*</t>
  </si>
  <si>
    <t>Consolidado de Importaciones de Mercancia de Otro Origen</t>
  </si>
  <si>
    <t>Otro Tipo</t>
  </si>
  <si>
    <t>Bebidas a base de leche</t>
  </si>
  <si>
    <t>Caldo de pollo</t>
  </si>
  <si>
    <t>Comidas Preparadas</t>
  </si>
  <si>
    <t>Cremora</t>
  </si>
  <si>
    <t>Cultivo lacteo</t>
  </si>
  <si>
    <t>Fabada</t>
  </si>
  <si>
    <t>Gelatina</t>
  </si>
  <si>
    <t>Lactasa</t>
  </si>
  <si>
    <t>Mayonesa</t>
  </si>
  <si>
    <t>Preparacion Alimenticia</t>
  </si>
  <si>
    <t>Productos carnicos</t>
  </si>
  <si>
    <t>Productos Lácteos Y Cárnicos</t>
  </si>
  <si>
    <t>Sabor a mantequilla</t>
  </si>
  <si>
    <t>Saborizantes</t>
  </si>
  <si>
    <t>Sazones</t>
  </si>
  <si>
    <t>Tripas artificiales</t>
  </si>
  <si>
    <t>Bulgaria</t>
  </si>
  <si>
    <t>Morcilla</t>
  </si>
  <si>
    <t>Pastas rellenas</t>
  </si>
  <si>
    <t>Salsa BBQ</t>
  </si>
  <si>
    <t>Barbados</t>
  </si>
  <si>
    <t>Adereso</t>
  </si>
  <si>
    <t>Base Para helados</t>
  </si>
  <si>
    <t>Bizcocho</t>
  </si>
  <si>
    <t>Estabilizante</t>
  </si>
  <si>
    <t>Sabor artificial de queso cheddar</t>
  </si>
  <si>
    <t>Consolidado de Importaciones de Huevos</t>
  </si>
  <si>
    <t>Avícola</t>
  </si>
  <si>
    <t>Huevo</t>
  </si>
  <si>
    <t>Huevo entero</t>
  </si>
  <si>
    <t>Huevo liquido</t>
  </si>
  <si>
    <t>Huevo en polvo</t>
  </si>
  <si>
    <t>Martinica</t>
  </si>
  <si>
    <t>Consolidado de Importaciones de Huevos Fertiles</t>
  </si>
  <si>
    <t>Huevos Fértiles</t>
  </si>
  <si>
    <t>Octubre*</t>
  </si>
  <si>
    <t>Noviembre*</t>
  </si>
  <si>
    <t>Consolidado de Importaciones de Productos veterinarios</t>
  </si>
  <si>
    <t>PVET</t>
  </si>
  <si>
    <t>Croasia</t>
  </si>
  <si>
    <t>El Salvador</t>
  </si>
  <si>
    <t>Honduras</t>
  </si>
  <si>
    <t>Paraguay</t>
  </si>
  <si>
    <t>Tunisia</t>
  </si>
  <si>
    <t>Filipinas</t>
  </si>
  <si>
    <t>Taiwan</t>
  </si>
  <si>
    <t>Rep. De Serbia</t>
  </si>
  <si>
    <t>Cuba</t>
  </si>
  <si>
    <t>Victor A. Vanderlinder H.</t>
  </si>
  <si>
    <t>Encargado División de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</si>
</sst>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8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1" fillId="0" borderId="1" xfId="5" applyFont="1" applyBorder="1" applyAlignment="1">
      <alignment wrapText="1"/>
    </xf>
    <xf numFmtId="0" fontId="12" fillId="0" borderId="0" xfId="0" applyFont="1"/>
    <xf numFmtId="4" fontId="1" fillId="0" borderId="1" xfId="5" applyNumberFormat="1" applyFont="1" applyBorder="1" applyAlignment="1">
      <alignment horizontal="right" wrapText="1"/>
    </xf>
    <xf numFmtId="0" fontId="2" fillId="3" borderId="1" xfId="3" applyFont="1" applyFill="1" applyBorder="1" applyAlignment="1">
      <alignment horizontal="left"/>
    </xf>
    <xf numFmtId="0" fontId="1" fillId="5" borderId="1" xfId="5" applyFont="1" applyFill="1" applyBorder="1" applyAlignment="1">
      <alignment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wrapText="1"/>
    </xf>
    <xf numFmtId="4" fontId="1" fillId="0" borderId="1" xfId="5" applyNumberFormat="1" applyFont="1" applyFill="1" applyBorder="1" applyAlignment="1">
      <alignment horizontal="right" wrapText="1"/>
    </xf>
    <xf numFmtId="0" fontId="0" fillId="0" borderId="0" xfId="0" applyFill="1"/>
    <xf numFmtId="0" fontId="13" fillId="0" borderId="1" xfId="0" applyFont="1" applyBorder="1" applyAlignment="1">
      <alignment wrapText="1"/>
    </xf>
    <xf numFmtId="0" fontId="0" fillId="0" borderId="2" xfId="0" applyBorder="1"/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C-4B46-9E59-D1BAF3AB3586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C-4B46-9E59-D1BAF3AB3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3871803.7299999995</c:v>
                </c:pt>
                <c:pt idx="1">
                  <c:v>7159768.7500000009</c:v>
                </c:pt>
                <c:pt idx="2">
                  <c:v>7210519.0699999984</c:v>
                </c:pt>
                <c:pt idx="3">
                  <c:v>23363435.089999996</c:v>
                </c:pt>
                <c:pt idx="4">
                  <c:v>383663.73</c:v>
                </c:pt>
                <c:pt idx="5">
                  <c:v>233286.05078125</c:v>
                </c:pt>
                <c:pt idx="6">
                  <c:v>1437791.15</c:v>
                </c:pt>
                <c:pt idx="7">
                  <c:v>898771.72000000009</c:v>
                </c:pt>
                <c:pt idx="8">
                  <c:v>12573520.879999999</c:v>
                </c:pt>
                <c:pt idx="9">
                  <c:v>2033935.2899999996</c:v>
                </c:pt>
                <c:pt idx="10">
                  <c:v>22595</c:v>
                </c:pt>
                <c:pt idx="11">
                  <c:v>115729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02901712"/>
        <c:axId val="-1702901168"/>
      </c:barChart>
      <c:catAx>
        <c:axId val="-17029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168"/>
        <c:crosses val="autoZero"/>
        <c:auto val="1"/>
        <c:lblAlgn val="ctr"/>
        <c:lblOffset val="100"/>
        <c:noMultiLvlLbl val="0"/>
      </c:catAx>
      <c:valAx>
        <c:axId val="-170290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8-48C4-A0A9-20A7418E3054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8-48C4-A0A9-20A7418E3054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8-48C4-A0A9-20A7418E3054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8-48C4-A0A9-20A7418E3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24281228.52</c:v>
                </c:pt>
                <c:pt idx="1">
                  <c:v>33298374.870000012</c:v>
                </c:pt>
                <c:pt idx="2">
                  <c:v>19794797.719999999</c:v>
                </c:pt>
                <c:pt idx="3">
                  <c:v>68320600.699999988</c:v>
                </c:pt>
                <c:pt idx="4">
                  <c:v>2912041.13</c:v>
                </c:pt>
                <c:pt idx="5">
                  <c:v>857847.5390625</c:v>
                </c:pt>
                <c:pt idx="6">
                  <c:v>7865272.0099999998</c:v>
                </c:pt>
                <c:pt idx="7">
                  <c:v>5416212.9199999999</c:v>
                </c:pt>
                <c:pt idx="8">
                  <c:v>25595045.34</c:v>
                </c:pt>
                <c:pt idx="9">
                  <c:v>8126385.4499999993</c:v>
                </c:pt>
                <c:pt idx="10">
                  <c:v>103875.6416015625</c:v>
                </c:pt>
                <c:pt idx="11">
                  <c:v>653290.90625</c:v>
                </c:pt>
                <c:pt idx="12">
                  <c:v>51764128.870000005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5837040"/>
        <c:axId val="-1570041440"/>
      </c:barChart>
      <c:catAx>
        <c:axId val="-17558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570041440"/>
        <c:crosses val="autoZero"/>
        <c:auto val="1"/>
        <c:lblAlgn val="ctr"/>
        <c:lblOffset val="100"/>
        <c:noMultiLvlLbl val="0"/>
      </c:catAx>
      <c:valAx>
        <c:axId val="-15700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5583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200024</xdr:colOff>
      <xdr:row>9</xdr:row>
      <xdr:rowOff>238125</xdr:rowOff>
    </xdr:from>
    <xdr:to>
      <xdr:col>11</xdr:col>
      <xdr:colOff>323850</xdr:colOff>
      <xdr:row>28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209550</xdr:colOff>
      <xdr:row>30</xdr:row>
      <xdr:rowOff>4761</xdr:rowOff>
    </xdr:from>
    <xdr:to>
      <xdr:col>11</xdr:col>
      <xdr:colOff>342900</xdr:colOff>
      <xdr:row>46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6"/>
  <sheetViews>
    <sheetView showGridLines="0" tabSelected="1" topLeftCell="B18" workbookViewId="0">
      <selection activeCell="B41" sqref="B41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5"/>
      <c r="C8" s="35"/>
      <c r="D8" s="35"/>
    </row>
    <row r="9" spans="2:8" ht="22.5" x14ac:dyDescent="0.35">
      <c r="B9" s="36" t="s">
        <v>0</v>
      </c>
      <c r="C9" s="36"/>
      <c r="D9" s="36"/>
      <c r="E9" s="8"/>
      <c r="F9" s="8"/>
      <c r="G9" s="8"/>
      <c r="H9" s="8"/>
    </row>
    <row r="10" spans="2:8" ht="19.5" x14ac:dyDescent="0.35">
      <c r="B10" s="37" t="s">
        <v>1</v>
      </c>
      <c r="C10" s="37"/>
      <c r="D10" s="37"/>
      <c r="E10" s="9"/>
      <c r="F10" s="9"/>
      <c r="G10" s="9"/>
      <c r="H10" s="9"/>
    </row>
    <row r="11" spans="2:8" x14ac:dyDescent="0.25">
      <c r="B11" s="34" t="s">
        <v>2</v>
      </c>
      <c r="C11" s="34"/>
      <c r="D11" s="34"/>
    </row>
    <row r="12" spans="2:8" x14ac:dyDescent="0.25">
      <c r="B12" s="34" t="s">
        <v>3</v>
      </c>
      <c r="C12" s="34"/>
      <c r="D12" s="34"/>
    </row>
    <row r="13" spans="2:8" x14ac:dyDescent="0.25">
      <c r="B13" s="10" t="s">
        <v>4</v>
      </c>
      <c r="C13" s="10" t="s">
        <v>5</v>
      </c>
      <c r="D13" s="10" t="s">
        <v>6</v>
      </c>
    </row>
    <row r="14" spans="2:8" x14ac:dyDescent="0.25">
      <c r="B14" s="11" t="s">
        <v>7</v>
      </c>
      <c r="C14" s="12">
        <f>'Bovino Carnico'!F72</f>
        <v>3871803.7299999995</v>
      </c>
      <c r="D14" s="12">
        <f>'Bovino Carnico'!G72</f>
        <v>24281228.52</v>
      </c>
    </row>
    <row r="15" spans="2:8" x14ac:dyDescent="0.25">
      <c r="B15" s="11" t="s">
        <v>8</v>
      </c>
      <c r="C15" s="12">
        <f>'Bovino Lacteo'!F180</f>
        <v>7159768.7500000009</v>
      </c>
      <c r="D15" s="12">
        <f>'Bovino Lacteo'!G180</f>
        <v>33298374.870000012</v>
      </c>
    </row>
    <row r="16" spans="2:8" x14ac:dyDescent="0.25">
      <c r="B16" s="11" t="s">
        <v>9</v>
      </c>
      <c r="C16" s="12">
        <f>Leche!F115</f>
        <v>7210519.0699999984</v>
      </c>
      <c r="D16" s="12">
        <f>Leche!G115</f>
        <v>19794797.719999999</v>
      </c>
    </row>
    <row r="17" spans="2:4" x14ac:dyDescent="0.25">
      <c r="B17" s="11" t="s">
        <v>10</v>
      </c>
      <c r="C17" s="12">
        <f>'Porcino Carnico'!F103</f>
        <v>23363435.089999996</v>
      </c>
      <c r="D17" s="12">
        <f>'Porcino Carnico'!G103</f>
        <v>68320600.699999988</v>
      </c>
    </row>
    <row r="18" spans="2:4" x14ac:dyDescent="0.25">
      <c r="B18" s="11" t="s">
        <v>11</v>
      </c>
      <c r="C18" s="12">
        <f>Pavo!F27</f>
        <v>383663.73</v>
      </c>
      <c r="D18" s="12">
        <f>Pavo!G27</f>
        <v>2912041.13</v>
      </c>
    </row>
    <row r="19" spans="2:4" x14ac:dyDescent="0.25">
      <c r="B19" s="11" t="s">
        <v>12</v>
      </c>
      <c r="C19" s="12">
        <f>Ovino!F28</f>
        <v>233286.05078125</v>
      </c>
      <c r="D19" s="12">
        <f>Ovino!G28</f>
        <v>857847.5390625</v>
      </c>
    </row>
    <row r="20" spans="2:4" x14ac:dyDescent="0.25">
      <c r="B20" s="11" t="s">
        <v>13</v>
      </c>
      <c r="C20" s="12">
        <f>Pieles!F72</f>
        <v>1437791.15</v>
      </c>
      <c r="D20" s="12">
        <f>Pieles!G72</f>
        <v>7865272.0099999998</v>
      </c>
    </row>
    <row r="21" spans="2:4" x14ac:dyDescent="0.25">
      <c r="B21" s="11" t="s">
        <v>14</v>
      </c>
      <c r="C21" s="12">
        <f>Embutidos!F48</f>
        <v>898771.72000000009</v>
      </c>
      <c r="D21" s="12">
        <f>Embutidos!G48</f>
        <v>5416212.9199999999</v>
      </c>
    </row>
    <row r="22" spans="2:4" x14ac:dyDescent="0.25">
      <c r="B22" s="11" t="s">
        <v>15</v>
      </c>
      <c r="C22" s="12">
        <f>Pollo!F68</f>
        <v>12573520.879999999</v>
      </c>
      <c r="D22" s="12">
        <f>Pollo!G68</f>
        <v>25595045.34</v>
      </c>
    </row>
    <row r="23" spans="2:4" x14ac:dyDescent="0.25">
      <c r="B23" s="11" t="s">
        <v>16</v>
      </c>
      <c r="C23" s="12">
        <f>'Otro Origen'!F90</f>
        <v>2033935.2899999996</v>
      </c>
      <c r="D23" s="12">
        <f>'Otro Origen'!G90</f>
        <v>8126385.4499999993</v>
      </c>
    </row>
    <row r="24" spans="2:4" x14ac:dyDescent="0.25">
      <c r="B24" s="11" t="s">
        <v>17</v>
      </c>
      <c r="C24" s="12">
        <f>Huevo!F24</f>
        <v>22595</v>
      </c>
      <c r="D24" s="12">
        <f>Huevo!G24</f>
        <v>103875.6416015625</v>
      </c>
    </row>
    <row r="25" spans="2:4" x14ac:dyDescent="0.25">
      <c r="B25" s="11" t="s">
        <v>18</v>
      </c>
      <c r="C25" s="12">
        <f>'Huevos Fertiles'!F18</f>
        <v>115729</v>
      </c>
      <c r="D25" s="12">
        <f>'Huevos Fertiles'!G18</f>
        <v>653290.90625</v>
      </c>
    </row>
    <row r="26" spans="2:4" x14ac:dyDescent="0.25">
      <c r="B26" s="11" t="s">
        <v>19</v>
      </c>
      <c r="C26" s="27"/>
      <c r="D26" s="12">
        <f>Provet!D106</f>
        <v>51764128.870000005</v>
      </c>
    </row>
    <row r="27" spans="2:4" x14ac:dyDescent="0.25">
      <c r="B27" s="10" t="s">
        <v>20</v>
      </c>
      <c r="C27" s="14">
        <f>SUM(C14:C26)</f>
        <v>59304819.460781239</v>
      </c>
      <c r="D27" s="13">
        <f>SUM(D14:D26)</f>
        <v>248989101.61691403</v>
      </c>
    </row>
    <row r="45" spans="2:2" x14ac:dyDescent="0.25">
      <c r="B45" s="47" t="s">
        <v>313</v>
      </c>
    </row>
    <row r="46" spans="2:2" x14ac:dyDescent="0.25">
      <c r="B46" t="s">
        <v>314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0"/>
  <sheetViews>
    <sheetView showGridLines="0" topLeftCell="A42" workbookViewId="0">
      <selection activeCell="D59" sqref="D59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252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15</v>
      </c>
      <c r="C14" s="29" t="s">
        <v>28</v>
      </c>
      <c r="D14" s="29" t="s">
        <v>253</v>
      </c>
      <c r="E14" s="29" t="s">
        <v>72</v>
      </c>
      <c r="F14" s="31">
        <v>80362.8</v>
      </c>
      <c r="G14" s="31">
        <v>145080.72</v>
      </c>
    </row>
    <row r="15" spans="1:7" x14ac:dyDescent="0.25">
      <c r="A15" s="29" t="s">
        <v>26</v>
      </c>
      <c r="B15" s="29" t="s">
        <v>15</v>
      </c>
      <c r="C15" s="29" t="s">
        <v>28</v>
      </c>
      <c r="D15" s="29" t="s">
        <v>253</v>
      </c>
      <c r="E15" s="29" t="s">
        <v>30</v>
      </c>
      <c r="F15" s="31">
        <v>49589.47</v>
      </c>
      <c r="G15" s="31">
        <v>88277.79</v>
      </c>
    </row>
    <row r="16" spans="1:7" x14ac:dyDescent="0.25">
      <c r="A16" s="29" t="s">
        <v>26</v>
      </c>
      <c r="B16" s="29" t="s">
        <v>15</v>
      </c>
      <c r="C16" s="29" t="s">
        <v>28</v>
      </c>
      <c r="D16" s="29" t="s">
        <v>254</v>
      </c>
      <c r="E16" s="29" t="s">
        <v>30</v>
      </c>
      <c r="F16" s="31">
        <v>2694.38</v>
      </c>
      <c r="G16" s="31">
        <v>13067.74</v>
      </c>
    </row>
    <row r="17" spans="1:7" x14ac:dyDescent="0.25">
      <c r="A17" s="29" t="s">
        <v>26</v>
      </c>
      <c r="B17" s="29" t="s">
        <v>15</v>
      </c>
      <c r="C17" s="29" t="s">
        <v>28</v>
      </c>
      <c r="D17" s="29" t="s">
        <v>255</v>
      </c>
      <c r="E17" s="29" t="s">
        <v>72</v>
      </c>
      <c r="F17" s="31">
        <v>27000</v>
      </c>
      <c r="G17" s="31">
        <v>80190</v>
      </c>
    </row>
    <row r="18" spans="1:7" x14ac:dyDescent="0.25">
      <c r="A18" s="29" t="s">
        <v>26</v>
      </c>
      <c r="B18" s="29" t="s">
        <v>15</v>
      </c>
      <c r="C18" s="29" t="s">
        <v>28</v>
      </c>
      <c r="D18" s="29" t="s">
        <v>31</v>
      </c>
      <c r="E18" s="29" t="s">
        <v>30</v>
      </c>
      <c r="F18" s="31">
        <v>904916.47999999998</v>
      </c>
      <c r="G18" s="31">
        <v>1209786.3</v>
      </c>
    </row>
    <row r="19" spans="1:7" x14ac:dyDescent="0.25">
      <c r="A19" s="29" t="s">
        <v>26</v>
      </c>
      <c r="B19" s="29" t="s">
        <v>15</v>
      </c>
      <c r="C19" s="29" t="s">
        <v>28</v>
      </c>
      <c r="D19" s="29" t="s">
        <v>204</v>
      </c>
      <c r="E19" s="29" t="s">
        <v>30</v>
      </c>
      <c r="F19" s="31">
        <v>3048.14</v>
      </c>
      <c r="G19" s="31">
        <v>46387.199999999997</v>
      </c>
    </row>
    <row r="20" spans="1:7" x14ac:dyDescent="0.25">
      <c r="A20" s="29" t="s">
        <v>26</v>
      </c>
      <c r="B20" s="29" t="s">
        <v>15</v>
      </c>
      <c r="C20" s="29" t="s">
        <v>28</v>
      </c>
      <c r="D20" s="29" t="s">
        <v>218</v>
      </c>
      <c r="E20" s="29" t="s">
        <v>30</v>
      </c>
      <c r="F20" s="31">
        <v>50802.86</v>
      </c>
      <c r="G20" s="31">
        <v>84000</v>
      </c>
    </row>
    <row r="21" spans="1:7" x14ac:dyDescent="0.25">
      <c r="A21" s="29" t="s">
        <v>26</v>
      </c>
      <c r="B21" s="29" t="s">
        <v>15</v>
      </c>
      <c r="C21" s="29" t="s">
        <v>28</v>
      </c>
      <c r="D21" s="29" t="s">
        <v>256</v>
      </c>
      <c r="E21" s="29" t="s">
        <v>30</v>
      </c>
      <c r="F21" s="31">
        <v>65999</v>
      </c>
      <c r="G21" s="31">
        <v>109690.34</v>
      </c>
    </row>
    <row r="22" spans="1:7" x14ac:dyDescent="0.25">
      <c r="A22" s="29" t="s">
        <v>26</v>
      </c>
      <c r="B22" s="29" t="s">
        <v>15</v>
      </c>
      <c r="C22" s="29" t="s">
        <v>28</v>
      </c>
      <c r="D22" s="29" t="s">
        <v>222</v>
      </c>
      <c r="E22" s="29" t="s">
        <v>72</v>
      </c>
      <c r="F22" s="31">
        <v>351666.93</v>
      </c>
      <c r="G22" s="31">
        <v>228173.72</v>
      </c>
    </row>
    <row r="23" spans="1:7" x14ac:dyDescent="0.25">
      <c r="A23" s="29" t="s">
        <v>26</v>
      </c>
      <c r="B23" s="29" t="s">
        <v>15</v>
      </c>
      <c r="C23" s="29" t="s">
        <v>28</v>
      </c>
      <c r="D23" s="29" t="s">
        <v>222</v>
      </c>
      <c r="E23" s="29" t="s">
        <v>30</v>
      </c>
      <c r="F23" s="31">
        <v>372726.1</v>
      </c>
      <c r="G23" s="31">
        <v>315388.01</v>
      </c>
    </row>
    <row r="24" spans="1:7" x14ac:dyDescent="0.25">
      <c r="A24" s="29" t="s">
        <v>26</v>
      </c>
      <c r="B24" s="29" t="s">
        <v>15</v>
      </c>
      <c r="C24" s="29" t="s">
        <v>28</v>
      </c>
      <c r="D24" s="29" t="s">
        <v>257</v>
      </c>
      <c r="E24" s="29" t="s">
        <v>30</v>
      </c>
      <c r="F24" s="31">
        <v>27210</v>
      </c>
      <c r="G24" s="31">
        <v>33484.629999999997</v>
      </c>
    </row>
    <row r="25" spans="1:7" x14ac:dyDescent="0.25">
      <c r="A25" s="29" t="s">
        <v>26</v>
      </c>
      <c r="B25" s="29" t="s">
        <v>15</v>
      </c>
      <c r="C25" s="29" t="s">
        <v>28</v>
      </c>
      <c r="D25" s="29" t="s">
        <v>211</v>
      </c>
      <c r="E25" s="29" t="s">
        <v>30</v>
      </c>
      <c r="F25" s="31">
        <v>215440.24</v>
      </c>
      <c r="G25" s="31">
        <v>374785.67</v>
      </c>
    </row>
    <row r="26" spans="1:7" x14ac:dyDescent="0.25">
      <c r="A26" s="29" t="s">
        <v>26</v>
      </c>
      <c r="B26" s="29" t="s">
        <v>15</v>
      </c>
      <c r="C26" s="29" t="s">
        <v>28</v>
      </c>
      <c r="D26" s="29" t="s">
        <v>258</v>
      </c>
      <c r="E26" s="29" t="s">
        <v>43</v>
      </c>
      <c r="F26" s="31">
        <v>18270</v>
      </c>
      <c r="G26" s="31">
        <v>73810.2</v>
      </c>
    </row>
    <row r="27" spans="1:7" x14ac:dyDescent="0.25">
      <c r="A27" s="29" t="s">
        <v>26</v>
      </c>
      <c r="B27" s="29" t="s">
        <v>15</v>
      </c>
      <c r="C27" s="29" t="s">
        <v>28</v>
      </c>
      <c r="D27" s="29" t="s">
        <v>258</v>
      </c>
      <c r="E27" s="29" t="s">
        <v>30</v>
      </c>
      <c r="F27" s="31">
        <v>9144.51</v>
      </c>
      <c r="G27" s="31">
        <v>34036.800000000003</v>
      </c>
    </row>
    <row r="28" spans="1:7" x14ac:dyDescent="0.25">
      <c r="A28" s="29" t="s">
        <v>26</v>
      </c>
      <c r="B28" s="29" t="s">
        <v>15</v>
      </c>
      <c r="C28" s="29" t="s">
        <v>28</v>
      </c>
      <c r="D28" s="29" t="s">
        <v>217</v>
      </c>
      <c r="E28" s="29" t="s">
        <v>72</v>
      </c>
      <c r="F28" s="31">
        <v>238940.98</v>
      </c>
      <c r="G28" s="31">
        <v>589606.02</v>
      </c>
    </row>
    <row r="29" spans="1:7" x14ac:dyDescent="0.25">
      <c r="A29" s="29" t="s">
        <v>26</v>
      </c>
      <c r="B29" s="29" t="s">
        <v>15</v>
      </c>
      <c r="C29" s="29" t="s">
        <v>28</v>
      </c>
      <c r="D29" s="29" t="s">
        <v>217</v>
      </c>
      <c r="E29" s="29" t="s">
        <v>103</v>
      </c>
      <c r="F29" s="31">
        <v>52617.43</v>
      </c>
      <c r="G29" s="31">
        <v>178062.52</v>
      </c>
    </row>
    <row r="30" spans="1:7" x14ac:dyDescent="0.25">
      <c r="A30" s="29" t="s">
        <v>26</v>
      </c>
      <c r="B30" s="29" t="s">
        <v>15</v>
      </c>
      <c r="C30" s="29" t="s">
        <v>28</v>
      </c>
      <c r="D30" s="29" t="s">
        <v>217</v>
      </c>
      <c r="E30" s="29" t="s">
        <v>30</v>
      </c>
      <c r="F30" s="31">
        <v>1719943.4</v>
      </c>
      <c r="G30" s="31">
        <v>5255383.9800000004</v>
      </c>
    </row>
    <row r="31" spans="1:7" x14ac:dyDescent="0.25">
      <c r="A31" s="29" t="s">
        <v>26</v>
      </c>
      <c r="B31" s="29" t="s">
        <v>15</v>
      </c>
      <c r="C31" s="29" t="s">
        <v>28</v>
      </c>
      <c r="D31" s="29" t="s">
        <v>54</v>
      </c>
      <c r="E31" s="29" t="s">
        <v>30</v>
      </c>
      <c r="F31" s="31">
        <v>51029.64</v>
      </c>
      <c r="G31" s="31">
        <v>111057.5</v>
      </c>
    </row>
    <row r="32" spans="1:7" x14ac:dyDescent="0.25">
      <c r="A32" s="29" t="s">
        <v>26</v>
      </c>
      <c r="B32" s="29" t="s">
        <v>15</v>
      </c>
      <c r="C32" s="29" t="s">
        <v>28</v>
      </c>
      <c r="D32" s="29" t="s">
        <v>63</v>
      </c>
      <c r="E32" s="29" t="s">
        <v>30</v>
      </c>
      <c r="F32" s="31">
        <v>52617.24</v>
      </c>
      <c r="G32" s="31">
        <v>171708.79</v>
      </c>
    </row>
    <row r="33" spans="1:7" x14ac:dyDescent="0.25">
      <c r="A33" s="18" t="s">
        <v>26</v>
      </c>
      <c r="B33" s="19"/>
      <c r="C33" s="19"/>
      <c r="D33" s="19"/>
      <c r="E33" s="19"/>
      <c r="F33" s="19">
        <f>SUM(F14:F32)</f>
        <v>4294019.5999999996</v>
      </c>
      <c r="G33" s="20">
        <f>SUM(G14:G32)</f>
        <v>9141977.9299999997</v>
      </c>
    </row>
    <row r="34" spans="1:7" x14ac:dyDescent="0.25">
      <c r="A34" s="29" t="s">
        <v>52</v>
      </c>
      <c r="B34" s="29" t="s">
        <v>15</v>
      </c>
      <c r="C34" s="29" t="s">
        <v>28</v>
      </c>
      <c r="D34" s="29" t="s">
        <v>253</v>
      </c>
      <c r="E34" s="29" t="s">
        <v>72</v>
      </c>
      <c r="F34" s="31">
        <v>27000</v>
      </c>
      <c r="G34" s="31">
        <v>57780</v>
      </c>
    </row>
    <row r="35" spans="1:7" x14ac:dyDescent="0.25">
      <c r="A35" s="29" t="s">
        <v>52</v>
      </c>
      <c r="B35" s="29" t="s">
        <v>15</v>
      </c>
      <c r="C35" s="29" t="s">
        <v>28</v>
      </c>
      <c r="D35" s="29" t="s">
        <v>253</v>
      </c>
      <c r="E35" s="29" t="s">
        <v>30</v>
      </c>
      <c r="F35" s="31">
        <v>24489.79</v>
      </c>
      <c r="G35" s="31">
        <v>69776.31</v>
      </c>
    </row>
    <row r="36" spans="1:7" x14ac:dyDescent="0.25">
      <c r="A36" s="29" t="s">
        <v>52</v>
      </c>
      <c r="B36" s="29" t="s">
        <v>15</v>
      </c>
      <c r="C36" s="29" t="s">
        <v>28</v>
      </c>
      <c r="D36" s="29" t="s">
        <v>31</v>
      </c>
      <c r="E36" s="29" t="s">
        <v>30</v>
      </c>
      <c r="F36" s="31">
        <v>1503841.11</v>
      </c>
      <c r="G36" s="31">
        <v>2084348.2</v>
      </c>
    </row>
    <row r="37" spans="1:7" x14ac:dyDescent="0.25">
      <c r="A37" s="29" t="s">
        <v>52</v>
      </c>
      <c r="B37" s="29" t="s">
        <v>15</v>
      </c>
      <c r="C37" s="29" t="s">
        <v>28</v>
      </c>
      <c r="D37" s="29" t="s">
        <v>32</v>
      </c>
      <c r="E37" s="29" t="s">
        <v>30</v>
      </c>
      <c r="F37" s="31">
        <v>25855.02</v>
      </c>
      <c r="G37" s="31">
        <v>55090</v>
      </c>
    </row>
    <row r="38" spans="1:7" x14ac:dyDescent="0.25">
      <c r="A38" s="29" t="s">
        <v>52</v>
      </c>
      <c r="B38" s="29" t="s">
        <v>15</v>
      </c>
      <c r="C38" s="29" t="s">
        <v>28</v>
      </c>
      <c r="D38" s="29" t="s">
        <v>259</v>
      </c>
      <c r="E38" s="29" t="s">
        <v>30</v>
      </c>
      <c r="F38" s="31">
        <v>451.21</v>
      </c>
      <c r="G38" s="31">
        <v>2934.6</v>
      </c>
    </row>
    <row r="39" spans="1:7" x14ac:dyDescent="0.25">
      <c r="A39" s="29" t="s">
        <v>52</v>
      </c>
      <c r="B39" s="29" t="s">
        <v>15</v>
      </c>
      <c r="C39" s="29" t="s">
        <v>28</v>
      </c>
      <c r="D39" s="29" t="s">
        <v>218</v>
      </c>
      <c r="E39" s="29" t="s">
        <v>30</v>
      </c>
      <c r="F39" s="31">
        <v>138810.51</v>
      </c>
      <c r="G39" s="31">
        <v>236193.93</v>
      </c>
    </row>
    <row r="40" spans="1:7" x14ac:dyDescent="0.25">
      <c r="A40" s="29" t="s">
        <v>52</v>
      </c>
      <c r="B40" s="29" t="s">
        <v>15</v>
      </c>
      <c r="C40" s="29" t="s">
        <v>28</v>
      </c>
      <c r="D40" s="29" t="s">
        <v>207</v>
      </c>
      <c r="E40" s="29" t="s">
        <v>30</v>
      </c>
      <c r="F40" s="31">
        <v>43144</v>
      </c>
      <c r="G40" s="31">
        <v>53198.21</v>
      </c>
    </row>
    <row r="41" spans="1:7" x14ac:dyDescent="0.25">
      <c r="A41" s="29" t="s">
        <v>52</v>
      </c>
      <c r="B41" s="29" t="s">
        <v>15</v>
      </c>
      <c r="C41" s="29" t="s">
        <v>28</v>
      </c>
      <c r="D41" s="29" t="s">
        <v>256</v>
      </c>
      <c r="E41" s="29" t="s">
        <v>30</v>
      </c>
      <c r="F41" s="31">
        <v>9072</v>
      </c>
      <c r="G41" s="31">
        <v>32600.23</v>
      </c>
    </row>
    <row r="42" spans="1:7" x14ac:dyDescent="0.25">
      <c r="A42" s="29" t="s">
        <v>52</v>
      </c>
      <c r="B42" s="29" t="s">
        <v>15</v>
      </c>
      <c r="C42" s="29" t="s">
        <v>28</v>
      </c>
      <c r="D42" s="29" t="s">
        <v>222</v>
      </c>
      <c r="E42" s="29" t="s">
        <v>30</v>
      </c>
      <c r="F42" s="31">
        <v>415877.53</v>
      </c>
      <c r="G42" s="31">
        <v>342917.02</v>
      </c>
    </row>
    <row r="43" spans="1:7" x14ac:dyDescent="0.25">
      <c r="A43" s="29" t="s">
        <v>52</v>
      </c>
      <c r="B43" s="29" t="s">
        <v>15</v>
      </c>
      <c r="C43" s="29" t="s">
        <v>28</v>
      </c>
      <c r="D43" s="29" t="s">
        <v>257</v>
      </c>
      <c r="E43" s="29" t="s">
        <v>30</v>
      </c>
      <c r="F43" s="31">
        <v>27000.799999999999</v>
      </c>
      <c r="G43" s="31">
        <v>35715.599999999999</v>
      </c>
    </row>
    <row r="44" spans="1:7" x14ac:dyDescent="0.25">
      <c r="A44" s="29" t="s">
        <v>52</v>
      </c>
      <c r="B44" s="29" t="s">
        <v>15</v>
      </c>
      <c r="C44" s="29" t="s">
        <v>28</v>
      </c>
      <c r="D44" s="29" t="s">
        <v>211</v>
      </c>
      <c r="E44" s="29" t="s">
        <v>30</v>
      </c>
      <c r="F44" s="31">
        <v>230606.45</v>
      </c>
      <c r="G44" s="31">
        <v>352438.64</v>
      </c>
    </row>
    <row r="45" spans="1:7" x14ac:dyDescent="0.25">
      <c r="A45" s="29" t="s">
        <v>52</v>
      </c>
      <c r="B45" s="29" t="s">
        <v>15</v>
      </c>
      <c r="C45" s="29" t="s">
        <v>28</v>
      </c>
      <c r="D45" s="29" t="s">
        <v>258</v>
      </c>
      <c r="E45" s="29" t="s">
        <v>30</v>
      </c>
      <c r="F45" s="31">
        <v>4572.26</v>
      </c>
      <c r="G45" s="31">
        <v>17018.400000000001</v>
      </c>
    </row>
    <row r="46" spans="1:7" x14ac:dyDescent="0.25">
      <c r="A46" s="29" t="s">
        <v>52</v>
      </c>
      <c r="B46" s="29" t="s">
        <v>15</v>
      </c>
      <c r="C46" s="29" t="s">
        <v>28</v>
      </c>
      <c r="D46" s="29" t="s">
        <v>217</v>
      </c>
      <c r="E46" s="29" t="s">
        <v>72</v>
      </c>
      <c r="F46" s="31">
        <v>53874.69</v>
      </c>
      <c r="G46" s="31">
        <v>171638.27</v>
      </c>
    </row>
    <row r="47" spans="1:7" x14ac:dyDescent="0.25">
      <c r="A47" s="29" t="s">
        <v>52</v>
      </c>
      <c r="B47" s="29" t="s">
        <v>15</v>
      </c>
      <c r="C47" s="29" t="s">
        <v>28</v>
      </c>
      <c r="D47" s="29" t="s">
        <v>217</v>
      </c>
      <c r="E47" s="29" t="s">
        <v>103</v>
      </c>
      <c r="F47" s="31">
        <v>26303</v>
      </c>
      <c r="G47" s="31">
        <v>84662.82</v>
      </c>
    </row>
    <row r="48" spans="1:7" x14ac:dyDescent="0.25">
      <c r="A48" s="29" t="s">
        <v>52</v>
      </c>
      <c r="B48" s="29" t="s">
        <v>15</v>
      </c>
      <c r="C48" s="29" t="s">
        <v>28</v>
      </c>
      <c r="D48" s="29" t="s">
        <v>217</v>
      </c>
      <c r="E48" s="29" t="s">
        <v>30</v>
      </c>
      <c r="F48" s="31">
        <v>1158495.72</v>
      </c>
      <c r="G48" s="31">
        <v>3542343.81</v>
      </c>
    </row>
    <row r="49" spans="1:7" x14ac:dyDescent="0.25">
      <c r="A49" s="29" t="s">
        <v>52</v>
      </c>
      <c r="B49" s="29" t="s">
        <v>15</v>
      </c>
      <c r="C49" s="29" t="s">
        <v>28</v>
      </c>
      <c r="D49" s="29" t="s">
        <v>214</v>
      </c>
      <c r="E49" s="29" t="s">
        <v>30</v>
      </c>
      <c r="F49" s="31">
        <v>47137.78</v>
      </c>
      <c r="G49" s="31">
        <v>161816.93</v>
      </c>
    </row>
    <row r="50" spans="1:7" x14ac:dyDescent="0.25">
      <c r="A50" s="29" t="s">
        <v>52</v>
      </c>
      <c r="B50" s="29" t="s">
        <v>15</v>
      </c>
      <c r="C50" s="29" t="s">
        <v>28</v>
      </c>
      <c r="D50" s="29" t="s">
        <v>260</v>
      </c>
      <c r="E50" s="29" t="s">
        <v>30</v>
      </c>
      <c r="F50" s="31">
        <v>20685</v>
      </c>
      <c r="G50" s="31">
        <v>52490.26</v>
      </c>
    </row>
    <row r="51" spans="1:7" x14ac:dyDescent="0.25">
      <c r="A51" s="29" t="s">
        <v>52</v>
      </c>
      <c r="B51" s="29" t="s">
        <v>15</v>
      </c>
      <c r="C51" s="29" t="s">
        <v>28</v>
      </c>
      <c r="D51" s="29" t="s">
        <v>63</v>
      </c>
      <c r="E51" s="29" t="s">
        <v>30</v>
      </c>
      <c r="F51" s="31">
        <v>86773.45</v>
      </c>
      <c r="G51" s="31">
        <v>314632.78000000003</v>
      </c>
    </row>
    <row r="52" spans="1:7" x14ac:dyDescent="0.25">
      <c r="A52" s="18" t="s">
        <v>52</v>
      </c>
      <c r="B52" s="19"/>
      <c r="C52" s="19"/>
      <c r="D52" s="19"/>
      <c r="E52" s="19"/>
      <c r="F52" s="19">
        <f>SUM(F34:F51)</f>
        <v>3843990.32</v>
      </c>
      <c r="G52" s="20">
        <f>SUM(G34:G51)</f>
        <v>7667596.0099999998</v>
      </c>
    </row>
    <row r="53" spans="1:7" x14ac:dyDescent="0.25">
      <c r="A53" s="29" t="s">
        <v>57</v>
      </c>
      <c r="B53" s="29" t="s">
        <v>15</v>
      </c>
      <c r="C53" s="29" t="s">
        <v>28</v>
      </c>
      <c r="D53" s="29" t="s">
        <v>253</v>
      </c>
      <c r="E53" s="29" t="s">
        <v>72</v>
      </c>
      <c r="F53" s="31">
        <v>27000</v>
      </c>
      <c r="G53" s="31">
        <v>58320</v>
      </c>
    </row>
    <row r="54" spans="1:7" x14ac:dyDescent="0.25">
      <c r="A54" s="29" t="s">
        <v>57</v>
      </c>
      <c r="B54" s="29" t="s">
        <v>15</v>
      </c>
      <c r="C54" s="29" t="s">
        <v>28</v>
      </c>
      <c r="D54" s="29" t="s">
        <v>253</v>
      </c>
      <c r="E54" s="29" t="s">
        <v>30</v>
      </c>
      <c r="F54" s="31">
        <v>21319.05</v>
      </c>
      <c r="G54" s="31">
        <v>42000</v>
      </c>
    </row>
    <row r="55" spans="1:7" x14ac:dyDescent="0.25">
      <c r="A55" s="29" t="s">
        <v>57</v>
      </c>
      <c r="B55" s="29" t="s">
        <v>15</v>
      </c>
      <c r="C55" s="29" t="s">
        <v>28</v>
      </c>
      <c r="D55" s="29" t="s">
        <v>31</v>
      </c>
      <c r="E55" s="29" t="s">
        <v>30</v>
      </c>
      <c r="F55" s="31">
        <v>716229.28</v>
      </c>
      <c r="G55" s="31">
        <v>969055</v>
      </c>
    </row>
    <row r="56" spans="1:7" x14ac:dyDescent="0.25">
      <c r="A56" s="29" t="s">
        <v>57</v>
      </c>
      <c r="B56" s="29" t="s">
        <v>15</v>
      </c>
      <c r="C56" s="29" t="s">
        <v>28</v>
      </c>
      <c r="D56" s="29" t="s">
        <v>218</v>
      </c>
      <c r="E56" s="29" t="s">
        <v>30</v>
      </c>
      <c r="F56" s="31">
        <v>1066470.46</v>
      </c>
      <c r="G56" s="31">
        <v>2088103.8</v>
      </c>
    </row>
    <row r="57" spans="1:7" x14ac:dyDescent="0.25">
      <c r="A57" s="29" t="s">
        <v>57</v>
      </c>
      <c r="B57" s="29" t="s">
        <v>15</v>
      </c>
      <c r="C57" s="29" t="s">
        <v>28</v>
      </c>
      <c r="D57" s="29" t="s">
        <v>35</v>
      </c>
      <c r="E57" s="29" t="s">
        <v>30</v>
      </c>
      <c r="F57" s="31">
        <v>21426.36</v>
      </c>
      <c r="G57" s="31">
        <v>179735.73</v>
      </c>
    </row>
    <row r="58" spans="1:7" x14ac:dyDescent="0.25">
      <c r="A58" s="29" t="s">
        <v>57</v>
      </c>
      <c r="B58" s="29" t="s">
        <v>15</v>
      </c>
      <c r="C58" s="29" t="s">
        <v>28</v>
      </c>
      <c r="D58" s="29" t="s">
        <v>256</v>
      </c>
      <c r="E58" s="29" t="s">
        <v>30</v>
      </c>
      <c r="F58" s="31">
        <v>63584</v>
      </c>
      <c r="G58" s="31">
        <v>99604.55</v>
      </c>
    </row>
    <row r="59" spans="1:7" x14ac:dyDescent="0.25">
      <c r="A59" s="29" t="s">
        <v>57</v>
      </c>
      <c r="B59" s="29" t="s">
        <v>15</v>
      </c>
      <c r="C59" s="29" t="s">
        <v>28</v>
      </c>
      <c r="D59" s="29" t="s">
        <v>222</v>
      </c>
      <c r="E59" s="29" t="s">
        <v>72</v>
      </c>
      <c r="F59" s="31">
        <v>244865.99</v>
      </c>
      <c r="G59" s="31">
        <v>150613.39000000001</v>
      </c>
    </row>
    <row r="60" spans="1:7" x14ac:dyDescent="0.25">
      <c r="A60" s="29" t="s">
        <v>57</v>
      </c>
      <c r="B60" s="29" t="s">
        <v>15</v>
      </c>
      <c r="C60" s="29" t="s">
        <v>28</v>
      </c>
      <c r="D60" s="29" t="s">
        <v>222</v>
      </c>
      <c r="E60" s="29" t="s">
        <v>30</v>
      </c>
      <c r="F60" s="31">
        <v>213226.14</v>
      </c>
      <c r="G60" s="31">
        <v>169558.97</v>
      </c>
    </row>
    <row r="61" spans="1:7" x14ac:dyDescent="0.25">
      <c r="A61" s="29" t="s">
        <v>57</v>
      </c>
      <c r="B61" s="29" t="s">
        <v>15</v>
      </c>
      <c r="C61" s="29" t="s">
        <v>28</v>
      </c>
      <c r="D61" s="29" t="s">
        <v>257</v>
      </c>
      <c r="E61" s="29" t="s">
        <v>30</v>
      </c>
      <c r="F61" s="31">
        <v>27000.799999999999</v>
      </c>
      <c r="G61" s="31">
        <v>35120.339999999997</v>
      </c>
    </row>
    <row r="62" spans="1:7" x14ac:dyDescent="0.25">
      <c r="A62" s="29" t="s">
        <v>57</v>
      </c>
      <c r="B62" s="29" t="s">
        <v>15</v>
      </c>
      <c r="C62" s="29" t="s">
        <v>28</v>
      </c>
      <c r="D62" s="29" t="s">
        <v>211</v>
      </c>
      <c r="E62" s="29" t="s">
        <v>30</v>
      </c>
      <c r="F62" s="31">
        <v>451404.94</v>
      </c>
      <c r="G62" s="31">
        <v>583888.68000000005</v>
      </c>
    </row>
    <row r="63" spans="1:7" x14ac:dyDescent="0.25">
      <c r="A63" s="29" t="s">
        <v>57</v>
      </c>
      <c r="B63" s="29" t="s">
        <v>15</v>
      </c>
      <c r="C63" s="29" t="s">
        <v>28</v>
      </c>
      <c r="D63" s="29" t="s">
        <v>217</v>
      </c>
      <c r="E63" s="29" t="s">
        <v>72</v>
      </c>
      <c r="F63" s="31">
        <v>53655.37</v>
      </c>
      <c r="G63" s="31">
        <v>74482.37</v>
      </c>
    </row>
    <row r="64" spans="1:7" x14ac:dyDescent="0.25">
      <c r="A64" s="29" t="s">
        <v>57</v>
      </c>
      <c r="B64" s="29" t="s">
        <v>15</v>
      </c>
      <c r="C64" s="29" t="s">
        <v>28</v>
      </c>
      <c r="D64" s="29" t="s">
        <v>217</v>
      </c>
      <c r="E64" s="29" t="s">
        <v>261</v>
      </c>
      <c r="F64" s="31">
        <v>24947.84</v>
      </c>
      <c r="G64" s="31">
        <v>82826.83</v>
      </c>
    </row>
    <row r="65" spans="1:7" x14ac:dyDescent="0.25">
      <c r="A65" s="29" t="s">
        <v>57</v>
      </c>
      <c r="B65" s="29" t="s">
        <v>15</v>
      </c>
      <c r="C65" s="29" t="s">
        <v>28</v>
      </c>
      <c r="D65" s="29" t="s">
        <v>217</v>
      </c>
      <c r="E65" s="29" t="s">
        <v>30</v>
      </c>
      <c r="F65" s="31">
        <v>1451703.49</v>
      </c>
      <c r="G65" s="31">
        <v>4091710.72</v>
      </c>
    </row>
    <row r="66" spans="1:7" x14ac:dyDescent="0.25">
      <c r="A66" s="29" t="s">
        <v>57</v>
      </c>
      <c r="B66" s="29" t="s">
        <v>15</v>
      </c>
      <c r="C66" s="29" t="s">
        <v>28</v>
      </c>
      <c r="D66" s="29" t="s">
        <v>63</v>
      </c>
      <c r="E66" s="29" t="s">
        <v>30</v>
      </c>
      <c r="F66" s="31">
        <v>52677.24</v>
      </c>
      <c r="G66" s="31">
        <v>160451.01999999999</v>
      </c>
    </row>
    <row r="67" spans="1:7" x14ac:dyDescent="0.25">
      <c r="A67" s="18" t="s">
        <v>262</v>
      </c>
      <c r="B67" s="19"/>
      <c r="C67" s="19"/>
      <c r="D67" s="19"/>
      <c r="E67" s="19"/>
      <c r="F67" s="19">
        <f>SUM(F53:F66)</f>
        <v>4435510.96</v>
      </c>
      <c r="G67" s="20">
        <f>SUM(G53:G66)</f>
        <v>8785471.4000000004</v>
      </c>
    </row>
    <row r="68" spans="1:7" x14ac:dyDescent="0.25">
      <c r="A68" s="18" t="s">
        <v>20</v>
      </c>
      <c r="B68" s="19"/>
      <c r="C68" s="19"/>
      <c r="D68" s="19"/>
      <c r="E68" s="19"/>
      <c r="F68" s="19">
        <f>SUM(F67,F52,F33)</f>
        <v>12573520.879999999</v>
      </c>
      <c r="G68" s="20">
        <f>SUM(G67,G52,G33)</f>
        <v>25595045.34</v>
      </c>
    </row>
    <row r="70" spans="1:7" x14ac:dyDescent="0.25">
      <c r="A70" t="s">
        <v>64</v>
      </c>
    </row>
  </sheetData>
  <sortState xmlns:xlrd2="http://schemas.microsoft.com/office/spreadsheetml/2017/richdata2" ref="A12:G358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92"/>
  <sheetViews>
    <sheetView showGridLines="0" topLeftCell="A76" workbookViewId="0">
      <selection activeCell="H84" sqref="H84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5"/>
      <c r="B9" s="35"/>
      <c r="C9" s="35"/>
      <c r="D9" s="35"/>
      <c r="E9" s="35"/>
      <c r="F9" s="35"/>
      <c r="G9" s="35"/>
    </row>
    <row r="10" spans="1:7" ht="22.5" x14ac:dyDescent="0.35">
      <c r="A10" s="36" t="s">
        <v>0</v>
      </c>
      <c r="B10" s="36"/>
      <c r="C10" s="36"/>
      <c r="D10" s="36"/>
      <c r="E10" s="36"/>
      <c r="F10" s="36"/>
      <c r="G10" s="36"/>
    </row>
    <row r="11" spans="1:7" ht="18.75" x14ac:dyDescent="0.3">
      <c r="A11" s="39" t="s">
        <v>1</v>
      </c>
      <c r="B11" s="39"/>
      <c r="C11" s="39"/>
      <c r="D11" s="39"/>
      <c r="E11" s="39"/>
      <c r="F11" s="39"/>
      <c r="G11" s="39"/>
    </row>
    <row r="12" spans="1:7" x14ac:dyDescent="0.25">
      <c r="A12" s="38" t="s">
        <v>263</v>
      </c>
      <c r="B12" s="38"/>
      <c r="C12" s="38"/>
      <c r="D12" s="38"/>
      <c r="E12" s="38"/>
      <c r="F12" s="38"/>
      <c r="G12" s="38"/>
    </row>
    <row r="13" spans="1:7" x14ac:dyDescent="0.25">
      <c r="A13" s="38" t="str">
        <f>Consolidado!B12</f>
        <v>4to Trimestre Año 2025</v>
      </c>
      <c r="B13" s="38"/>
      <c r="C13" s="38"/>
      <c r="D13" s="38"/>
      <c r="E13" s="38"/>
      <c r="F13" s="38"/>
      <c r="G13" s="38"/>
    </row>
    <row r="14" spans="1:7" x14ac:dyDescent="0.25">
      <c r="A14" s="15" t="s">
        <v>22</v>
      </c>
      <c r="B14" s="15" t="s">
        <v>23</v>
      </c>
      <c r="C14" s="15" t="s">
        <v>24</v>
      </c>
      <c r="D14" s="15" t="s">
        <v>4</v>
      </c>
      <c r="E14" s="15" t="s">
        <v>25</v>
      </c>
      <c r="F14" s="16" t="s">
        <v>5</v>
      </c>
      <c r="G14" s="17" t="s">
        <v>6</v>
      </c>
    </row>
    <row r="15" spans="1:7" x14ac:dyDescent="0.25">
      <c r="A15" s="29" t="s">
        <v>26</v>
      </c>
      <c r="B15" s="29" t="s">
        <v>16</v>
      </c>
      <c r="C15" s="29" t="s">
        <v>264</v>
      </c>
      <c r="D15" s="29" t="s">
        <v>265</v>
      </c>
      <c r="E15" s="29" t="s">
        <v>30</v>
      </c>
      <c r="F15" s="31">
        <v>176.9</v>
      </c>
      <c r="G15" s="31">
        <v>1142.77</v>
      </c>
    </row>
    <row r="16" spans="1:7" x14ac:dyDescent="0.25">
      <c r="A16" s="29" t="s">
        <v>26</v>
      </c>
      <c r="B16" s="29" t="s">
        <v>16</v>
      </c>
      <c r="C16" s="29" t="s">
        <v>264</v>
      </c>
      <c r="D16" s="29" t="s">
        <v>266</v>
      </c>
      <c r="E16" s="29" t="s">
        <v>30</v>
      </c>
      <c r="F16" s="31">
        <v>14320.15</v>
      </c>
      <c r="G16" s="31">
        <v>71978.8</v>
      </c>
    </row>
    <row r="17" spans="1:7" x14ac:dyDescent="0.25">
      <c r="A17" s="29" t="s">
        <v>26</v>
      </c>
      <c r="B17" s="29" t="s">
        <v>16</v>
      </c>
      <c r="C17" s="29" t="s">
        <v>264</v>
      </c>
      <c r="D17" s="29" t="s">
        <v>267</v>
      </c>
      <c r="E17" s="29" t="s">
        <v>30</v>
      </c>
      <c r="F17" s="31">
        <v>1718.57</v>
      </c>
      <c r="G17" s="31">
        <v>10690.97</v>
      </c>
    </row>
    <row r="18" spans="1:7" x14ac:dyDescent="0.25">
      <c r="A18" s="29" t="s">
        <v>26</v>
      </c>
      <c r="B18" s="29" t="s">
        <v>16</v>
      </c>
      <c r="C18" s="29" t="s">
        <v>264</v>
      </c>
      <c r="D18" s="29" t="s">
        <v>268</v>
      </c>
      <c r="E18" s="29" t="s">
        <v>30</v>
      </c>
      <c r="F18" s="31">
        <v>4820.83</v>
      </c>
      <c r="G18" s="31">
        <v>24129.31</v>
      </c>
    </row>
    <row r="19" spans="1:7" x14ac:dyDescent="0.25">
      <c r="A19" s="29" t="s">
        <v>26</v>
      </c>
      <c r="B19" s="29" t="s">
        <v>16</v>
      </c>
      <c r="C19" s="29" t="s">
        <v>264</v>
      </c>
      <c r="D19" s="29" t="s">
        <v>269</v>
      </c>
      <c r="E19" s="29" t="s">
        <v>43</v>
      </c>
      <c r="F19" s="31">
        <v>621</v>
      </c>
      <c r="G19" s="31">
        <v>166532.88</v>
      </c>
    </row>
    <row r="20" spans="1:7" x14ac:dyDescent="0.25">
      <c r="A20" s="29" t="s">
        <v>26</v>
      </c>
      <c r="B20" s="29" t="s">
        <v>16</v>
      </c>
      <c r="C20" s="29" t="s">
        <v>264</v>
      </c>
      <c r="D20" s="29" t="s">
        <v>270</v>
      </c>
      <c r="E20" s="29" t="s">
        <v>43</v>
      </c>
      <c r="F20" s="31">
        <v>1734.16</v>
      </c>
      <c r="G20" s="31">
        <v>139.32</v>
      </c>
    </row>
    <row r="21" spans="1:7" x14ac:dyDescent="0.25">
      <c r="A21" s="29" t="s">
        <v>26</v>
      </c>
      <c r="B21" s="29" t="s">
        <v>16</v>
      </c>
      <c r="C21" s="29" t="s">
        <v>264</v>
      </c>
      <c r="D21" s="29" t="s">
        <v>271</v>
      </c>
      <c r="E21" s="29" t="s">
        <v>72</v>
      </c>
      <c r="F21" s="31">
        <v>24000</v>
      </c>
      <c r="G21" s="31">
        <v>62254.559999999998</v>
      </c>
    </row>
    <row r="22" spans="1:7" x14ac:dyDescent="0.25">
      <c r="A22" s="29" t="s">
        <v>26</v>
      </c>
      <c r="B22" s="29" t="s">
        <v>16</v>
      </c>
      <c r="C22" s="29" t="s">
        <v>264</v>
      </c>
      <c r="D22" s="29" t="s">
        <v>272</v>
      </c>
      <c r="E22" s="29" t="s">
        <v>78</v>
      </c>
      <c r="F22" s="31">
        <v>1000</v>
      </c>
      <c r="G22" s="31">
        <v>25216</v>
      </c>
    </row>
    <row r="23" spans="1:7" x14ac:dyDescent="0.25">
      <c r="A23" s="29" t="s">
        <v>26</v>
      </c>
      <c r="B23" s="29" t="s">
        <v>16</v>
      </c>
      <c r="C23" s="29" t="s">
        <v>264</v>
      </c>
      <c r="D23" s="29" t="s">
        <v>273</v>
      </c>
      <c r="E23" s="29" t="s">
        <v>82</v>
      </c>
      <c r="F23" s="31">
        <v>5547.28</v>
      </c>
      <c r="G23" s="31">
        <v>12841.6</v>
      </c>
    </row>
    <row r="24" spans="1:7" x14ac:dyDescent="0.25">
      <c r="A24" s="29" t="s">
        <v>26</v>
      </c>
      <c r="B24" s="29" t="s">
        <v>16</v>
      </c>
      <c r="C24" s="29" t="s">
        <v>264</v>
      </c>
      <c r="D24" s="29" t="s">
        <v>273</v>
      </c>
      <c r="E24" s="29" t="s">
        <v>43</v>
      </c>
      <c r="F24" s="31">
        <v>15552</v>
      </c>
      <c r="G24" s="31">
        <v>48218.98</v>
      </c>
    </row>
    <row r="25" spans="1:7" x14ac:dyDescent="0.25">
      <c r="A25" s="29" t="s">
        <v>26</v>
      </c>
      <c r="B25" s="29" t="s">
        <v>16</v>
      </c>
      <c r="C25" s="29" t="s">
        <v>264</v>
      </c>
      <c r="D25" s="29" t="s">
        <v>273</v>
      </c>
      <c r="E25" s="29" t="s">
        <v>30</v>
      </c>
      <c r="F25" s="31">
        <v>219669.17</v>
      </c>
      <c r="G25" s="31">
        <v>477268.29</v>
      </c>
    </row>
    <row r="26" spans="1:7" x14ac:dyDescent="0.25">
      <c r="A26" s="29" t="s">
        <v>26</v>
      </c>
      <c r="B26" s="29" t="s">
        <v>16</v>
      </c>
      <c r="C26" s="29" t="s">
        <v>264</v>
      </c>
      <c r="D26" s="29" t="s">
        <v>274</v>
      </c>
      <c r="E26" s="29" t="s">
        <v>71</v>
      </c>
      <c r="F26" s="31">
        <v>50000</v>
      </c>
      <c r="G26" s="31">
        <v>101445</v>
      </c>
    </row>
    <row r="27" spans="1:7" x14ac:dyDescent="0.25">
      <c r="A27" s="29" t="s">
        <v>26</v>
      </c>
      <c r="B27" s="29" t="s">
        <v>16</v>
      </c>
      <c r="C27" s="29" t="s">
        <v>264</v>
      </c>
      <c r="D27" s="29" t="s">
        <v>274</v>
      </c>
      <c r="E27" s="29" t="s">
        <v>115</v>
      </c>
      <c r="F27" s="31">
        <v>24500</v>
      </c>
      <c r="G27" s="31">
        <v>69212.5</v>
      </c>
    </row>
    <row r="28" spans="1:7" x14ac:dyDescent="0.25">
      <c r="A28" s="29" t="s">
        <v>26</v>
      </c>
      <c r="B28" s="29" t="s">
        <v>16</v>
      </c>
      <c r="C28" s="29" t="s">
        <v>264</v>
      </c>
      <c r="D28" s="29" t="s">
        <v>274</v>
      </c>
      <c r="E28" s="29" t="s">
        <v>30</v>
      </c>
      <c r="F28" s="31">
        <v>84.99</v>
      </c>
      <c r="G28" s="31">
        <v>169.98</v>
      </c>
    </row>
    <row r="29" spans="1:7" x14ac:dyDescent="0.25">
      <c r="A29" s="29" t="s">
        <v>26</v>
      </c>
      <c r="B29" s="29" t="s">
        <v>16</v>
      </c>
      <c r="C29" s="29" t="s">
        <v>264</v>
      </c>
      <c r="D29" s="29" t="s">
        <v>274</v>
      </c>
      <c r="E29" s="29" t="s">
        <v>98</v>
      </c>
      <c r="F29" s="31">
        <v>172475</v>
      </c>
      <c r="G29" s="31">
        <v>485099</v>
      </c>
    </row>
    <row r="30" spans="1:7" x14ac:dyDescent="0.25">
      <c r="A30" s="29" t="s">
        <v>26</v>
      </c>
      <c r="B30" s="29" t="s">
        <v>16</v>
      </c>
      <c r="C30" s="29" t="s">
        <v>264</v>
      </c>
      <c r="D30" s="29" t="s">
        <v>275</v>
      </c>
      <c r="E30" s="29"/>
      <c r="F30" s="31">
        <v>1</v>
      </c>
      <c r="G30" s="31">
        <v>1</v>
      </c>
    </row>
    <row r="31" spans="1:7" x14ac:dyDescent="0.25">
      <c r="A31" s="29" t="s">
        <v>26</v>
      </c>
      <c r="B31" s="29" t="s">
        <v>16</v>
      </c>
      <c r="C31" s="29" t="s">
        <v>264</v>
      </c>
      <c r="D31" s="29" t="s">
        <v>275</v>
      </c>
      <c r="E31" s="29" t="s">
        <v>30</v>
      </c>
      <c r="F31" s="31">
        <v>3480.48</v>
      </c>
      <c r="G31" s="31">
        <v>10256.16</v>
      </c>
    </row>
    <row r="32" spans="1:7" ht="30" x14ac:dyDescent="0.25">
      <c r="A32" s="29" t="s">
        <v>26</v>
      </c>
      <c r="B32" s="29" t="s">
        <v>16</v>
      </c>
      <c r="C32" s="29" t="s">
        <v>264</v>
      </c>
      <c r="D32" s="29" t="s">
        <v>276</v>
      </c>
      <c r="E32" s="29" t="s">
        <v>43</v>
      </c>
      <c r="F32" s="31">
        <v>9830.1</v>
      </c>
      <c r="G32" s="31">
        <v>140372.51999999999</v>
      </c>
    </row>
    <row r="33" spans="1:7" x14ac:dyDescent="0.25">
      <c r="A33" s="29" t="s">
        <v>26</v>
      </c>
      <c r="B33" s="29" t="s">
        <v>16</v>
      </c>
      <c r="C33" s="29" t="s">
        <v>264</v>
      </c>
      <c r="D33" s="29" t="s">
        <v>277</v>
      </c>
      <c r="E33" s="29" t="s">
        <v>30</v>
      </c>
      <c r="F33" s="31">
        <v>2429</v>
      </c>
      <c r="G33" s="31">
        <v>18934.3</v>
      </c>
    </row>
    <row r="34" spans="1:7" x14ac:dyDescent="0.25">
      <c r="A34" s="29" t="s">
        <v>26</v>
      </c>
      <c r="B34" s="29" t="s">
        <v>16</v>
      </c>
      <c r="C34" s="29" t="s">
        <v>264</v>
      </c>
      <c r="D34" s="29" t="s">
        <v>278</v>
      </c>
      <c r="E34" s="29" t="s">
        <v>82</v>
      </c>
      <c r="F34" s="31">
        <v>9800</v>
      </c>
      <c r="G34" s="31">
        <v>87540</v>
      </c>
    </row>
    <row r="35" spans="1:7" x14ac:dyDescent="0.25">
      <c r="A35" s="29" t="s">
        <v>26</v>
      </c>
      <c r="B35" s="29" t="s">
        <v>16</v>
      </c>
      <c r="C35" s="29" t="s">
        <v>264</v>
      </c>
      <c r="D35" s="29" t="s">
        <v>279</v>
      </c>
      <c r="E35" s="29" t="s">
        <v>236</v>
      </c>
      <c r="F35" s="31">
        <v>15472.32</v>
      </c>
      <c r="G35" s="31">
        <v>61173.31</v>
      </c>
    </row>
    <row r="36" spans="1:7" x14ac:dyDescent="0.25">
      <c r="A36" s="29" t="s">
        <v>26</v>
      </c>
      <c r="B36" s="29" t="s">
        <v>16</v>
      </c>
      <c r="C36" s="29" t="s">
        <v>264</v>
      </c>
      <c r="D36" s="29" t="s">
        <v>280</v>
      </c>
      <c r="E36" s="29" t="s">
        <v>71</v>
      </c>
      <c r="F36" s="31">
        <v>8454.7000000000007</v>
      </c>
      <c r="G36" s="31">
        <v>196757.25</v>
      </c>
    </row>
    <row r="37" spans="1:7" x14ac:dyDescent="0.25">
      <c r="A37" s="29" t="s">
        <v>26</v>
      </c>
      <c r="B37" s="29" t="s">
        <v>16</v>
      </c>
      <c r="C37" s="29" t="s">
        <v>264</v>
      </c>
      <c r="D37" s="29" t="s">
        <v>280</v>
      </c>
      <c r="E37" s="29" t="s">
        <v>281</v>
      </c>
      <c r="F37" s="31">
        <v>28083</v>
      </c>
      <c r="G37" s="31">
        <v>297299.94</v>
      </c>
    </row>
    <row r="38" spans="1:7" x14ac:dyDescent="0.25">
      <c r="A38" s="29" t="s">
        <v>26</v>
      </c>
      <c r="B38" s="29" t="s">
        <v>16</v>
      </c>
      <c r="C38" s="29" t="s">
        <v>264</v>
      </c>
      <c r="D38" s="29" t="s">
        <v>280</v>
      </c>
      <c r="E38" s="29" t="s">
        <v>120</v>
      </c>
      <c r="F38" s="31">
        <v>17292.47</v>
      </c>
      <c r="G38" s="31">
        <v>250503.22</v>
      </c>
    </row>
    <row r="39" spans="1:7" x14ac:dyDescent="0.25">
      <c r="A39" s="29" t="s">
        <v>26</v>
      </c>
      <c r="B39" s="29" t="s">
        <v>16</v>
      </c>
      <c r="C39" s="29" t="s">
        <v>264</v>
      </c>
      <c r="D39" s="29" t="s">
        <v>280</v>
      </c>
      <c r="E39" s="29" t="s">
        <v>55</v>
      </c>
      <c r="F39" s="31">
        <v>9676.6</v>
      </c>
      <c r="G39" s="31">
        <v>157524.78</v>
      </c>
    </row>
    <row r="40" spans="1:7" x14ac:dyDescent="0.25">
      <c r="A40" s="18" t="s">
        <v>26</v>
      </c>
      <c r="B40" s="19"/>
      <c r="C40" s="19"/>
      <c r="D40" s="19"/>
      <c r="E40" s="19"/>
      <c r="F40" s="19">
        <f>SUM(F15:F39)</f>
        <v>640739.71999999986</v>
      </c>
      <c r="G40" s="20">
        <f>SUM(G15:G39)</f>
        <v>2776702.44</v>
      </c>
    </row>
    <row r="41" spans="1:7" x14ac:dyDescent="0.25">
      <c r="A41" s="29" t="s">
        <v>52</v>
      </c>
      <c r="B41" s="29" t="s">
        <v>16</v>
      </c>
      <c r="C41" s="29" t="s">
        <v>264</v>
      </c>
      <c r="D41" s="29" t="s">
        <v>267</v>
      </c>
      <c r="E41" s="29" t="s">
        <v>30</v>
      </c>
      <c r="F41" s="31">
        <v>1006.98</v>
      </c>
      <c r="G41" s="31">
        <v>9287.64</v>
      </c>
    </row>
    <row r="42" spans="1:7" x14ac:dyDescent="0.25">
      <c r="A42" s="29" t="s">
        <v>52</v>
      </c>
      <c r="B42" s="29" t="s">
        <v>16</v>
      </c>
      <c r="C42" s="29" t="s">
        <v>264</v>
      </c>
      <c r="D42" s="29" t="s">
        <v>268</v>
      </c>
      <c r="E42" s="29" t="s">
        <v>30</v>
      </c>
      <c r="F42" s="31">
        <v>519</v>
      </c>
      <c r="G42" s="31">
        <v>11309.01</v>
      </c>
    </row>
    <row r="43" spans="1:7" x14ac:dyDescent="0.25">
      <c r="A43" s="29" t="s">
        <v>52</v>
      </c>
      <c r="B43" s="29" t="s">
        <v>16</v>
      </c>
      <c r="C43" s="29" t="s">
        <v>264</v>
      </c>
      <c r="D43" s="29" t="s">
        <v>271</v>
      </c>
      <c r="E43" s="29" t="s">
        <v>78</v>
      </c>
      <c r="F43" s="31">
        <v>16380</v>
      </c>
      <c r="G43" s="31">
        <v>53890.8</v>
      </c>
    </row>
    <row r="44" spans="1:7" x14ac:dyDescent="0.25">
      <c r="A44" s="29" t="s">
        <v>52</v>
      </c>
      <c r="B44" s="29" t="s">
        <v>16</v>
      </c>
      <c r="C44" s="29" t="s">
        <v>264</v>
      </c>
      <c r="D44" s="29" t="s">
        <v>273</v>
      </c>
      <c r="E44" s="29" t="s">
        <v>82</v>
      </c>
      <c r="F44" s="31">
        <v>1</v>
      </c>
      <c r="G44" s="31">
        <v>1</v>
      </c>
    </row>
    <row r="45" spans="1:7" x14ac:dyDescent="0.25">
      <c r="A45" s="29" t="s">
        <v>52</v>
      </c>
      <c r="B45" s="29" t="s">
        <v>16</v>
      </c>
      <c r="C45" s="29" t="s">
        <v>264</v>
      </c>
      <c r="D45" s="29" t="s">
        <v>273</v>
      </c>
      <c r="E45" s="29" t="s">
        <v>43</v>
      </c>
      <c r="F45" s="31">
        <v>31104</v>
      </c>
      <c r="G45" s="31">
        <v>88607.52</v>
      </c>
    </row>
    <row r="46" spans="1:7" x14ac:dyDescent="0.25">
      <c r="A46" s="29" t="s">
        <v>52</v>
      </c>
      <c r="B46" s="29" t="s">
        <v>16</v>
      </c>
      <c r="C46" s="29" t="s">
        <v>264</v>
      </c>
      <c r="D46" s="29" t="s">
        <v>273</v>
      </c>
      <c r="E46" s="29" t="s">
        <v>30</v>
      </c>
      <c r="F46" s="31">
        <v>160329.71</v>
      </c>
      <c r="G46" s="31">
        <v>252426.99</v>
      </c>
    </row>
    <row r="47" spans="1:7" x14ac:dyDescent="0.25">
      <c r="A47" s="29" t="s">
        <v>52</v>
      </c>
      <c r="B47" s="29" t="s">
        <v>16</v>
      </c>
      <c r="C47" s="29" t="s">
        <v>264</v>
      </c>
      <c r="D47" s="29" t="s">
        <v>282</v>
      </c>
      <c r="E47" s="29" t="s">
        <v>43</v>
      </c>
      <c r="F47" s="31">
        <v>62.53</v>
      </c>
      <c r="G47" s="31">
        <v>312.64999999999998</v>
      </c>
    </row>
    <row r="48" spans="1:7" x14ac:dyDescent="0.25">
      <c r="A48" s="29" t="s">
        <v>52</v>
      </c>
      <c r="B48" s="29" t="s">
        <v>16</v>
      </c>
      <c r="C48" s="29" t="s">
        <v>264</v>
      </c>
      <c r="D48" s="29" t="s">
        <v>283</v>
      </c>
      <c r="E48" s="29" t="s">
        <v>30</v>
      </c>
      <c r="F48" s="31">
        <v>174.15</v>
      </c>
      <c r="G48" s="31">
        <v>1169.1400000000001</v>
      </c>
    </row>
    <row r="49" spans="1:7" x14ac:dyDescent="0.25">
      <c r="A49" s="29" t="s">
        <v>52</v>
      </c>
      <c r="B49" s="29" t="s">
        <v>16</v>
      </c>
      <c r="C49" s="29" t="s">
        <v>264</v>
      </c>
      <c r="D49" s="29" t="s">
        <v>274</v>
      </c>
      <c r="E49" s="29" t="s">
        <v>71</v>
      </c>
      <c r="F49" s="31">
        <v>50000</v>
      </c>
      <c r="G49" s="31">
        <v>99670</v>
      </c>
    </row>
    <row r="50" spans="1:7" x14ac:dyDescent="0.25">
      <c r="A50" s="29" t="s">
        <v>52</v>
      </c>
      <c r="B50" s="29" t="s">
        <v>16</v>
      </c>
      <c r="C50" s="29" t="s">
        <v>264</v>
      </c>
      <c r="D50" s="29" t="s">
        <v>274</v>
      </c>
      <c r="E50" s="29" t="s">
        <v>98</v>
      </c>
      <c r="F50" s="31">
        <v>123500</v>
      </c>
      <c r="G50" s="31">
        <v>340940</v>
      </c>
    </row>
    <row r="51" spans="1:7" x14ac:dyDescent="0.25">
      <c r="A51" s="29" t="s">
        <v>52</v>
      </c>
      <c r="B51" s="29" t="s">
        <v>16</v>
      </c>
      <c r="C51" s="29" t="s">
        <v>264</v>
      </c>
      <c r="D51" s="29" t="s">
        <v>275</v>
      </c>
      <c r="E51" s="29" t="s">
        <v>43</v>
      </c>
      <c r="F51" s="31">
        <v>1</v>
      </c>
      <c r="G51" s="31">
        <v>1</v>
      </c>
    </row>
    <row r="52" spans="1:7" x14ac:dyDescent="0.25">
      <c r="A52" s="29" t="s">
        <v>52</v>
      </c>
      <c r="B52" s="29" t="s">
        <v>16</v>
      </c>
      <c r="C52" s="29" t="s">
        <v>264</v>
      </c>
      <c r="D52" s="29" t="s">
        <v>275</v>
      </c>
      <c r="E52" s="29" t="s">
        <v>30</v>
      </c>
      <c r="F52" s="31">
        <v>27685.74</v>
      </c>
      <c r="G52" s="31">
        <v>195811.49</v>
      </c>
    </row>
    <row r="53" spans="1:7" x14ac:dyDescent="0.25">
      <c r="A53" s="29" t="s">
        <v>52</v>
      </c>
      <c r="B53" s="29" t="s">
        <v>16</v>
      </c>
      <c r="C53" s="29" t="s">
        <v>264</v>
      </c>
      <c r="D53" s="29" t="s">
        <v>275</v>
      </c>
      <c r="E53" s="29" t="s">
        <v>74</v>
      </c>
      <c r="F53" s="31">
        <v>1</v>
      </c>
      <c r="G53" s="31">
        <v>1</v>
      </c>
    </row>
    <row r="54" spans="1:7" ht="30" x14ac:dyDescent="0.25">
      <c r="A54" s="29" t="s">
        <v>52</v>
      </c>
      <c r="B54" s="29" t="s">
        <v>16</v>
      </c>
      <c r="C54" s="29" t="s">
        <v>264</v>
      </c>
      <c r="D54" s="29" t="s">
        <v>276</v>
      </c>
      <c r="E54" s="29" t="s">
        <v>43</v>
      </c>
      <c r="F54" s="31">
        <v>23482.33</v>
      </c>
      <c r="G54" s="31">
        <v>295467.61</v>
      </c>
    </row>
    <row r="55" spans="1:7" x14ac:dyDescent="0.25">
      <c r="A55" s="29" t="s">
        <v>52</v>
      </c>
      <c r="B55" s="29" t="s">
        <v>16</v>
      </c>
      <c r="C55" s="29" t="s">
        <v>264</v>
      </c>
      <c r="D55" s="29" t="s">
        <v>278</v>
      </c>
      <c r="E55" s="29" t="s">
        <v>128</v>
      </c>
      <c r="F55" s="31">
        <v>2875</v>
      </c>
      <c r="G55" s="31">
        <v>92920</v>
      </c>
    </row>
    <row r="56" spans="1:7" x14ac:dyDescent="0.25">
      <c r="A56" s="29" t="s">
        <v>52</v>
      </c>
      <c r="B56" s="29" t="s">
        <v>16</v>
      </c>
      <c r="C56" s="29" t="s">
        <v>264</v>
      </c>
      <c r="D56" s="29" t="s">
        <v>284</v>
      </c>
      <c r="E56" s="29" t="s">
        <v>30</v>
      </c>
      <c r="F56" s="31">
        <v>3048.17</v>
      </c>
      <c r="G56" s="31">
        <v>26698.560000000001</v>
      </c>
    </row>
    <row r="57" spans="1:7" x14ac:dyDescent="0.25">
      <c r="A57" s="29" t="s">
        <v>52</v>
      </c>
      <c r="B57" s="29" t="s">
        <v>16</v>
      </c>
      <c r="C57" s="29" t="s">
        <v>264</v>
      </c>
      <c r="D57" s="29" t="s">
        <v>279</v>
      </c>
      <c r="E57" s="29" t="s">
        <v>285</v>
      </c>
      <c r="F57" s="31">
        <v>9421.6299999999992</v>
      </c>
      <c r="G57" s="31">
        <v>124172.47</v>
      </c>
    </row>
    <row r="58" spans="1:7" x14ac:dyDescent="0.25">
      <c r="A58" s="29" t="s">
        <v>52</v>
      </c>
      <c r="B58" s="29" t="s">
        <v>16</v>
      </c>
      <c r="C58" s="29" t="s">
        <v>264</v>
      </c>
      <c r="D58" s="29" t="s">
        <v>280</v>
      </c>
      <c r="E58" s="29" t="s">
        <v>120</v>
      </c>
      <c r="F58" s="31">
        <v>12626.98</v>
      </c>
      <c r="G58" s="31">
        <v>198346.27</v>
      </c>
    </row>
    <row r="59" spans="1:7" x14ac:dyDescent="0.25">
      <c r="A59" s="18" t="s">
        <v>52</v>
      </c>
      <c r="B59" s="19"/>
      <c r="C59" s="19"/>
      <c r="D59" s="19"/>
      <c r="E59" s="19"/>
      <c r="F59" s="19">
        <f>SUM(F41:F58)</f>
        <v>462219.22</v>
      </c>
      <c r="G59" s="20">
        <f>SUM(G41:G58)</f>
        <v>1791033.1500000001</v>
      </c>
    </row>
    <row r="60" spans="1:7" x14ac:dyDescent="0.25">
      <c r="A60" s="29" t="s">
        <v>57</v>
      </c>
      <c r="B60" s="29" t="s">
        <v>16</v>
      </c>
      <c r="C60" s="29" t="s">
        <v>264</v>
      </c>
      <c r="D60" s="29" t="s">
        <v>286</v>
      </c>
      <c r="E60" s="29" t="s">
        <v>30</v>
      </c>
      <c r="F60" s="31">
        <v>56.7</v>
      </c>
      <c r="G60" s="31">
        <v>371.2</v>
      </c>
    </row>
    <row r="61" spans="1:7" x14ac:dyDescent="0.25">
      <c r="A61" s="29" t="s">
        <v>57</v>
      </c>
      <c r="B61" s="29" t="s">
        <v>16</v>
      </c>
      <c r="C61" s="29" t="s">
        <v>264</v>
      </c>
      <c r="D61" s="29" t="s">
        <v>287</v>
      </c>
      <c r="E61" s="29" t="s">
        <v>77</v>
      </c>
      <c r="F61" s="31">
        <v>20700</v>
      </c>
      <c r="G61" s="31">
        <v>39515.160000000003</v>
      </c>
    </row>
    <row r="62" spans="1:7" x14ac:dyDescent="0.25">
      <c r="A62" s="29" t="s">
        <v>57</v>
      </c>
      <c r="B62" s="29" t="s">
        <v>16</v>
      </c>
      <c r="C62" s="29" t="s">
        <v>264</v>
      </c>
      <c r="D62" s="29" t="s">
        <v>287</v>
      </c>
      <c r="E62" s="29" t="s">
        <v>30</v>
      </c>
      <c r="F62" s="31">
        <v>600.86</v>
      </c>
      <c r="G62" s="31">
        <v>5337.27</v>
      </c>
    </row>
    <row r="63" spans="1:7" x14ac:dyDescent="0.25">
      <c r="A63" s="29" t="s">
        <v>57</v>
      </c>
      <c r="B63" s="29" t="s">
        <v>16</v>
      </c>
      <c r="C63" s="29" t="s">
        <v>264</v>
      </c>
      <c r="D63" s="29" t="s">
        <v>287</v>
      </c>
      <c r="E63" s="29" t="s">
        <v>120</v>
      </c>
      <c r="F63" s="31">
        <v>17280</v>
      </c>
      <c r="G63" s="31">
        <v>19617.12</v>
      </c>
    </row>
    <row r="64" spans="1:7" x14ac:dyDescent="0.25">
      <c r="A64" s="29" t="s">
        <v>57</v>
      </c>
      <c r="B64" s="29" t="s">
        <v>16</v>
      </c>
      <c r="C64" s="29" t="s">
        <v>264</v>
      </c>
      <c r="D64" s="29" t="s">
        <v>288</v>
      </c>
      <c r="E64" s="29" t="s">
        <v>30</v>
      </c>
      <c r="F64" s="31">
        <v>3787.76</v>
      </c>
      <c r="G64" s="31">
        <v>41451.839999999997</v>
      </c>
    </row>
    <row r="65" spans="1:7" x14ac:dyDescent="0.25">
      <c r="A65" s="29" t="s">
        <v>57</v>
      </c>
      <c r="B65" s="29" t="s">
        <v>16</v>
      </c>
      <c r="C65" s="29" t="s">
        <v>264</v>
      </c>
      <c r="D65" s="29" t="s">
        <v>267</v>
      </c>
      <c r="E65" s="29" t="s">
        <v>30</v>
      </c>
      <c r="F65" s="31">
        <v>625.97</v>
      </c>
      <c r="G65" s="31">
        <v>5218.79</v>
      </c>
    </row>
    <row r="66" spans="1:7" x14ac:dyDescent="0.25">
      <c r="A66" s="29" t="s">
        <v>57</v>
      </c>
      <c r="B66" s="29" t="s">
        <v>16</v>
      </c>
      <c r="C66" s="29" t="s">
        <v>264</v>
      </c>
      <c r="D66" s="29" t="s">
        <v>268</v>
      </c>
      <c r="E66" s="29" t="s">
        <v>30</v>
      </c>
      <c r="F66" s="31">
        <v>8151.38</v>
      </c>
      <c r="G66" s="31">
        <v>35349.839999999997</v>
      </c>
    </row>
    <row r="67" spans="1:7" x14ac:dyDescent="0.25">
      <c r="A67" s="29" t="s">
        <v>57</v>
      </c>
      <c r="B67" s="29" t="s">
        <v>16</v>
      </c>
      <c r="C67" s="29" t="s">
        <v>264</v>
      </c>
      <c r="D67" s="29" t="s">
        <v>289</v>
      </c>
      <c r="E67" s="29" t="s">
        <v>82</v>
      </c>
      <c r="F67" s="31">
        <v>500</v>
      </c>
      <c r="G67" s="31">
        <v>5875</v>
      </c>
    </row>
    <row r="68" spans="1:7" x14ac:dyDescent="0.25">
      <c r="A68" s="29" t="s">
        <v>57</v>
      </c>
      <c r="B68" s="29" t="s">
        <v>16</v>
      </c>
      <c r="C68" s="29" t="s">
        <v>264</v>
      </c>
      <c r="D68" s="29" t="s">
        <v>270</v>
      </c>
      <c r="E68" s="29" t="s">
        <v>43</v>
      </c>
      <c r="F68" s="31">
        <v>621.6</v>
      </c>
      <c r="G68" s="31">
        <v>1118.6400000000001</v>
      </c>
    </row>
    <row r="69" spans="1:7" x14ac:dyDescent="0.25">
      <c r="A69" s="29" t="s">
        <v>57</v>
      </c>
      <c r="B69" s="29" t="s">
        <v>16</v>
      </c>
      <c r="C69" s="29" t="s">
        <v>264</v>
      </c>
      <c r="D69" s="29" t="s">
        <v>271</v>
      </c>
      <c r="E69" s="29" t="s">
        <v>72</v>
      </c>
      <c r="F69" s="31">
        <v>12000</v>
      </c>
      <c r="G69" s="31">
        <v>62254.559999999998</v>
      </c>
    </row>
    <row r="70" spans="1:7" x14ac:dyDescent="0.25">
      <c r="A70" s="29" t="s">
        <v>57</v>
      </c>
      <c r="B70" s="29" t="s">
        <v>16</v>
      </c>
      <c r="C70" s="29" t="s">
        <v>264</v>
      </c>
      <c r="D70" s="29" t="s">
        <v>273</v>
      </c>
      <c r="E70" s="29" t="s">
        <v>82</v>
      </c>
      <c r="F70" s="31">
        <v>6082.64</v>
      </c>
      <c r="G70" s="31">
        <v>10651.35</v>
      </c>
    </row>
    <row r="71" spans="1:7" x14ac:dyDescent="0.25">
      <c r="A71" s="29" t="s">
        <v>57</v>
      </c>
      <c r="B71" s="29" t="s">
        <v>16</v>
      </c>
      <c r="C71" s="29" t="s">
        <v>264</v>
      </c>
      <c r="D71" s="29" t="s">
        <v>273</v>
      </c>
      <c r="E71" s="29" t="s">
        <v>43</v>
      </c>
      <c r="F71" s="31">
        <v>12480</v>
      </c>
      <c r="G71" s="31">
        <v>41212.800000000003</v>
      </c>
    </row>
    <row r="72" spans="1:7" x14ac:dyDescent="0.25">
      <c r="A72" s="29" t="s">
        <v>57</v>
      </c>
      <c r="B72" s="29" t="s">
        <v>16</v>
      </c>
      <c r="C72" s="29" t="s">
        <v>264</v>
      </c>
      <c r="D72" s="29" t="s">
        <v>273</v>
      </c>
      <c r="E72" s="29" t="s">
        <v>30</v>
      </c>
      <c r="F72" s="31">
        <v>258353.75</v>
      </c>
      <c r="G72" s="31">
        <v>482978.41</v>
      </c>
    </row>
    <row r="73" spans="1:7" x14ac:dyDescent="0.25">
      <c r="A73" s="29" t="s">
        <v>57</v>
      </c>
      <c r="B73" s="29" t="s">
        <v>16</v>
      </c>
      <c r="C73" s="29" t="s">
        <v>264</v>
      </c>
      <c r="D73" s="29" t="s">
        <v>282</v>
      </c>
      <c r="E73" s="29" t="s">
        <v>43</v>
      </c>
      <c r="F73" s="31">
        <v>15385.76</v>
      </c>
      <c r="G73" s="31">
        <v>112195.93</v>
      </c>
    </row>
    <row r="74" spans="1:7" x14ac:dyDescent="0.25">
      <c r="A74" s="29" t="s">
        <v>57</v>
      </c>
      <c r="B74" s="29" t="s">
        <v>16</v>
      </c>
      <c r="C74" s="29" t="s">
        <v>264</v>
      </c>
      <c r="D74" s="29" t="s">
        <v>274</v>
      </c>
      <c r="E74" s="29" t="s">
        <v>48</v>
      </c>
      <c r="F74" s="31">
        <v>176400</v>
      </c>
      <c r="G74" s="31">
        <v>500976</v>
      </c>
    </row>
    <row r="75" spans="1:7" x14ac:dyDescent="0.25">
      <c r="A75" s="29" t="s">
        <v>57</v>
      </c>
      <c r="B75" s="29" t="s">
        <v>16</v>
      </c>
      <c r="C75" s="29" t="s">
        <v>264</v>
      </c>
      <c r="D75" s="29" t="s">
        <v>274</v>
      </c>
      <c r="E75" s="29" t="s">
        <v>30</v>
      </c>
      <c r="F75" s="31">
        <v>997.92</v>
      </c>
      <c r="G75" s="31">
        <v>5927.45</v>
      </c>
    </row>
    <row r="76" spans="1:7" x14ac:dyDescent="0.25">
      <c r="A76" s="29" t="s">
        <v>57</v>
      </c>
      <c r="B76" s="29" t="s">
        <v>16</v>
      </c>
      <c r="C76" s="29" t="s">
        <v>264</v>
      </c>
      <c r="D76" s="29" t="s">
        <v>274</v>
      </c>
      <c r="E76" s="29" t="s">
        <v>146</v>
      </c>
      <c r="F76" s="31">
        <v>151000</v>
      </c>
      <c r="G76" s="31">
        <v>460599.2</v>
      </c>
    </row>
    <row r="77" spans="1:7" x14ac:dyDescent="0.25">
      <c r="A77" s="29" t="s">
        <v>57</v>
      </c>
      <c r="B77" s="29" t="s">
        <v>16</v>
      </c>
      <c r="C77" s="29" t="s">
        <v>264</v>
      </c>
      <c r="D77" s="29" t="s">
        <v>274</v>
      </c>
      <c r="E77" s="29" t="s">
        <v>104</v>
      </c>
      <c r="F77" s="31">
        <v>50000</v>
      </c>
      <c r="G77" s="31">
        <v>128860</v>
      </c>
    </row>
    <row r="78" spans="1:7" x14ac:dyDescent="0.25">
      <c r="A78" s="29" t="s">
        <v>57</v>
      </c>
      <c r="B78" s="29" t="s">
        <v>16</v>
      </c>
      <c r="C78" s="29" t="s">
        <v>264</v>
      </c>
      <c r="D78" s="29" t="s">
        <v>274</v>
      </c>
      <c r="E78" s="29" t="s">
        <v>98</v>
      </c>
      <c r="F78" s="31">
        <v>76500</v>
      </c>
      <c r="G78" s="31">
        <v>235620</v>
      </c>
    </row>
    <row r="79" spans="1:7" x14ac:dyDescent="0.25">
      <c r="A79" s="29" t="s">
        <v>57</v>
      </c>
      <c r="B79" s="29" t="s">
        <v>16</v>
      </c>
      <c r="C79" s="29" t="s">
        <v>264</v>
      </c>
      <c r="D79" s="29" t="s">
        <v>275</v>
      </c>
      <c r="E79" s="29" t="s">
        <v>43</v>
      </c>
      <c r="F79" s="31">
        <v>1</v>
      </c>
      <c r="G79" s="31">
        <v>1</v>
      </c>
    </row>
    <row r="80" spans="1:7" x14ac:dyDescent="0.25">
      <c r="A80" s="29" t="s">
        <v>57</v>
      </c>
      <c r="B80" s="29" t="s">
        <v>16</v>
      </c>
      <c r="C80" s="29" t="s">
        <v>264</v>
      </c>
      <c r="D80" s="29" t="s">
        <v>275</v>
      </c>
      <c r="E80" s="29" t="s">
        <v>30</v>
      </c>
      <c r="F80" s="31">
        <v>56</v>
      </c>
      <c r="G80" s="31">
        <v>56</v>
      </c>
    </row>
    <row r="81" spans="1:7" x14ac:dyDescent="0.25">
      <c r="A81" s="29" t="s">
        <v>57</v>
      </c>
      <c r="B81" s="29" t="s">
        <v>16</v>
      </c>
      <c r="C81" s="29" t="s">
        <v>264</v>
      </c>
      <c r="D81" s="29" t="s">
        <v>275</v>
      </c>
      <c r="E81" s="29" t="s">
        <v>74</v>
      </c>
      <c r="F81" s="31">
        <v>4</v>
      </c>
      <c r="G81" s="31">
        <v>4</v>
      </c>
    </row>
    <row r="82" spans="1:7" ht="30" x14ac:dyDescent="0.25">
      <c r="A82" s="29" t="s">
        <v>57</v>
      </c>
      <c r="B82" s="29" t="s">
        <v>16</v>
      </c>
      <c r="C82" s="29" t="s">
        <v>264</v>
      </c>
      <c r="D82" s="29" t="s">
        <v>276</v>
      </c>
      <c r="E82" s="29" t="s">
        <v>43</v>
      </c>
      <c r="F82" s="31">
        <v>23266.52</v>
      </c>
      <c r="G82" s="31">
        <v>298038.44</v>
      </c>
    </row>
    <row r="83" spans="1:7" ht="30" x14ac:dyDescent="0.25">
      <c r="A83" s="29" t="s">
        <v>57</v>
      </c>
      <c r="B83" s="29" t="s">
        <v>16</v>
      </c>
      <c r="C83" s="29" t="s">
        <v>264</v>
      </c>
      <c r="D83" s="29" t="s">
        <v>276</v>
      </c>
      <c r="E83" s="29" t="s">
        <v>74</v>
      </c>
      <c r="F83" s="31">
        <v>10383.5</v>
      </c>
      <c r="G83" s="31">
        <v>187536.16</v>
      </c>
    </row>
    <row r="84" spans="1:7" ht="30" x14ac:dyDescent="0.25">
      <c r="A84" s="29" t="s">
        <v>57</v>
      </c>
      <c r="B84" s="29" t="s">
        <v>16</v>
      </c>
      <c r="C84" s="29" t="s">
        <v>264</v>
      </c>
      <c r="D84" s="29" t="s">
        <v>290</v>
      </c>
      <c r="E84" s="29" t="s">
        <v>128</v>
      </c>
      <c r="F84" s="31">
        <v>3625</v>
      </c>
      <c r="G84" s="31">
        <v>117160</v>
      </c>
    </row>
    <row r="85" spans="1:7" x14ac:dyDescent="0.25">
      <c r="A85" s="29" t="s">
        <v>57</v>
      </c>
      <c r="B85" s="29" t="s">
        <v>16</v>
      </c>
      <c r="C85" s="29" t="s">
        <v>264</v>
      </c>
      <c r="D85" s="29" t="s">
        <v>278</v>
      </c>
      <c r="E85" s="29" t="s">
        <v>30</v>
      </c>
      <c r="F85" s="31">
        <v>1887.69</v>
      </c>
      <c r="G85" s="31">
        <v>3480.96</v>
      </c>
    </row>
    <row r="86" spans="1:7" x14ac:dyDescent="0.25">
      <c r="A86" s="29" t="s">
        <v>57</v>
      </c>
      <c r="B86" s="29" t="s">
        <v>16</v>
      </c>
      <c r="C86" s="29" t="s">
        <v>264</v>
      </c>
      <c r="D86" s="29" t="s">
        <v>279</v>
      </c>
      <c r="E86" s="29" t="s">
        <v>236</v>
      </c>
      <c r="F86" s="31">
        <v>41064</v>
      </c>
      <c r="G86" s="31">
        <v>96656.320000000007</v>
      </c>
    </row>
    <row r="87" spans="1:7" x14ac:dyDescent="0.25">
      <c r="A87" s="29" t="s">
        <v>57</v>
      </c>
      <c r="B87" s="29" t="s">
        <v>16</v>
      </c>
      <c r="C87" s="29" t="s">
        <v>264</v>
      </c>
      <c r="D87" s="29" t="s">
        <v>280</v>
      </c>
      <c r="E87" s="29" t="s">
        <v>71</v>
      </c>
      <c r="F87" s="31">
        <v>35614.699999999997</v>
      </c>
      <c r="G87" s="31">
        <v>619174.38</v>
      </c>
    </row>
    <row r="88" spans="1:7" x14ac:dyDescent="0.25">
      <c r="A88" s="29" t="s">
        <v>57</v>
      </c>
      <c r="B88" s="29" t="s">
        <v>16</v>
      </c>
      <c r="C88" s="29" t="s">
        <v>264</v>
      </c>
      <c r="D88" s="29" t="s">
        <v>280</v>
      </c>
      <c r="E88" s="29" t="s">
        <v>120</v>
      </c>
      <c r="F88" s="31">
        <v>3549.6</v>
      </c>
      <c r="G88" s="31">
        <v>41412.04</v>
      </c>
    </row>
    <row r="89" spans="1:7" x14ac:dyDescent="0.25">
      <c r="A89" s="18" t="s">
        <v>57</v>
      </c>
      <c r="B89" s="19"/>
      <c r="C89" s="19"/>
      <c r="D89" s="19"/>
      <c r="E89" s="19"/>
      <c r="F89" s="19">
        <f>SUM(F60:F88)</f>
        <v>930976.35</v>
      </c>
      <c r="G89" s="20">
        <f>SUM(G60:G88)</f>
        <v>3558649.8599999994</v>
      </c>
    </row>
    <row r="90" spans="1:7" x14ac:dyDescent="0.25">
      <c r="A90" s="18" t="s">
        <v>20</v>
      </c>
      <c r="B90" s="19"/>
      <c r="C90" s="19"/>
      <c r="D90" s="19"/>
      <c r="E90" s="19"/>
      <c r="F90" s="19">
        <f>SUM(F89,F59,F40)</f>
        <v>2033935.2899999996</v>
      </c>
      <c r="G90" s="20">
        <f>SUM(G89,G59,G40)</f>
        <v>8126385.4499999993</v>
      </c>
    </row>
    <row r="92" spans="1:7" x14ac:dyDescent="0.25">
      <c r="A92" t="s">
        <v>64</v>
      </c>
    </row>
  </sheetData>
  <sortState xmlns:xlrd2="http://schemas.microsoft.com/office/spreadsheetml/2017/richdata2" ref="A13:G214">
    <sortCondition ref="A13:A214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showGridLines="0" topLeftCell="A7" workbookViewId="0">
      <selection activeCell="H7" sqref="H1:I1048576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291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1" t="s">
        <v>57</v>
      </c>
      <c r="B14" s="21" t="s">
        <v>292</v>
      </c>
      <c r="C14" s="21" t="s">
        <v>293</v>
      </c>
      <c r="D14" s="21" t="s">
        <v>294</v>
      </c>
      <c r="E14" s="21" t="s">
        <v>145</v>
      </c>
      <c r="F14" s="22">
        <v>4680</v>
      </c>
      <c r="G14" s="23">
        <v>17442.8203125</v>
      </c>
    </row>
    <row r="15" spans="1:7" x14ac:dyDescent="0.25">
      <c r="A15" s="21" t="s">
        <v>57</v>
      </c>
      <c r="B15" s="21" t="s">
        <v>292</v>
      </c>
      <c r="C15" s="21" t="s">
        <v>293</v>
      </c>
      <c r="D15" s="21" t="s">
        <v>295</v>
      </c>
      <c r="E15" s="21" t="s">
        <v>30</v>
      </c>
      <c r="F15" s="22">
        <v>2250</v>
      </c>
      <c r="G15" s="23">
        <v>5572.5</v>
      </c>
    </row>
    <row r="16" spans="1:7" x14ac:dyDescent="0.25">
      <c r="A16" s="21" t="s">
        <v>26</v>
      </c>
      <c r="B16" s="21" t="s">
        <v>292</v>
      </c>
      <c r="C16" s="21" t="s">
        <v>293</v>
      </c>
      <c r="D16" s="21" t="s">
        <v>296</v>
      </c>
      <c r="E16" s="21" t="s">
        <v>103</v>
      </c>
      <c r="F16" s="22">
        <v>3860</v>
      </c>
      <c r="G16" s="23">
        <v>43275.80078125</v>
      </c>
    </row>
    <row r="17" spans="1:7" x14ac:dyDescent="0.25">
      <c r="A17" s="21" t="s">
        <v>26</v>
      </c>
      <c r="B17" s="21" t="s">
        <v>292</v>
      </c>
      <c r="C17" s="21" t="s">
        <v>293</v>
      </c>
      <c r="D17" s="21" t="s">
        <v>294</v>
      </c>
      <c r="E17" s="21" t="s">
        <v>297</v>
      </c>
      <c r="F17" s="22">
        <v>4875</v>
      </c>
      <c r="G17" s="23">
        <v>14569.2001953125</v>
      </c>
    </row>
    <row r="18" spans="1:7" x14ac:dyDescent="0.25">
      <c r="A18" s="32" t="s">
        <v>26</v>
      </c>
      <c r="B18" s="15"/>
      <c r="C18" s="15"/>
      <c r="D18" s="15"/>
      <c r="E18" s="15"/>
      <c r="F18" s="16">
        <f>SUM(F14:F17)</f>
        <v>15665</v>
      </c>
      <c r="G18" s="17">
        <f>SUM(G14:G17)</f>
        <v>80860.3212890625</v>
      </c>
    </row>
    <row r="19" spans="1:7" x14ac:dyDescent="0.25">
      <c r="A19" s="21"/>
      <c r="B19" s="21"/>
      <c r="C19" s="21"/>
      <c r="D19" s="21"/>
      <c r="E19" s="21"/>
      <c r="F19" s="22"/>
      <c r="G19" s="23"/>
    </row>
    <row r="20" spans="1:7" x14ac:dyDescent="0.25">
      <c r="A20" s="18" t="s">
        <v>52</v>
      </c>
      <c r="B20" s="19"/>
      <c r="C20" s="19"/>
      <c r="D20" s="19"/>
      <c r="E20" s="19"/>
      <c r="F20" s="19">
        <f>SUM(F19)</f>
        <v>0</v>
      </c>
      <c r="G20" s="20">
        <f>SUM(G19)</f>
        <v>0</v>
      </c>
    </row>
    <row r="21" spans="1:7" x14ac:dyDescent="0.25">
      <c r="A21" s="21" t="s">
        <v>57</v>
      </c>
      <c r="B21" s="21" t="s">
        <v>292</v>
      </c>
      <c r="C21" s="21" t="s">
        <v>293</v>
      </c>
      <c r="D21" s="21" t="s">
        <v>294</v>
      </c>
      <c r="E21" s="21" t="s">
        <v>145</v>
      </c>
      <c r="F21" s="22">
        <v>4680</v>
      </c>
      <c r="G21" s="23">
        <v>17442.8203125</v>
      </c>
    </row>
    <row r="22" spans="1:7" x14ac:dyDescent="0.25">
      <c r="A22" s="21" t="s">
        <v>57</v>
      </c>
      <c r="B22" s="21" t="s">
        <v>292</v>
      </c>
      <c r="C22" s="21" t="s">
        <v>293</v>
      </c>
      <c r="D22" s="21" t="s">
        <v>295</v>
      </c>
      <c r="E22" s="21" t="s">
        <v>30</v>
      </c>
      <c r="F22" s="22">
        <v>2250</v>
      </c>
      <c r="G22" s="23">
        <v>5572.5</v>
      </c>
    </row>
    <row r="23" spans="1:7" x14ac:dyDescent="0.25">
      <c r="A23" s="18" t="s">
        <v>57</v>
      </c>
      <c r="B23" s="19"/>
      <c r="C23" s="19"/>
      <c r="D23" s="19"/>
      <c r="E23" s="19"/>
      <c r="F23" s="19">
        <f>SUM(F21:F22)</f>
        <v>6930</v>
      </c>
      <c r="G23" s="20">
        <f>SUM(G21:G22)</f>
        <v>23015.3203125</v>
      </c>
    </row>
    <row r="24" spans="1:7" x14ac:dyDescent="0.25">
      <c r="A24" s="18" t="s">
        <v>20</v>
      </c>
      <c r="B24" s="19"/>
      <c r="C24" s="19"/>
      <c r="D24" s="19"/>
      <c r="E24" s="19"/>
      <c r="F24" s="19">
        <f>SUM(F23,F20,F18)</f>
        <v>22595</v>
      </c>
      <c r="G24" s="20">
        <f>SUM(G23,G20,G18)</f>
        <v>103875.6416015625</v>
      </c>
    </row>
    <row r="26" spans="1:7" x14ac:dyDescent="0.25">
      <c r="A26" t="s">
        <v>64</v>
      </c>
    </row>
  </sheetData>
  <sortState xmlns:xlrd2="http://schemas.microsoft.com/office/spreadsheetml/2017/richdata2" ref="A12:G47">
    <sortCondition ref="D12:D47"/>
    <sortCondition ref="E12:E47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topLeftCell="A4" workbookViewId="0">
      <selection activeCell="A12" sqref="A12:G1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5"/>
      <c r="B6" s="35"/>
      <c r="C6" s="35"/>
      <c r="D6" s="35"/>
      <c r="E6" s="35"/>
      <c r="F6" s="35"/>
      <c r="G6" s="35"/>
    </row>
    <row r="7" spans="1:7" ht="22.5" x14ac:dyDescent="0.35">
      <c r="A7" s="36" t="s">
        <v>0</v>
      </c>
      <c r="B7" s="36"/>
      <c r="C7" s="36"/>
      <c r="D7" s="36"/>
      <c r="E7" s="36"/>
      <c r="F7" s="36"/>
      <c r="G7" s="36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298</v>
      </c>
      <c r="B9" s="38"/>
      <c r="C9" s="38"/>
      <c r="D9" s="38"/>
      <c r="E9" s="38"/>
      <c r="F9" s="38"/>
      <c r="G9" s="38"/>
    </row>
    <row r="10" spans="1:7" x14ac:dyDescent="0.25">
      <c r="A10" s="38" t="str">
        <f>Consolidado!B12</f>
        <v>4to Trimestre Año 2025</v>
      </c>
      <c r="B10" s="38"/>
      <c r="C10" s="38"/>
      <c r="D10" s="38"/>
      <c r="E10" s="38"/>
      <c r="F10" s="38"/>
      <c r="G10" s="38"/>
    </row>
    <row r="11" spans="1:7" x14ac:dyDescent="0.25">
      <c r="A11" s="15" t="s">
        <v>22</v>
      </c>
      <c r="B11" s="15" t="s">
        <v>23</v>
      </c>
      <c r="C11" s="15" t="s">
        <v>24</v>
      </c>
      <c r="D11" s="15" t="s">
        <v>4</v>
      </c>
      <c r="E11" s="15" t="s">
        <v>25</v>
      </c>
      <c r="F11" s="16" t="s">
        <v>5</v>
      </c>
      <c r="G11" s="17" t="s">
        <v>6</v>
      </c>
    </row>
    <row r="12" spans="1:7" x14ac:dyDescent="0.25">
      <c r="A12" s="21" t="s">
        <v>26</v>
      </c>
      <c r="B12" s="21" t="s">
        <v>15</v>
      </c>
      <c r="C12" s="21" t="s">
        <v>293</v>
      </c>
      <c r="D12" s="21" t="s">
        <v>299</v>
      </c>
      <c r="E12" s="21" t="s">
        <v>30</v>
      </c>
      <c r="F12" s="22">
        <v>115729</v>
      </c>
      <c r="G12" s="23">
        <v>653290.90625</v>
      </c>
    </row>
    <row r="13" spans="1:7" x14ac:dyDescent="0.25">
      <c r="A13" s="18" t="s">
        <v>300</v>
      </c>
      <c r="B13" s="19"/>
      <c r="C13" s="19"/>
      <c r="D13" s="19"/>
      <c r="E13" s="19"/>
      <c r="F13" s="19">
        <f>SUM(F12)</f>
        <v>115729</v>
      </c>
      <c r="G13" s="20">
        <f>SUM(G12)</f>
        <v>653290.90625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18" t="s">
        <v>301</v>
      </c>
      <c r="B15" s="19"/>
      <c r="C15" s="19"/>
      <c r="D15" s="19"/>
      <c r="E15" s="19"/>
      <c r="F15" s="19">
        <f>SUM(F14)</f>
        <v>0</v>
      </c>
      <c r="G15" s="20">
        <f>SUM(G14)</f>
        <v>0</v>
      </c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8" t="s">
        <v>262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18" t="s">
        <v>20</v>
      </c>
      <c r="B18" s="19"/>
      <c r="C18" s="19"/>
      <c r="D18" s="19"/>
      <c r="E18" s="19"/>
      <c r="F18" s="19">
        <f>SUM(F17,F15,F13)</f>
        <v>115729</v>
      </c>
      <c r="G18" s="20">
        <f>SUM(G17,G15,G13)</f>
        <v>653290.90625</v>
      </c>
    </row>
    <row r="20" spans="1:7" x14ac:dyDescent="0.25">
      <c r="A20" t="s">
        <v>64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8"/>
  <sheetViews>
    <sheetView showGridLines="0" topLeftCell="A94" zoomScaleNormal="100" workbookViewId="0">
      <selection activeCell="E97" sqref="E97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5"/>
      <c r="B8" s="35"/>
      <c r="C8" s="35"/>
      <c r="D8" s="35"/>
    </row>
    <row r="9" spans="1:4" ht="22.5" x14ac:dyDescent="0.35">
      <c r="A9" s="36" t="s">
        <v>0</v>
      </c>
      <c r="B9" s="36"/>
      <c r="C9" s="36"/>
      <c r="D9" s="36"/>
    </row>
    <row r="10" spans="1:4" ht="19.5" x14ac:dyDescent="0.35">
      <c r="A10" s="37" t="s">
        <v>1</v>
      </c>
      <c r="B10" s="37"/>
      <c r="C10" s="37"/>
      <c r="D10" s="37"/>
    </row>
    <row r="11" spans="1:4" x14ac:dyDescent="0.25">
      <c r="A11" s="42" t="s">
        <v>302</v>
      </c>
      <c r="B11" s="42"/>
      <c r="C11" s="42"/>
      <c r="D11" s="42"/>
    </row>
    <row r="12" spans="1:4" x14ac:dyDescent="0.25">
      <c r="A12" s="42" t="str">
        <f>Consolidado!B12</f>
        <v>4to Trimestre Año 2025</v>
      </c>
      <c r="B12" s="42"/>
      <c r="C12" s="42"/>
      <c r="D12" s="42"/>
    </row>
    <row r="13" spans="1:4" x14ac:dyDescent="0.25">
      <c r="A13" s="24" t="s">
        <v>22</v>
      </c>
      <c r="B13" s="24" t="s">
        <v>4</v>
      </c>
      <c r="C13" s="24" t="s">
        <v>25</v>
      </c>
      <c r="D13" s="25" t="s">
        <v>6</v>
      </c>
    </row>
    <row r="14" spans="1:4" x14ac:dyDescent="0.25">
      <c r="A14" s="21" t="s">
        <v>26</v>
      </c>
      <c r="B14" s="21" t="s">
        <v>303</v>
      </c>
      <c r="C14" s="21"/>
      <c r="D14" s="26"/>
    </row>
    <row r="15" spans="1:4" x14ac:dyDescent="0.25">
      <c r="A15" s="21" t="s">
        <v>26</v>
      </c>
      <c r="B15" s="21" t="s">
        <v>303</v>
      </c>
      <c r="C15" s="21" t="s">
        <v>71</v>
      </c>
      <c r="D15" s="26">
        <v>140207.71</v>
      </c>
    </row>
    <row r="16" spans="1:4" x14ac:dyDescent="0.25">
      <c r="A16" s="21" t="s">
        <v>26</v>
      </c>
      <c r="B16" s="21" t="s">
        <v>303</v>
      </c>
      <c r="C16" s="21" t="s">
        <v>76</v>
      </c>
      <c r="D16" s="26">
        <v>4955312.18</v>
      </c>
    </row>
    <row r="17" spans="1:4" x14ac:dyDescent="0.25">
      <c r="A17" s="21" t="s">
        <v>26</v>
      </c>
      <c r="B17" s="21" t="s">
        <v>303</v>
      </c>
      <c r="C17" s="21" t="s">
        <v>48</v>
      </c>
      <c r="D17" s="26">
        <v>466975.31</v>
      </c>
    </row>
    <row r="18" spans="1:4" x14ac:dyDescent="0.25">
      <c r="A18" s="21" t="s">
        <v>26</v>
      </c>
      <c r="B18" s="21" t="s">
        <v>303</v>
      </c>
      <c r="C18" s="21" t="s">
        <v>72</v>
      </c>
      <c r="D18" s="26">
        <v>7246951.2000000002</v>
      </c>
    </row>
    <row r="19" spans="1:4" x14ac:dyDescent="0.25">
      <c r="A19" s="21" t="s">
        <v>26</v>
      </c>
      <c r="B19" s="21" t="s">
        <v>303</v>
      </c>
      <c r="C19" s="21" t="s">
        <v>281</v>
      </c>
      <c r="D19" s="26">
        <v>579501.92000000004</v>
      </c>
    </row>
    <row r="20" spans="1:4" x14ac:dyDescent="0.25">
      <c r="A20" s="21" t="s">
        <v>26</v>
      </c>
      <c r="B20" s="21" t="s">
        <v>303</v>
      </c>
      <c r="C20" s="21" t="s">
        <v>261</v>
      </c>
      <c r="D20" s="26">
        <v>218429.05</v>
      </c>
    </row>
    <row r="21" spans="1:4" x14ac:dyDescent="0.25">
      <c r="A21" s="21" t="s">
        <v>26</v>
      </c>
      <c r="B21" s="21" t="s">
        <v>303</v>
      </c>
      <c r="C21" s="21" t="s">
        <v>77</v>
      </c>
      <c r="D21" s="26">
        <v>108392.64</v>
      </c>
    </row>
    <row r="22" spans="1:4" x14ac:dyDescent="0.25">
      <c r="A22" s="21" t="s">
        <v>26</v>
      </c>
      <c r="B22" s="21" t="s">
        <v>303</v>
      </c>
      <c r="C22" s="21" t="s">
        <v>49</v>
      </c>
      <c r="D22" s="26">
        <v>1459576.43</v>
      </c>
    </row>
    <row r="23" spans="1:4" x14ac:dyDescent="0.25">
      <c r="A23" s="21" t="s">
        <v>26</v>
      </c>
      <c r="B23" s="21" t="s">
        <v>303</v>
      </c>
      <c r="C23" s="21" t="s">
        <v>78</v>
      </c>
      <c r="D23" s="26">
        <v>639423.31000000006</v>
      </c>
    </row>
    <row r="24" spans="1:4" x14ac:dyDescent="0.25">
      <c r="A24" s="21" t="s">
        <v>26</v>
      </c>
      <c r="B24" s="21" t="s">
        <v>303</v>
      </c>
      <c r="C24" s="21" t="s">
        <v>82</v>
      </c>
      <c r="D24" s="26">
        <v>132796.6</v>
      </c>
    </row>
    <row r="25" spans="1:4" x14ac:dyDescent="0.25">
      <c r="A25" s="21" t="s">
        <v>26</v>
      </c>
      <c r="B25" s="21" t="s">
        <v>303</v>
      </c>
      <c r="C25" s="21" t="s">
        <v>304</v>
      </c>
      <c r="D25" s="26">
        <v>38068.800000000003</v>
      </c>
    </row>
    <row r="26" spans="1:4" x14ac:dyDescent="0.25">
      <c r="A26" s="21" t="s">
        <v>26</v>
      </c>
      <c r="B26" s="21" t="s">
        <v>303</v>
      </c>
      <c r="C26" s="21" t="s">
        <v>231</v>
      </c>
      <c r="D26" s="26">
        <v>493517.2</v>
      </c>
    </row>
    <row r="27" spans="1:4" x14ac:dyDescent="0.25">
      <c r="A27" s="21" t="s">
        <v>26</v>
      </c>
      <c r="B27" s="21" t="s">
        <v>303</v>
      </c>
      <c r="C27" s="21" t="s">
        <v>305</v>
      </c>
      <c r="D27" s="26">
        <v>176323.61</v>
      </c>
    </row>
    <row r="28" spans="1:4" x14ac:dyDescent="0.25">
      <c r="A28" s="21" t="s">
        <v>26</v>
      </c>
      <c r="B28" s="21" t="s">
        <v>303</v>
      </c>
      <c r="C28" s="21" t="s">
        <v>43</v>
      </c>
      <c r="D28" s="26">
        <v>687584.11</v>
      </c>
    </row>
    <row r="29" spans="1:4" x14ac:dyDescent="0.25">
      <c r="A29" s="21" t="s">
        <v>26</v>
      </c>
      <c r="B29" s="21" t="s">
        <v>303</v>
      </c>
      <c r="C29" s="21" t="s">
        <v>30</v>
      </c>
      <c r="D29" s="26">
        <v>3720154.96</v>
      </c>
    </row>
    <row r="30" spans="1:4" x14ac:dyDescent="0.25">
      <c r="A30" s="21" t="s">
        <v>26</v>
      </c>
      <c r="B30" s="21" t="s">
        <v>303</v>
      </c>
      <c r="C30" s="21" t="s">
        <v>69</v>
      </c>
      <c r="D30" s="26">
        <v>574100.06999999995</v>
      </c>
    </row>
    <row r="31" spans="1:4" x14ac:dyDescent="0.25">
      <c r="A31" s="21" t="s">
        <v>26</v>
      </c>
      <c r="B31" s="21" t="s">
        <v>303</v>
      </c>
      <c r="C31" s="21" t="s">
        <v>46</v>
      </c>
      <c r="D31" s="26">
        <v>628817.62</v>
      </c>
    </row>
    <row r="32" spans="1:4" x14ac:dyDescent="0.25">
      <c r="A32" s="21" t="s">
        <v>26</v>
      </c>
      <c r="B32" s="21" t="s">
        <v>303</v>
      </c>
      <c r="C32" s="21" t="s">
        <v>306</v>
      </c>
      <c r="D32" s="26">
        <v>20843.23</v>
      </c>
    </row>
    <row r="33" spans="1:4" x14ac:dyDescent="0.25">
      <c r="A33" s="21" t="s">
        <v>26</v>
      </c>
      <c r="B33" s="21" t="s">
        <v>303</v>
      </c>
      <c r="C33" s="21" t="s">
        <v>234</v>
      </c>
      <c r="D33" s="26">
        <v>75600</v>
      </c>
    </row>
    <row r="34" spans="1:4" x14ac:dyDescent="0.25">
      <c r="A34" s="21" t="s">
        <v>26</v>
      </c>
      <c r="B34" s="21" t="s">
        <v>303</v>
      </c>
      <c r="C34" s="21" t="s">
        <v>74</v>
      </c>
      <c r="D34" s="26">
        <v>291730.93</v>
      </c>
    </row>
    <row r="35" spans="1:4" x14ac:dyDescent="0.25">
      <c r="A35" s="21" t="s">
        <v>26</v>
      </c>
      <c r="B35" s="21" t="s">
        <v>303</v>
      </c>
      <c r="C35" s="21" t="s">
        <v>154</v>
      </c>
      <c r="D35" s="26">
        <v>286705.2</v>
      </c>
    </row>
    <row r="36" spans="1:4" x14ac:dyDescent="0.25">
      <c r="A36" s="21" t="s">
        <v>26</v>
      </c>
      <c r="B36" s="21" t="s">
        <v>303</v>
      </c>
      <c r="C36" s="21" t="s">
        <v>120</v>
      </c>
      <c r="D36" s="26">
        <v>449090.4</v>
      </c>
    </row>
    <row r="37" spans="1:4" x14ac:dyDescent="0.25">
      <c r="A37" s="21" t="s">
        <v>26</v>
      </c>
      <c r="B37" s="21" t="s">
        <v>303</v>
      </c>
      <c r="C37" s="21" t="s">
        <v>98</v>
      </c>
      <c r="D37" s="26">
        <v>256378.05</v>
      </c>
    </row>
    <row r="38" spans="1:4" x14ac:dyDescent="0.25">
      <c r="A38" s="21" t="s">
        <v>26</v>
      </c>
      <c r="B38" s="21" t="s">
        <v>303</v>
      </c>
      <c r="C38" s="21" t="s">
        <v>39</v>
      </c>
      <c r="D38" s="26">
        <v>4151551.3</v>
      </c>
    </row>
    <row r="39" spans="1:4" x14ac:dyDescent="0.25">
      <c r="A39" s="21" t="s">
        <v>26</v>
      </c>
      <c r="B39" s="21" t="s">
        <v>303</v>
      </c>
      <c r="C39" s="21" t="s">
        <v>307</v>
      </c>
      <c r="D39" s="26">
        <v>116273.7</v>
      </c>
    </row>
    <row r="40" spans="1:4" x14ac:dyDescent="0.25">
      <c r="A40" s="21" t="s">
        <v>26</v>
      </c>
      <c r="B40" s="21" t="s">
        <v>303</v>
      </c>
      <c r="C40" s="21" t="s">
        <v>132</v>
      </c>
      <c r="D40" s="26">
        <v>65183.1</v>
      </c>
    </row>
    <row r="41" spans="1:4" x14ac:dyDescent="0.25">
      <c r="A41" s="21" t="s">
        <v>26</v>
      </c>
      <c r="B41" s="21" t="s">
        <v>303</v>
      </c>
      <c r="C41" s="21" t="s">
        <v>59</v>
      </c>
      <c r="D41" s="26">
        <v>9689.06</v>
      </c>
    </row>
    <row r="42" spans="1:4" x14ac:dyDescent="0.25">
      <c r="A42" s="21" t="s">
        <v>26</v>
      </c>
      <c r="B42" s="21" t="s">
        <v>303</v>
      </c>
      <c r="C42" s="21" t="s">
        <v>308</v>
      </c>
      <c r="D42" s="26">
        <v>921934</v>
      </c>
    </row>
    <row r="43" spans="1:4" x14ac:dyDescent="0.25">
      <c r="A43" s="21" t="s">
        <v>26</v>
      </c>
      <c r="B43" s="21" t="s">
        <v>303</v>
      </c>
      <c r="C43" s="21" t="s">
        <v>122</v>
      </c>
      <c r="D43" s="26">
        <v>74545.55</v>
      </c>
    </row>
    <row r="44" spans="1:4" x14ac:dyDescent="0.25">
      <c r="A44" s="19" t="s">
        <v>26</v>
      </c>
      <c r="B44" s="19"/>
      <c r="C44" s="19"/>
      <c r="D44" s="20">
        <f>SUM(D15:D43)</f>
        <v>28985657.240000002</v>
      </c>
    </row>
    <row r="45" spans="1:4" x14ac:dyDescent="0.25">
      <c r="A45" s="21" t="s">
        <v>52</v>
      </c>
      <c r="B45" s="21" t="s">
        <v>303</v>
      </c>
      <c r="C45" s="21" t="s">
        <v>71</v>
      </c>
      <c r="D45" s="26">
        <v>44220</v>
      </c>
    </row>
    <row r="46" spans="1:4" x14ac:dyDescent="0.25">
      <c r="A46" s="21" t="s">
        <v>52</v>
      </c>
      <c r="B46" s="21" t="s">
        <v>303</v>
      </c>
      <c r="C46" s="21" t="s">
        <v>76</v>
      </c>
      <c r="D46" s="26">
        <v>1003649</v>
      </c>
    </row>
    <row r="47" spans="1:4" x14ac:dyDescent="0.25">
      <c r="A47" s="21" t="s">
        <v>52</v>
      </c>
      <c r="B47" s="21" t="s">
        <v>303</v>
      </c>
      <c r="C47" s="21" t="s">
        <v>115</v>
      </c>
      <c r="D47" s="26">
        <v>842625</v>
      </c>
    </row>
    <row r="48" spans="1:4" x14ac:dyDescent="0.25">
      <c r="A48" s="21" t="s">
        <v>52</v>
      </c>
      <c r="B48" s="21" t="s">
        <v>303</v>
      </c>
      <c r="C48" s="21" t="s">
        <v>85</v>
      </c>
      <c r="D48" s="26">
        <v>421312.5</v>
      </c>
    </row>
    <row r="49" spans="1:4" x14ac:dyDescent="0.25">
      <c r="A49" s="21" t="s">
        <v>52</v>
      </c>
      <c r="B49" s="21" t="s">
        <v>303</v>
      </c>
      <c r="C49" s="21" t="s">
        <v>48</v>
      </c>
      <c r="D49" s="26">
        <v>465166.93</v>
      </c>
    </row>
    <row r="50" spans="1:4" x14ac:dyDescent="0.25">
      <c r="A50" s="21" t="s">
        <v>52</v>
      </c>
      <c r="B50" s="21" t="s">
        <v>303</v>
      </c>
      <c r="C50" s="21" t="s">
        <v>72</v>
      </c>
      <c r="D50" s="26">
        <v>410958.36</v>
      </c>
    </row>
    <row r="51" spans="1:4" x14ac:dyDescent="0.25">
      <c r="A51" s="21" t="s">
        <v>52</v>
      </c>
      <c r="B51" s="21" t="s">
        <v>303</v>
      </c>
      <c r="C51" s="21" t="s">
        <v>261</v>
      </c>
      <c r="D51" s="26">
        <v>130037.58</v>
      </c>
    </row>
    <row r="52" spans="1:4" x14ac:dyDescent="0.25">
      <c r="A52" s="21" t="s">
        <v>52</v>
      </c>
      <c r="B52" s="21" t="s">
        <v>303</v>
      </c>
      <c r="C52" s="21" t="s">
        <v>77</v>
      </c>
      <c r="D52" s="26">
        <v>41444.199999999997</v>
      </c>
    </row>
    <row r="53" spans="1:4" x14ac:dyDescent="0.25">
      <c r="A53" s="21" t="s">
        <v>52</v>
      </c>
      <c r="B53" s="21" t="s">
        <v>303</v>
      </c>
      <c r="C53" s="21" t="s">
        <v>49</v>
      </c>
      <c r="D53" s="26">
        <v>773895.19</v>
      </c>
    </row>
    <row r="54" spans="1:4" x14ac:dyDescent="0.25">
      <c r="A54" s="21" t="s">
        <v>52</v>
      </c>
      <c r="B54" s="21" t="s">
        <v>303</v>
      </c>
      <c r="C54" s="21" t="s">
        <v>78</v>
      </c>
      <c r="D54" s="26">
        <v>120589.62</v>
      </c>
    </row>
    <row r="55" spans="1:4" x14ac:dyDescent="0.25">
      <c r="A55" s="21" t="s">
        <v>52</v>
      </c>
      <c r="B55" s="21" t="s">
        <v>303</v>
      </c>
      <c r="C55" s="21" t="s">
        <v>82</v>
      </c>
      <c r="D55" s="26">
        <v>250826.92</v>
      </c>
    </row>
    <row r="56" spans="1:4" x14ac:dyDescent="0.25">
      <c r="A56" s="21" t="s">
        <v>52</v>
      </c>
      <c r="B56" s="21" t="s">
        <v>303</v>
      </c>
      <c r="C56" s="21" t="s">
        <v>304</v>
      </c>
      <c r="D56" s="26">
        <v>31920</v>
      </c>
    </row>
    <row r="57" spans="1:4" x14ac:dyDescent="0.25">
      <c r="A57" s="21" t="s">
        <v>52</v>
      </c>
      <c r="B57" s="21" t="s">
        <v>303</v>
      </c>
      <c r="C57" s="21" t="s">
        <v>231</v>
      </c>
      <c r="D57" s="26">
        <v>175581.72</v>
      </c>
    </row>
    <row r="58" spans="1:4" x14ac:dyDescent="0.25">
      <c r="A58" s="21" t="s">
        <v>52</v>
      </c>
      <c r="B58" s="21" t="s">
        <v>303</v>
      </c>
      <c r="C58" s="21" t="s">
        <v>305</v>
      </c>
      <c r="D58" s="26">
        <v>66550.41</v>
      </c>
    </row>
    <row r="59" spans="1:4" x14ac:dyDescent="0.25">
      <c r="A59" s="21" t="s">
        <v>52</v>
      </c>
      <c r="B59" s="21" t="s">
        <v>303</v>
      </c>
      <c r="C59" s="21" t="s">
        <v>43</v>
      </c>
      <c r="D59" s="26">
        <v>412016.03</v>
      </c>
    </row>
    <row r="60" spans="1:4" x14ac:dyDescent="0.25">
      <c r="A60" s="21" t="s">
        <v>52</v>
      </c>
      <c r="B60" s="21" t="s">
        <v>303</v>
      </c>
      <c r="C60" s="21" t="s">
        <v>30</v>
      </c>
      <c r="D60" s="26">
        <v>1168186.69</v>
      </c>
    </row>
    <row r="61" spans="1:4" x14ac:dyDescent="0.25">
      <c r="A61" s="21" t="s">
        <v>52</v>
      </c>
      <c r="B61" s="21" t="s">
        <v>303</v>
      </c>
      <c r="C61" s="21" t="s">
        <v>309</v>
      </c>
      <c r="D61" s="26">
        <v>10925</v>
      </c>
    </row>
    <row r="62" spans="1:4" x14ac:dyDescent="0.25">
      <c r="A62" s="21" t="s">
        <v>52</v>
      </c>
      <c r="B62" s="21" t="s">
        <v>303</v>
      </c>
      <c r="C62" s="21" t="s">
        <v>69</v>
      </c>
      <c r="D62" s="26">
        <v>649834.5</v>
      </c>
    </row>
    <row r="63" spans="1:4" x14ac:dyDescent="0.25">
      <c r="A63" s="21" t="s">
        <v>52</v>
      </c>
      <c r="B63" s="21" t="s">
        <v>303</v>
      </c>
      <c r="C63" s="21" t="s">
        <v>46</v>
      </c>
      <c r="D63" s="26">
        <v>450883.27</v>
      </c>
    </row>
    <row r="64" spans="1:4" x14ac:dyDescent="0.25">
      <c r="A64" s="21" t="s">
        <v>52</v>
      </c>
      <c r="B64" s="21" t="s">
        <v>303</v>
      </c>
      <c r="C64" s="21" t="s">
        <v>306</v>
      </c>
      <c r="D64" s="26">
        <v>32612.54</v>
      </c>
    </row>
    <row r="65" spans="1:4" x14ac:dyDescent="0.25">
      <c r="A65" s="21" t="s">
        <v>52</v>
      </c>
      <c r="B65" s="21" t="s">
        <v>303</v>
      </c>
      <c r="C65" s="21" t="s">
        <v>234</v>
      </c>
      <c r="D65" s="26">
        <v>37299.599999999999</v>
      </c>
    </row>
    <row r="66" spans="1:4" x14ac:dyDescent="0.25">
      <c r="A66" s="21" t="s">
        <v>52</v>
      </c>
      <c r="B66" s="21" t="s">
        <v>303</v>
      </c>
      <c r="C66" s="21" t="s">
        <v>74</v>
      </c>
      <c r="D66" s="26">
        <v>108579.18</v>
      </c>
    </row>
    <row r="67" spans="1:4" x14ac:dyDescent="0.25">
      <c r="A67" s="21" t="s">
        <v>52</v>
      </c>
      <c r="B67" s="21" t="s">
        <v>303</v>
      </c>
      <c r="C67" s="21" t="s">
        <v>154</v>
      </c>
      <c r="D67" s="26">
        <v>237650.4</v>
      </c>
    </row>
    <row r="68" spans="1:4" x14ac:dyDescent="0.25">
      <c r="A68" s="21" t="s">
        <v>52</v>
      </c>
      <c r="B68" s="21" t="s">
        <v>303</v>
      </c>
      <c r="C68" s="21" t="s">
        <v>120</v>
      </c>
      <c r="D68" s="26">
        <v>206033.08</v>
      </c>
    </row>
    <row r="69" spans="1:4" x14ac:dyDescent="0.25">
      <c r="A69" s="21" t="s">
        <v>52</v>
      </c>
      <c r="B69" s="21" t="s">
        <v>303</v>
      </c>
      <c r="C69" s="21" t="s">
        <v>98</v>
      </c>
      <c r="D69" s="26">
        <v>144805.69</v>
      </c>
    </row>
    <row r="70" spans="1:4" x14ac:dyDescent="0.25">
      <c r="A70" s="21" t="s">
        <v>52</v>
      </c>
      <c r="B70" s="21" t="s">
        <v>303</v>
      </c>
      <c r="C70" s="21" t="s">
        <v>39</v>
      </c>
      <c r="D70" s="26">
        <v>180211.41</v>
      </c>
    </row>
    <row r="71" spans="1:4" x14ac:dyDescent="0.25">
      <c r="A71" s="21" t="s">
        <v>52</v>
      </c>
      <c r="B71" s="21" t="s">
        <v>303</v>
      </c>
      <c r="C71" s="21" t="s">
        <v>132</v>
      </c>
      <c r="D71" s="26">
        <v>97511.2</v>
      </c>
    </row>
    <row r="72" spans="1:4" x14ac:dyDescent="0.25">
      <c r="A72" s="21" t="s">
        <v>52</v>
      </c>
      <c r="B72" s="21" t="s">
        <v>303</v>
      </c>
      <c r="C72" s="21" t="s">
        <v>59</v>
      </c>
      <c r="D72" s="26">
        <v>4981</v>
      </c>
    </row>
    <row r="73" spans="1:4" x14ac:dyDescent="0.25">
      <c r="A73" s="21" t="s">
        <v>52</v>
      </c>
      <c r="B73" s="21" t="s">
        <v>303</v>
      </c>
      <c r="C73" s="21" t="s">
        <v>128</v>
      </c>
      <c r="D73" s="26">
        <v>1</v>
      </c>
    </row>
    <row r="74" spans="1:4" x14ac:dyDescent="0.25">
      <c r="A74" s="21" t="s">
        <v>52</v>
      </c>
      <c r="B74" s="21" t="s">
        <v>303</v>
      </c>
      <c r="C74" s="21" t="s">
        <v>310</v>
      </c>
      <c r="D74" s="26">
        <v>101409.23</v>
      </c>
    </row>
    <row r="75" spans="1:4" x14ac:dyDescent="0.25">
      <c r="A75" s="21" t="s">
        <v>52</v>
      </c>
      <c r="B75" s="21" t="s">
        <v>303</v>
      </c>
      <c r="C75" s="21" t="s">
        <v>308</v>
      </c>
      <c r="D75" s="26">
        <v>107280</v>
      </c>
    </row>
    <row r="76" spans="1:4" x14ac:dyDescent="0.25">
      <c r="A76" s="21" t="s">
        <v>52</v>
      </c>
      <c r="B76" s="21" t="s">
        <v>303</v>
      </c>
      <c r="C76" s="21" t="s">
        <v>228</v>
      </c>
      <c r="D76" s="26">
        <v>280224</v>
      </c>
    </row>
    <row r="77" spans="1:4" x14ac:dyDescent="0.25">
      <c r="A77" s="19" t="s">
        <v>52</v>
      </c>
      <c r="B77" s="19"/>
      <c r="C77" s="19"/>
      <c r="D77" s="20">
        <f>SUM(D45:D76)</f>
        <v>9009221.25</v>
      </c>
    </row>
    <row r="78" spans="1:4" x14ac:dyDescent="0.25">
      <c r="A78" s="21" t="s">
        <v>57</v>
      </c>
      <c r="B78" s="21" t="s">
        <v>303</v>
      </c>
      <c r="C78" s="21" t="s">
        <v>132</v>
      </c>
      <c r="D78" s="26">
        <v>232859.59</v>
      </c>
    </row>
    <row r="79" spans="1:4" x14ac:dyDescent="0.25">
      <c r="A79" s="21" t="s">
        <v>57</v>
      </c>
      <c r="B79" s="21" t="s">
        <v>303</v>
      </c>
      <c r="C79" s="21" t="s">
        <v>39</v>
      </c>
      <c r="D79" s="26">
        <v>1868845.82</v>
      </c>
    </row>
    <row r="80" spans="1:4" x14ac:dyDescent="0.25">
      <c r="A80" s="21" t="s">
        <v>57</v>
      </c>
      <c r="B80" s="21" t="s">
        <v>303</v>
      </c>
      <c r="C80" s="21" t="s">
        <v>55</v>
      </c>
      <c r="D80" s="26">
        <v>23200</v>
      </c>
    </row>
    <row r="81" spans="1:4" x14ac:dyDescent="0.25">
      <c r="A81" s="21" t="s">
        <v>57</v>
      </c>
      <c r="B81" s="21" t="s">
        <v>303</v>
      </c>
      <c r="C81" s="21" t="s">
        <v>308</v>
      </c>
      <c r="D81" s="26">
        <v>307186</v>
      </c>
    </row>
    <row r="82" spans="1:4" x14ac:dyDescent="0.25">
      <c r="A82" s="21" t="s">
        <v>57</v>
      </c>
      <c r="B82" s="21" t="s">
        <v>303</v>
      </c>
      <c r="C82" s="21" t="s">
        <v>98</v>
      </c>
      <c r="D82" s="26">
        <v>230496.34</v>
      </c>
    </row>
    <row r="83" spans="1:4" x14ac:dyDescent="0.25">
      <c r="A83" s="21" t="s">
        <v>57</v>
      </c>
      <c r="B83" s="21" t="s">
        <v>303</v>
      </c>
      <c r="C83" s="21" t="s">
        <v>228</v>
      </c>
      <c r="D83" s="26">
        <v>45448</v>
      </c>
    </row>
    <row r="84" spans="1:4" x14ac:dyDescent="0.25">
      <c r="A84" s="21" t="s">
        <v>57</v>
      </c>
      <c r="B84" s="21" t="s">
        <v>303</v>
      </c>
      <c r="C84" s="21" t="s">
        <v>71</v>
      </c>
      <c r="D84" s="26">
        <v>341721</v>
      </c>
    </row>
    <row r="85" spans="1:4" x14ac:dyDescent="0.25">
      <c r="A85" s="21" t="s">
        <v>57</v>
      </c>
      <c r="B85" s="21" t="s">
        <v>303</v>
      </c>
      <c r="C85" s="21" t="s">
        <v>154</v>
      </c>
      <c r="D85" s="26">
        <v>124855.2</v>
      </c>
    </row>
    <row r="86" spans="1:4" x14ac:dyDescent="0.25">
      <c r="A86" s="21" t="s">
        <v>57</v>
      </c>
      <c r="B86" s="21" t="s">
        <v>303</v>
      </c>
      <c r="C86" s="21" t="s">
        <v>311</v>
      </c>
      <c r="D86" s="26">
        <v>31920</v>
      </c>
    </row>
    <row r="87" spans="1:4" x14ac:dyDescent="0.25">
      <c r="A87" s="21" t="s">
        <v>57</v>
      </c>
      <c r="B87" s="21" t="s">
        <v>303</v>
      </c>
      <c r="C87" s="21" t="s">
        <v>304</v>
      </c>
      <c r="D87" s="26">
        <v>12671.36</v>
      </c>
    </row>
    <row r="88" spans="1:4" x14ac:dyDescent="0.25">
      <c r="A88" s="21" t="s">
        <v>57</v>
      </c>
      <c r="B88" s="21" t="s">
        <v>303</v>
      </c>
      <c r="C88" s="21" t="s">
        <v>261</v>
      </c>
      <c r="D88" s="26">
        <v>94135.47</v>
      </c>
    </row>
    <row r="89" spans="1:4" x14ac:dyDescent="0.25">
      <c r="A89" s="21" t="s">
        <v>57</v>
      </c>
      <c r="B89" s="21" t="s">
        <v>303</v>
      </c>
      <c r="C89" s="21" t="s">
        <v>77</v>
      </c>
      <c r="D89" s="26">
        <v>48972.2</v>
      </c>
    </row>
    <row r="90" spans="1:4" x14ac:dyDescent="0.25">
      <c r="A90" s="21" t="s">
        <v>57</v>
      </c>
      <c r="B90" s="21" t="s">
        <v>303</v>
      </c>
      <c r="C90" s="21" t="s">
        <v>120</v>
      </c>
      <c r="D90" s="26">
        <v>414600.6</v>
      </c>
    </row>
    <row r="91" spans="1:4" x14ac:dyDescent="0.25">
      <c r="A91" s="21" t="s">
        <v>57</v>
      </c>
      <c r="B91" s="21" t="s">
        <v>303</v>
      </c>
      <c r="C91" s="21" t="s">
        <v>74</v>
      </c>
      <c r="D91" s="26">
        <v>102939.51</v>
      </c>
    </row>
    <row r="92" spans="1:4" x14ac:dyDescent="0.25">
      <c r="A92" s="21" t="s">
        <v>57</v>
      </c>
      <c r="B92" s="21" t="s">
        <v>303</v>
      </c>
      <c r="C92" s="21" t="s">
        <v>72</v>
      </c>
      <c r="D92" s="26">
        <v>135263.96</v>
      </c>
    </row>
    <row r="93" spans="1:4" x14ac:dyDescent="0.25">
      <c r="A93" s="21" t="s">
        <v>57</v>
      </c>
      <c r="B93" s="21" t="s">
        <v>303</v>
      </c>
      <c r="C93" s="21" t="s">
        <v>82</v>
      </c>
      <c r="D93" s="26">
        <v>294176</v>
      </c>
    </row>
    <row r="94" spans="1:4" x14ac:dyDescent="0.25">
      <c r="A94" s="21" t="s">
        <v>57</v>
      </c>
      <c r="B94" s="21" t="s">
        <v>303</v>
      </c>
      <c r="C94" s="21" t="s">
        <v>49</v>
      </c>
      <c r="D94" s="26">
        <v>886976.2</v>
      </c>
    </row>
    <row r="95" spans="1:4" x14ac:dyDescent="0.25">
      <c r="A95" s="21" t="s">
        <v>57</v>
      </c>
      <c r="B95" s="21" t="s">
        <v>303</v>
      </c>
      <c r="C95" s="21" t="s">
        <v>312</v>
      </c>
      <c r="D95" s="26">
        <v>42476.959999999999</v>
      </c>
    </row>
    <row r="96" spans="1:4" x14ac:dyDescent="0.25">
      <c r="A96" s="21" t="s">
        <v>57</v>
      </c>
      <c r="B96" s="21" t="s">
        <v>303</v>
      </c>
      <c r="C96" s="21" t="s">
        <v>231</v>
      </c>
      <c r="D96" s="26">
        <v>304083.8</v>
      </c>
    </row>
    <row r="97" spans="1:4" x14ac:dyDescent="0.25">
      <c r="A97" s="21" t="s">
        <v>57</v>
      </c>
      <c r="B97" s="21" t="s">
        <v>303</v>
      </c>
      <c r="C97" s="21" t="s">
        <v>305</v>
      </c>
      <c r="D97" s="26">
        <v>62584.51</v>
      </c>
    </row>
    <row r="98" spans="1:4" x14ac:dyDescent="0.25">
      <c r="A98" s="21" t="s">
        <v>57</v>
      </c>
      <c r="B98" s="21" t="s">
        <v>303</v>
      </c>
      <c r="C98" s="21" t="s">
        <v>43</v>
      </c>
      <c r="D98" s="26">
        <v>552255.87</v>
      </c>
    </row>
    <row r="99" spans="1:4" x14ac:dyDescent="0.25">
      <c r="A99" s="21" t="s">
        <v>57</v>
      </c>
      <c r="B99" s="21" t="s">
        <v>303</v>
      </c>
      <c r="C99" s="21" t="s">
        <v>30</v>
      </c>
      <c r="D99" s="26">
        <v>5198199.5</v>
      </c>
    </row>
    <row r="100" spans="1:4" x14ac:dyDescent="0.25">
      <c r="A100" s="21" t="s">
        <v>57</v>
      </c>
      <c r="B100" s="21" t="s">
        <v>303</v>
      </c>
      <c r="C100" s="21" t="s">
        <v>69</v>
      </c>
      <c r="D100" s="26">
        <v>724419.59</v>
      </c>
    </row>
    <row r="101" spans="1:4" x14ac:dyDescent="0.25">
      <c r="A101" s="21" t="s">
        <v>57</v>
      </c>
      <c r="B101" s="21" t="s">
        <v>303</v>
      </c>
      <c r="C101" s="21" t="s">
        <v>46</v>
      </c>
      <c r="D101" s="26">
        <v>427252.75</v>
      </c>
    </row>
    <row r="102" spans="1:4" x14ac:dyDescent="0.25">
      <c r="A102" s="21" t="s">
        <v>57</v>
      </c>
      <c r="B102" s="21" t="s">
        <v>303</v>
      </c>
      <c r="C102" s="21" t="s">
        <v>234</v>
      </c>
      <c r="D102" s="26">
        <v>77500</v>
      </c>
    </row>
    <row r="103" spans="1:4" x14ac:dyDescent="0.25">
      <c r="A103" s="21" t="s">
        <v>57</v>
      </c>
      <c r="B103" s="21" t="s">
        <v>303</v>
      </c>
      <c r="C103" s="21" t="s">
        <v>48</v>
      </c>
      <c r="D103" s="26">
        <v>380016</v>
      </c>
    </row>
    <row r="104" spans="1:4" x14ac:dyDescent="0.25">
      <c r="A104" s="21" t="s">
        <v>57</v>
      </c>
      <c r="B104" s="21" t="s">
        <v>303</v>
      </c>
      <c r="C104" s="21" t="s">
        <v>78</v>
      </c>
      <c r="D104" s="26">
        <v>804194.15</v>
      </c>
    </row>
    <row r="105" spans="1:4" x14ac:dyDescent="0.25">
      <c r="A105" s="19" t="s">
        <v>57</v>
      </c>
      <c r="B105" s="19"/>
      <c r="C105" s="19"/>
      <c r="D105" s="20">
        <f>SUM(D78:D104)</f>
        <v>13769250.380000001</v>
      </c>
    </row>
    <row r="106" spans="1:4" x14ac:dyDescent="0.25">
      <c r="A106" s="19" t="s">
        <v>20</v>
      </c>
      <c r="B106" s="19"/>
      <c r="C106" s="19"/>
      <c r="D106" s="20">
        <f>SUM(D105,D77,D44)</f>
        <v>51764128.870000005</v>
      </c>
    </row>
    <row r="108" spans="1:4" x14ac:dyDescent="0.25">
      <c r="A108" t="s">
        <v>64</v>
      </c>
    </row>
  </sheetData>
  <sortState xmlns:xlrd2="http://schemas.microsoft.com/office/spreadsheetml/2017/richdata2" ref="A112:F201">
    <sortCondition ref="A112:A20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workbookViewId="0">
      <selection activeCell="D68" sqref="D68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21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28</v>
      </c>
      <c r="D14" s="29" t="s">
        <v>29</v>
      </c>
      <c r="E14" s="29" t="s">
        <v>30</v>
      </c>
      <c r="F14" s="31">
        <v>2725.28</v>
      </c>
      <c r="G14" s="31">
        <v>1248.19</v>
      </c>
    </row>
    <row r="15" spans="1:7" x14ac:dyDescent="0.25">
      <c r="A15" s="29" t="s">
        <v>26</v>
      </c>
      <c r="B15" s="29" t="s">
        <v>27</v>
      </c>
      <c r="C15" s="29" t="s">
        <v>28</v>
      </c>
      <c r="D15" s="29" t="s">
        <v>31</v>
      </c>
      <c r="E15" s="29" t="s">
        <v>30</v>
      </c>
      <c r="F15" s="31">
        <v>89697.83</v>
      </c>
      <c r="G15" s="31">
        <v>444603.03</v>
      </c>
    </row>
    <row r="16" spans="1:7" x14ac:dyDescent="0.25">
      <c r="A16" s="29" t="s">
        <v>26</v>
      </c>
      <c r="B16" s="29" t="s">
        <v>27</v>
      </c>
      <c r="C16" s="29" t="s">
        <v>28</v>
      </c>
      <c r="D16" s="29" t="s">
        <v>32</v>
      </c>
      <c r="E16" s="29" t="s">
        <v>30</v>
      </c>
      <c r="F16" s="31">
        <v>759452.96</v>
      </c>
      <c r="G16" s="31">
        <v>5869168.46</v>
      </c>
    </row>
    <row r="17" spans="1:7" x14ac:dyDescent="0.25">
      <c r="A17" s="29" t="s">
        <v>26</v>
      </c>
      <c r="B17" s="29" t="s">
        <v>27</v>
      </c>
      <c r="C17" s="29" t="s">
        <v>28</v>
      </c>
      <c r="D17" s="29" t="s">
        <v>32</v>
      </c>
      <c r="E17" s="29" t="s">
        <v>33</v>
      </c>
      <c r="F17" s="31">
        <v>21734.94</v>
      </c>
      <c r="G17" s="31">
        <v>207336.91</v>
      </c>
    </row>
    <row r="18" spans="1:7" x14ac:dyDescent="0.25">
      <c r="A18" s="29" t="s">
        <v>26</v>
      </c>
      <c r="B18" s="29" t="s">
        <v>27</v>
      </c>
      <c r="C18" s="29" t="s">
        <v>28</v>
      </c>
      <c r="D18" s="29" t="s">
        <v>34</v>
      </c>
      <c r="E18" s="29" t="s">
        <v>30</v>
      </c>
      <c r="F18" s="31">
        <v>39090.25</v>
      </c>
      <c r="G18" s="31">
        <v>136747.20000000001</v>
      </c>
    </row>
    <row r="19" spans="1:7" x14ac:dyDescent="0.25">
      <c r="A19" s="29" t="s">
        <v>26</v>
      </c>
      <c r="B19" s="29" t="s">
        <v>27</v>
      </c>
      <c r="C19" s="29" t="s">
        <v>28</v>
      </c>
      <c r="D19" s="29" t="s">
        <v>35</v>
      </c>
      <c r="E19" s="29" t="s">
        <v>30</v>
      </c>
      <c r="F19" s="31">
        <v>18811.22</v>
      </c>
      <c r="G19" s="31">
        <v>327691.44</v>
      </c>
    </row>
    <row r="20" spans="1:7" x14ac:dyDescent="0.25">
      <c r="A20" s="29" t="s">
        <v>26</v>
      </c>
      <c r="B20" s="29" t="s">
        <v>27</v>
      </c>
      <c r="C20" s="29" t="s">
        <v>28</v>
      </c>
      <c r="D20" s="29" t="s">
        <v>36</v>
      </c>
      <c r="E20" s="29" t="s">
        <v>30</v>
      </c>
      <c r="F20" s="31">
        <v>37272.449999999997</v>
      </c>
      <c r="G20" s="31">
        <v>167909.43</v>
      </c>
    </row>
    <row r="21" spans="1:7" x14ac:dyDescent="0.25">
      <c r="A21" s="29" t="s">
        <v>26</v>
      </c>
      <c r="B21" s="29" t="s">
        <v>27</v>
      </c>
      <c r="C21" s="29" t="s">
        <v>28</v>
      </c>
      <c r="D21" s="29" t="s">
        <v>37</v>
      </c>
      <c r="E21" s="29" t="s">
        <v>30</v>
      </c>
      <c r="F21" s="31">
        <v>3622</v>
      </c>
      <c r="G21" s="31">
        <v>10866</v>
      </c>
    </row>
    <row r="22" spans="1:7" x14ac:dyDescent="0.25">
      <c r="A22" s="29" t="s">
        <v>26</v>
      </c>
      <c r="B22" s="29" t="s">
        <v>27</v>
      </c>
      <c r="C22" s="29" t="s">
        <v>28</v>
      </c>
      <c r="D22" s="29" t="s">
        <v>38</v>
      </c>
      <c r="E22" s="29" t="s">
        <v>39</v>
      </c>
      <c r="F22" s="31">
        <v>21887</v>
      </c>
      <c r="G22" s="31">
        <v>25485.22</v>
      </c>
    </row>
    <row r="23" spans="1:7" x14ac:dyDescent="0.25">
      <c r="A23" s="29" t="s">
        <v>26</v>
      </c>
      <c r="B23" s="29" t="s">
        <v>27</v>
      </c>
      <c r="C23" s="29" t="s">
        <v>28</v>
      </c>
      <c r="D23" s="29" t="s">
        <v>40</v>
      </c>
      <c r="E23" s="29" t="s">
        <v>30</v>
      </c>
      <c r="F23" s="31">
        <v>50798.31</v>
      </c>
      <c r="G23" s="31">
        <v>172361.7</v>
      </c>
    </row>
    <row r="24" spans="1:7" x14ac:dyDescent="0.25">
      <c r="A24" s="29" t="s">
        <v>26</v>
      </c>
      <c r="B24" s="29" t="s">
        <v>27</v>
      </c>
      <c r="C24" s="29" t="s">
        <v>28</v>
      </c>
      <c r="D24" s="29" t="s">
        <v>41</v>
      </c>
      <c r="E24" s="29" t="s">
        <v>30</v>
      </c>
      <c r="F24" s="31">
        <v>5100</v>
      </c>
      <c r="G24" s="31">
        <v>45560.480000000003</v>
      </c>
    </row>
    <row r="25" spans="1:7" x14ac:dyDescent="0.25">
      <c r="A25" s="29" t="s">
        <v>26</v>
      </c>
      <c r="B25" s="29" t="s">
        <v>27</v>
      </c>
      <c r="C25" s="29" t="s">
        <v>28</v>
      </c>
      <c r="D25" s="29" t="s">
        <v>42</v>
      </c>
      <c r="E25" s="29" t="s">
        <v>43</v>
      </c>
      <c r="F25" s="31">
        <v>74639.199999999997</v>
      </c>
      <c r="G25" s="31">
        <v>138753.43</v>
      </c>
    </row>
    <row r="26" spans="1:7" x14ac:dyDescent="0.25">
      <c r="A26" s="29" t="s">
        <v>26</v>
      </c>
      <c r="B26" s="29" t="s">
        <v>27</v>
      </c>
      <c r="C26" s="29" t="s">
        <v>28</v>
      </c>
      <c r="D26" s="29" t="s">
        <v>42</v>
      </c>
      <c r="E26" s="29" t="s">
        <v>30</v>
      </c>
      <c r="F26" s="31">
        <v>49826.74</v>
      </c>
      <c r="G26" s="31">
        <v>69167.55</v>
      </c>
    </row>
    <row r="27" spans="1:7" x14ac:dyDescent="0.25">
      <c r="A27" s="29" t="s">
        <v>26</v>
      </c>
      <c r="B27" s="29" t="s">
        <v>27</v>
      </c>
      <c r="C27" s="29" t="s">
        <v>28</v>
      </c>
      <c r="D27" s="29" t="s">
        <v>44</v>
      </c>
      <c r="E27" s="29" t="s">
        <v>30</v>
      </c>
      <c r="F27" s="31">
        <v>148</v>
      </c>
      <c r="G27" s="31">
        <v>25000</v>
      </c>
    </row>
    <row r="28" spans="1:7" x14ac:dyDescent="0.25">
      <c r="A28" s="29" t="s">
        <v>26</v>
      </c>
      <c r="B28" s="29" t="s">
        <v>27</v>
      </c>
      <c r="C28" s="29" t="s">
        <v>28</v>
      </c>
      <c r="D28" s="29" t="s">
        <v>45</v>
      </c>
      <c r="E28" s="29" t="s">
        <v>46</v>
      </c>
      <c r="F28" s="31">
        <v>17356.88</v>
      </c>
      <c r="G28" s="31">
        <v>123160</v>
      </c>
    </row>
    <row r="29" spans="1:7" ht="30" x14ac:dyDescent="0.25">
      <c r="A29" s="29" t="s">
        <v>26</v>
      </c>
      <c r="B29" s="29" t="s">
        <v>27</v>
      </c>
      <c r="C29" s="29" t="s">
        <v>28</v>
      </c>
      <c r="D29" s="29" t="s">
        <v>47</v>
      </c>
      <c r="E29" s="29" t="s">
        <v>48</v>
      </c>
      <c r="F29" s="31">
        <v>232</v>
      </c>
      <c r="G29" s="31">
        <v>4869.29</v>
      </c>
    </row>
    <row r="30" spans="1:7" ht="30" x14ac:dyDescent="0.25">
      <c r="A30" s="29" t="s">
        <v>26</v>
      </c>
      <c r="B30" s="29" t="s">
        <v>27</v>
      </c>
      <c r="C30" s="29" t="s">
        <v>28</v>
      </c>
      <c r="D30" s="29" t="s">
        <v>47</v>
      </c>
      <c r="E30" s="29" t="s">
        <v>49</v>
      </c>
      <c r="F30" s="31">
        <v>5320</v>
      </c>
      <c r="G30" s="31">
        <v>41652.410000000003</v>
      </c>
    </row>
    <row r="31" spans="1:7" ht="30" x14ac:dyDescent="0.25">
      <c r="A31" s="29" t="s">
        <v>26</v>
      </c>
      <c r="B31" s="29" t="s">
        <v>27</v>
      </c>
      <c r="C31" s="29" t="s">
        <v>28</v>
      </c>
      <c r="D31" s="29" t="s">
        <v>47</v>
      </c>
      <c r="E31" s="29" t="s">
        <v>30</v>
      </c>
      <c r="F31" s="31">
        <v>172.82</v>
      </c>
      <c r="G31" s="31">
        <v>3945.6</v>
      </c>
    </row>
    <row r="32" spans="1:7" ht="30" x14ac:dyDescent="0.25">
      <c r="A32" s="29" t="s">
        <v>26</v>
      </c>
      <c r="B32" s="29" t="s">
        <v>27</v>
      </c>
      <c r="C32" s="29" t="s">
        <v>28</v>
      </c>
      <c r="D32" s="29" t="s">
        <v>47</v>
      </c>
      <c r="E32" s="29" t="s">
        <v>50</v>
      </c>
      <c r="F32" s="31">
        <v>480</v>
      </c>
      <c r="G32" s="31">
        <v>12052.8</v>
      </c>
    </row>
    <row r="33" spans="1:7" ht="45" x14ac:dyDescent="0.25">
      <c r="A33" s="29" t="s">
        <v>26</v>
      </c>
      <c r="B33" s="29" t="s">
        <v>27</v>
      </c>
      <c r="C33" s="29" t="s">
        <v>28</v>
      </c>
      <c r="D33" s="29" t="s">
        <v>51</v>
      </c>
      <c r="E33" s="29" t="s">
        <v>48</v>
      </c>
      <c r="F33" s="31">
        <v>4407</v>
      </c>
      <c r="G33" s="31">
        <v>91793.69</v>
      </c>
    </row>
    <row r="34" spans="1:7" ht="45" x14ac:dyDescent="0.25">
      <c r="A34" s="29" t="s">
        <v>26</v>
      </c>
      <c r="B34" s="29" t="s">
        <v>27</v>
      </c>
      <c r="C34" s="29" t="s">
        <v>28</v>
      </c>
      <c r="D34" s="29" t="s">
        <v>51</v>
      </c>
      <c r="E34" s="29" t="s">
        <v>30</v>
      </c>
      <c r="F34" s="31">
        <v>900</v>
      </c>
      <c r="G34" s="31">
        <v>12166.11</v>
      </c>
    </row>
    <row r="35" spans="1:7" x14ac:dyDescent="0.25">
      <c r="A35" s="18" t="s">
        <v>26</v>
      </c>
      <c r="B35" s="19"/>
      <c r="C35" s="19"/>
      <c r="D35" s="19"/>
      <c r="E35" s="19"/>
      <c r="F35" s="19">
        <f>SUM(F14:F34)</f>
        <v>1203674.8799999997</v>
      </c>
      <c r="G35" s="20">
        <f>SUM(G14:G34)</f>
        <v>7931538.9400000004</v>
      </c>
    </row>
    <row r="36" spans="1:7" x14ac:dyDescent="0.25">
      <c r="A36" s="29" t="s">
        <v>52</v>
      </c>
      <c r="B36" s="29" t="s">
        <v>27</v>
      </c>
      <c r="C36" s="29" t="s">
        <v>28</v>
      </c>
      <c r="D36" s="29" t="s">
        <v>31</v>
      </c>
      <c r="E36" s="29" t="s">
        <v>30</v>
      </c>
      <c r="F36" s="31">
        <v>64000</v>
      </c>
      <c r="G36" s="31">
        <v>307865</v>
      </c>
    </row>
    <row r="37" spans="1:7" x14ac:dyDescent="0.25">
      <c r="A37" s="29" t="s">
        <v>52</v>
      </c>
      <c r="B37" s="29" t="s">
        <v>27</v>
      </c>
      <c r="C37" s="29" t="s">
        <v>28</v>
      </c>
      <c r="D37" s="29" t="s">
        <v>53</v>
      </c>
      <c r="E37" s="29" t="s">
        <v>30</v>
      </c>
      <c r="F37" s="31">
        <v>5057.88</v>
      </c>
      <c r="G37" s="31">
        <v>92559.2</v>
      </c>
    </row>
    <row r="38" spans="1:7" x14ac:dyDescent="0.25">
      <c r="A38" s="29" t="s">
        <v>52</v>
      </c>
      <c r="B38" s="29" t="s">
        <v>27</v>
      </c>
      <c r="C38" s="29" t="s">
        <v>28</v>
      </c>
      <c r="D38" s="29" t="s">
        <v>32</v>
      </c>
      <c r="E38" s="29" t="s">
        <v>30</v>
      </c>
      <c r="F38" s="31">
        <v>666008.06000000006</v>
      </c>
      <c r="G38" s="31">
        <v>4423709.6500000004</v>
      </c>
    </row>
    <row r="39" spans="1:7" x14ac:dyDescent="0.25">
      <c r="A39" s="29" t="s">
        <v>52</v>
      </c>
      <c r="B39" s="29" t="s">
        <v>27</v>
      </c>
      <c r="C39" s="29" t="s">
        <v>28</v>
      </c>
      <c r="D39" s="29" t="s">
        <v>32</v>
      </c>
      <c r="E39" s="29" t="s">
        <v>33</v>
      </c>
      <c r="F39" s="31">
        <v>95418.53</v>
      </c>
      <c r="G39" s="31">
        <v>658332.94999999995</v>
      </c>
    </row>
    <row r="40" spans="1:7" x14ac:dyDescent="0.25">
      <c r="A40" s="29" t="s">
        <v>52</v>
      </c>
      <c r="B40" s="29" t="s">
        <v>27</v>
      </c>
      <c r="C40" s="29" t="s">
        <v>28</v>
      </c>
      <c r="D40" s="29" t="s">
        <v>34</v>
      </c>
      <c r="E40" s="29" t="s">
        <v>30</v>
      </c>
      <c r="F40" s="31">
        <v>44672.38</v>
      </c>
      <c r="G40" s="31">
        <v>111917.89</v>
      </c>
    </row>
    <row r="41" spans="1:7" x14ac:dyDescent="0.25">
      <c r="A41" s="29" t="s">
        <v>52</v>
      </c>
      <c r="B41" s="29" t="s">
        <v>27</v>
      </c>
      <c r="C41" s="29" t="s">
        <v>28</v>
      </c>
      <c r="D41" s="29" t="s">
        <v>35</v>
      </c>
      <c r="E41" s="29" t="s">
        <v>30</v>
      </c>
      <c r="F41" s="31">
        <v>4223.17</v>
      </c>
      <c r="G41" s="31">
        <v>126526.17</v>
      </c>
    </row>
    <row r="42" spans="1:7" x14ac:dyDescent="0.25">
      <c r="A42" s="29" t="s">
        <v>52</v>
      </c>
      <c r="B42" s="29" t="s">
        <v>27</v>
      </c>
      <c r="C42" s="29" t="s">
        <v>28</v>
      </c>
      <c r="D42" s="29" t="s">
        <v>36</v>
      </c>
      <c r="E42" s="29" t="s">
        <v>30</v>
      </c>
      <c r="F42" s="31">
        <v>31263.46</v>
      </c>
      <c r="G42" s="31">
        <v>277198.78000000003</v>
      </c>
    </row>
    <row r="43" spans="1:7" x14ac:dyDescent="0.25">
      <c r="A43" s="29" t="s">
        <v>52</v>
      </c>
      <c r="B43" s="29" t="s">
        <v>27</v>
      </c>
      <c r="C43" s="29" t="s">
        <v>28</v>
      </c>
      <c r="D43" s="29" t="s">
        <v>42</v>
      </c>
      <c r="E43" s="29" t="s">
        <v>43</v>
      </c>
      <c r="F43" s="31">
        <v>50006.2</v>
      </c>
      <c r="G43" s="31">
        <v>93708.14</v>
      </c>
    </row>
    <row r="44" spans="1:7" x14ac:dyDescent="0.25">
      <c r="A44" s="29" t="s">
        <v>52</v>
      </c>
      <c r="B44" s="29" t="s">
        <v>27</v>
      </c>
      <c r="C44" s="29" t="s">
        <v>28</v>
      </c>
      <c r="D44" s="29" t="s">
        <v>45</v>
      </c>
      <c r="E44" s="29" t="s">
        <v>46</v>
      </c>
      <c r="F44" s="31">
        <v>34956.06</v>
      </c>
      <c r="G44" s="31">
        <v>248584.2</v>
      </c>
    </row>
    <row r="45" spans="1:7" x14ac:dyDescent="0.25">
      <c r="A45" s="29" t="s">
        <v>52</v>
      </c>
      <c r="B45" s="29" t="s">
        <v>27</v>
      </c>
      <c r="C45" s="29" t="s">
        <v>28</v>
      </c>
      <c r="D45" s="29" t="s">
        <v>54</v>
      </c>
      <c r="E45" s="29" t="s">
        <v>30</v>
      </c>
      <c r="F45" s="31">
        <v>52616.99</v>
      </c>
      <c r="G45" s="31">
        <v>64981.98</v>
      </c>
    </row>
    <row r="46" spans="1:7" ht="30" x14ac:dyDescent="0.25">
      <c r="A46" s="29" t="s">
        <v>52</v>
      </c>
      <c r="B46" s="29" t="s">
        <v>27</v>
      </c>
      <c r="C46" s="29" t="s">
        <v>28</v>
      </c>
      <c r="D46" s="29" t="s">
        <v>47</v>
      </c>
      <c r="E46" s="29" t="s">
        <v>30</v>
      </c>
      <c r="F46" s="31">
        <v>729.38</v>
      </c>
      <c r="G46" s="31">
        <v>19464.919999999998</v>
      </c>
    </row>
    <row r="47" spans="1:7" ht="30" x14ac:dyDescent="0.25">
      <c r="A47" s="29" t="s">
        <v>52</v>
      </c>
      <c r="B47" s="29" t="s">
        <v>27</v>
      </c>
      <c r="C47" s="29" t="s">
        <v>28</v>
      </c>
      <c r="D47" s="29" t="s">
        <v>47</v>
      </c>
      <c r="E47" s="29" t="s">
        <v>55</v>
      </c>
      <c r="F47" s="31">
        <v>3132.2</v>
      </c>
      <c r="G47" s="31">
        <v>70708.52</v>
      </c>
    </row>
    <row r="48" spans="1:7" x14ac:dyDescent="0.25">
      <c r="A48" s="29" t="s">
        <v>52</v>
      </c>
      <c r="B48" s="29" t="s">
        <v>27</v>
      </c>
      <c r="C48" s="29" t="s">
        <v>28</v>
      </c>
      <c r="D48" s="29" t="s">
        <v>56</v>
      </c>
      <c r="E48" s="29" t="s">
        <v>30</v>
      </c>
      <c r="F48" s="31">
        <v>4884.53</v>
      </c>
      <c r="G48" s="31">
        <v>158507.20000000001</v>
      </c>
    </row>
    <row r="49" spans="1:7" x14ac:dyDescent="0.25">
      <c r="A49" s="18" t="s">
        <v>52</v>
      </c>
      <c r="B49" s="19"/>
      <c r="C49" s="19"/>
      <c r="D49" s="19"/>
      <c r="E49" s="19"/>
      <c r="F49" s="19">
        <f>SUM(F36:F48)</f>
        <v>1056968.8399999999</v>
      </c>
      <c r="G49" s="20">
        <f>SUM(G36:G48)</f>
        <v>6654064.6000000006</v>
      </c>
    </row>
    <row r="50" spans="1:7" x14ac:dyDescent="0.25">
      <c r="A50" s="29" t="s">
        <v>57</v>
      </c>
      <c r="B50" s="29" t="s">
        <v>27</v>
      </c>
      <c r="C50" s="29" t="s">
        <v>28</v>
      </c>
      <c r="D50" s="29" t="s">
        <v>29</v>
      </c>
      <c r="E50" s="29" t="s">
        <v>30</v>
      </c>
      <c r="F50" s="31">
        <v>97.28</v>
      </c>
      <c r="G50" s="31">
        <v>817.44</v>
      </c>
    </row>
    <row r="51" spans="1:7" x14ac:dyDescent="0.25">
      <c r="A51" s="29" t="s">
        <v>57</v>
      </c>
      <c r="B51" s="29" t="s">
        <v>27</v>
      </c>
      <c r="C51" s="29" t="s">
        <v>28</v>
      </c>
      <c r="D51" s="29" t="s">
        <v>31</v>
      </c>
      <c r="E51" s="29" t="s">
        <v>30</v>
      </c>
      <c r="F51" s="31">
        <v>40000</v>
      </c>
      <c r="G51" s="31">
        <v>189900</v>
      </c>
    </row>
    <row r="52" spans="1:7" x14ac:dyDescent="0.25">
      <c r="A52" s="29" t="s">
        <v>57</v>
      </c>
      <c r="B52" s="29" t="s">
        <v>27</v>
      </c>
      <c r="C52" s="29" t="s">
        <v>28</v>
      </c>
      <c r="D52" s="29" t="s">
        <v>53</v>
      </c>
      <c r="E52" s="29" t="s">
        <v>30</v>
      </c>
      <c r="F52" s="31">
        <v>11181.42</v>
      </c>
      <c r="G52" s="31">
        <v>208523.62</v>
      </c>
    </row>
    <row r="53" spans="1:7" x14ac:dyDescent="0.25">
      <c r="A53" s="29" t="s">
        <v>57</v>
      </c>
      <c r="B53" s="29" t="s">
        <v>27</v>
      </c>
      <c r="C53" s="29" t="s">
        <v>28</v>
      </c>
      <c r="D53" s="29" t="s">
        <v>32</v>
      </c>
      <c r="E53" s="29" t="s">
        <v>30</v>
      </c>
      <c r="F53" s="31">
        <v>1100802.18</v>
      </c>
      <c r="G53" s="31">
        <v>6754181.4100000001</v>
      </c>
    </row>
    <row r="54" spans="1:7" x14ac:dyDescent="0.25">
      <c r="A54" s="29" t="s">
        <v>57</v>
      </c>
      <c r="B54" s="29" t="s">
        <v>27</v>
      </c>
      <c r="C54" s="29" t="s">
        <v>28</v>
      </c>
      <c r="D54" s="29" t="s">
        <v>32</v>
      </c>
      <c r="E54" s="29" t="s">
        <v>33</v>
      </c>
      <c r="F54" s="31">
        <v>66431.710000000006</v>
      </c>
      <c r="G54" s="31">
        <v>479437.11</v>
      </c>
    </row>
    <row r="55" spans="1:7" x14ac:dyDescent="0.25">
      <c r="A55" s="29" t="s">
        <v>57</v>
      </c>
      <c r="B55" s="29" t="s">
        <v>27</v>
      </c>
      <c r="C55" s="29" t="s">
        <v>28</v>
      </c>
      <c r="D55" s="29" t="s">
        <v>34</v>
      </c>
      <c r="E55" s="29" t="s">
        <v>30</v>
      </c>
      <c r="F55" s="31">
        <v>26602.080000000002</v>
      </c>
      <c r="G55" s="31">
        <v>105615.89</v>
      </c>
    </row>
    <row r="56" spans="1:7" x14ac:dyDescent="0.25">
      <c r="A56" s="29" t="s">
        <v>57</v>
      </c>
      <c r="B56" s="29" t="s">
        <v>27</v>
      </c>
      <c r="C56" s="29" t="s">
        <v>28</v>
      </c>
      <c r="D56" s="29" t="s">
        <v>35</v>
      </c>
      <c r="E56" s="29" t="s">
        <v>30</v>
      </c>
      <c r="F56" s="31">
        <v>24947.84</v>
      </c>
      <c r="G56" s="31">
        <v>462034</v>
      </c>
    </row>
    <row r="57" spans="1:7" x14ac:dyDescent="0.25">
      <c r="A57" s="29" t="s">
        <v>57</v>
      </c>
      <c r="B57" s="29" t="s">
        <v>27</v>
      </c>
      <c r="C57" s="29" t="s">
        <v>28</v>
      </c>
      <c r="D57" s="29" t="s">
        <v>36</v>
      </c>
      <c r="E57" s="29" t="s">
        <v>30</v>
      </c>
      <c r="F57" s="31">
        <v>2057.09</v>
      </c>
      <c r="G57" s="31">
        <v>22134.54</v>
      </c>
    </row>
    <row r="58" spans="1:7" x14ac:dyDescent="0.25">
      <c r="A58" s="29" t="s">
        <v>57</v>
      </c>
      <c r="B58" s="29" t="s">
        <v>27</v>
      </c>
      <c r="C58" s="29" t="s">
        <v>28</v>
      </c>
      <c r="D58" s="29" t="s">
        <v>58</v>
      </c>
      <c r="E58" s="29" t="s">
        <v>33</v>
      </c>
      <c r="F58" s="31">
        <v>5000</v>
      </c>
      <c r="G58" s="31">
        <v>25000</v>
      </c>
    </row>
    <row r="59" spans="1:7" x14ac:dyDescent="0.25">
      <c r="A59" s="29" t="s">
        <v>57</v>
      </c>
      <c r="B59" s="29" t="s">
        <v>27</v>
      </c>
      <c r="C59" s="29" t="s">
        <v>28</v>
      </c>
      <c r="D59" s="29" t="s">
        <v>37</v>
      </c>
      <c r="E59" s="29" t="s">
        <v>30</v>
      </c>
      <c r="F59" s="31">
        <v>53442.14</v>
      </c>
      <c r="G59" s="31">
        <v>140665.54999999999</v>
      </c>
    </row>
    <row r="60" spans="1:7" x14ac:dyDescent="0.25">
      <c r="A60" s="29" t="s">
        <v>57</v>
      </c>
      <c r="B60" s="29" t="s">
        <v>27</v>
      </c>
      <c r="C60" s="29" t="s">
        <v>28</v>
      </c>
      <c r="D60" s="29" t="s">
        <v>38</v>
      </c>
      <c r="E60" s="29" t="s">
        <v>33</v>
      </c>
      <c r="F60" s="31">
        <v>22681.9</v>
      </c>
      <c r="G60" s="31">
        <v>64005.82</v>
      </c>
    </row>
    <row r="61" spans="1:7" x14ac:dyDescent="0.25">
      <c r="A61" s="29" t="s">
        <v>57</v>
      </c>
      <c r="B61" s="29" t="s">
        <v>27</v>
      </c>
      <c r="C61" s="29" t="s">
        <v>28</v>
      </c>
      <c r="D61" s="29" t="s">
        <v>40</v>
      </c>
      <c r="E61" s="29" t="s">
        <v>30</v>
      </c>
      <c r="F61" s="31">
        <v>50948</v>
      </c>
      <c r="G61" s="31">
        <v>172909.59</v>
      </c>
    </row>
    <row r="62" spans="1:7" x14ac:dyDescent="0.25">
      <c r="A62" s="29" t="s">
        <v>57</v>
      </c>
      <c r="B62" s="29" t="s">
        <v>27</v>
      </c>
      <c r="C62" s="29" t="s">
        <v>28</v>
      </c>
      <c r="D62" s="29" t="s">
        <v>42</v>
      </c>
      <c r="E62" s="29" t="s">
        <v>30</v>
      </c>
      <c r="F62" s="31">
        <v>27500</v>
      </c>
      <c r="G62" s="31">
        <v>30672.31</v>
      </c>
    </row>
    <row r="63" spans="1:7" x14ac:dyDescent="0.25">
      <c r="A63" s="29" t="s">
        <v>57</v>
      </c>
      <c r="B63" s="29" t="s">
        <v>27</v>
      </c>
      <c r="C63" s="29" t="s">
        <v>28</v>
      </c>
      <c r="D63" s="29" t="s">
        <v>42</v>
      </c>
      <c r="E63" s="29" t="s">
        <v>59</v>
      </c>
      <c r="F63" s="31">
        <v>23386.34</v>
      </c>
      <c r="G63" s="31">
        <v>31449.68</v>
      </c>
    </row>
    <row r="64" spans="1:7" x14ac:dyDescent="0.25">
      <c r="A64" s="29" t="s">
        <v>57</v>
      </c>
      <c r="B64" s="29" t="s">
        <v>27</v>
      </c>
      <c r="C64" s="29" t="s">
        <v>28</v>
      </c>
      <c r="D64" s="29" t="s">
        <v>60</v>
      </c>
      <c r="E64" s="29" t="s">
        <v>30</v>
      </c>
      <c r="F64" s="31">
        <v>2042</v>
      </c>
      <c r="G64" s="31">
        <v>61200</v>
      </c>
    </row>
    <row r="65" spans="1:7" x14ac:dyDescent="0.25">
      <c r="A65" s="29" t="s">
        <v>57</v>
      </c>
      <c r="B65" s="29" t="s">
        <v>27</v>
      </c>
      <c r="C65" s="29" t="s">
        <v>28</v>
      </c>
      <c r="D65" s="29" t="s">
        <v>61</v>
      </c>
      <c r="E65" s="29" t="s">
        <v>43</v>
      </c>
      <c r="F65" s="31">
        <v>800</v>
      </c>
      <c r="G65" s="31">
        <v>3560</v>
      </c>
    </row>
    <row r="66" spans="1:7" x14ac:dyDescent="0.25">
      <c r="A66" s="29" t="s">
        <v>57</v>
      </c>
      <c r="B66" s="29" t="s">
        <v>27</v>
      </c>
      <c r="C66" s="29" t="s">
        <v>28</v>
      </c>
      <c r="D66" s="29" t="s">
        <v>45</v>
      </c>
      <c r="E66" s="29" t="s">
        <v>46</v>
      </c>
      <c r="F66" s="31">
        <v>52279.6</v>
      </c>
      <c r="G66" s="31">
        <v>375371.86</v>
      </c>
    </row>
    <row r="67" spans="1:7" ht="30" x14ac:dyDescent="0.25">
      <c r="A67" s="29" t="s">
        <v>57</v>
      </c>
      <c r="B67" s="29" t="s">
        <v>27</v>
      </c>
      <c r="C67" s="29" t="s">
        <v>28</v>
      </c>
      <c r="D67" s="29" t="s">
        <v>62</v>
      </c>
      <c r="E67" s="29" t="s">
        <v>43</v>
      </c>
      <c r="F67" s="31">
        <v>263</v>
      </c>
      <c r="G67" s="31">
        <v>8007.77</v>
      </c>
    </row>
    <row r="68" spans="1:7" ht="45" x14ac:dyDescent="0.25">
      <c r="A68" s="29" t="s">
        <v>57</v>
      </c>
      <c r="B68" s="29" t="s">
        <v>27</v>
      </c>
      <c r="C68" s="29" t="s">
        <v>28</v>
      </c>
      <c r="D68" s="29" t="s">
        <v>51</v>
      </c>
      <c r="E68" s="29" t="s">
        <v>49</v>
      </c>
      <c r="F68" s="31">
        <v>19800</v>
      </c>
      <c r="G68" s="31">
        <v>293750</v>
      </c>
    </row>
    <row r="69" spans="1:7" x14ac:dyDescent="0.25">
      <c r="A69" s="29" t="s">
        <v>57</v>
      </c>
      <c r="B69" s="29" t="s">
        <v>27</v>
      </c>
      <c r="C69" s="29" t="s">
        <v>28</v>
      </c>
      <c r="D69" s="29" t="s">
        <v>56</v>
      </c>
      <c r="E69" s="29" t="s">
        <v>30</v>
      </c>
      <c r="F69" s="31">
        <v>780.19</v>
      </c>
      <c r="G69" s="31">
        <v>27540</v>
      </c>
    </row>
    <row r="70" spans="1:7" x14ac:dyDescent="0.25">
      <c r="A70" s="29" t="s">
        <v>57</v>
      </c>
      <c r="B70" s="29" t="s">
        <v>27</v>
      </c>
      <c r="C70" s="29" t="s">
        <v>28</v>
      </c>
      <c r="D70" s="29" t="s">
        <v>63</v>
      </c>
      <c r="E70" s="29" t="s">
        <v>30</v>
      </c>
      <c r="F70" s="31">
        <v>80117.240000000005</v>
      </c>
      <c r="G70" s="31">
        <v>238848.39</v>
      </c>
    </row>
    <row r="71" spans="1:7" x14ac:dyDescent="0.25">
      <c r="A71" s="18" t="s">
        <v>57</v>
      </c>
      <c r="B71" s="19"/>
      <c r="C71" s="19"/>
      <c r="D71" s="19"/>
      <c r="E71" s="19"/>
      <c r="F71" s="19">
        <f>SUM(F50:F70)</f>
        <v>1611160.01</v>
      </c>
      <c r="G71" s="20">
        <f>SUM(G50:G70)</f>
        <v>9695624.9799999986</v>
      </c>
    </row>
    <row r="72" spans="1:7" x14ac:dyDescent="0.25">
      <c r="A72" s="18" t="s">
        <v>20</v>
      </c>
      <c r="B72" s="19"/>
      <c r="C72" s="19"/>
      <c r="D72" s="19"/>
      <c r="E72" s="19"/>
      <c r="F72" s="19">
        <f>SUM(F71,F49,F35)</f>
        <v>3871803.7299999995</v>
      </c>
      <c r="G72" s="20">
        <f>SUM(G71,G49,G35)</f>
        <v>24281228.52</v>
      </c>
    </row>
    <row r="74" spans="1:7" x14ac:dyDescent="0.25">
      <c r="A74" t="s">
        <v>64</v>
      </c>
    </row>
  </sheetData>
  <sortState xmlns:xlrd2="http://schemas.microsoft.com/office/spreadsheetml/2017/richdata2" ref="A14:G113">
    <sortCondition ref="A14:A11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2"/>
  <sheetViews>
    <sheetView showGridLines="0" workbookViewId="0">
      <selection activeCell="D27" sqref="D27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  <col min="8" max="8" width="14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3.25" x14ac:dyDescent="0.35">
      <c r="A9" s="40" t="s">
        <v>0</v>
      </c>
      <c r="B9" s="40"/>
      <c r="C9" s="40"/>
      <c r="D9" s="40"/>
      <c r="E9" s="40"/>
      <c r="F9" s="40"/>
      <c r="G9" s="40"/>
    </row>
    <row r="10" spans="1:7" ht="22.5" x14ac:dyDescent="0.35">
      <c r="A10" s="36" t="s">
        <v>1</v>
      </c>
      <c r="B10" s="36"/>
      <c r="C10" s="36"/>
      <c r="D10" s="36"/>
      <c r="E10" s="36"/>
      <c r="F10" s="36"/>
      <c r="G10" s="36"/>
    </row>
    <row r="11" spans="1:7" x14ac:dyDescent="0.25">
      <c r="A11" s="38" t="s">
        <v>65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66</v>
      </c>
      <c r="D14" s="29" t="s">
        <v>67</v>
      </c>
      <c r="E14" s="29" t="s">
        <v>30</v>
      </c>
      <c r="F14" s="31">
        <v>4597.4799999999996</v>
      </c>
      <c r="G14" s="31">
        <v>18700.39</v>
      </c>
    </row>
    <row r="15" spans="1:7" x14ac:dyDescent="0.25">
      <c r="A15" s="29" t="s">
        <v>26</v>
      </c>
      <c r="B15" s="29" t="s">
        <v>27</v>
      </c>
      <c r="C15" s="29" t="s">
        <v>66</v>
      </c>
      <c r="D15" s="29" t="s">
        <v>68</v>
      </c>
      <c r="E15" s="29" t="s">
        <v>30</v>
      </c>
      <c r="F15" s="31">
        <v>68379.679999999993</v>
      </c>
      <c r="G15" s="31">
        <v>241285.38</v>
      </c>
    </row>
    <row r="16" spans="1:7" x14ac:dyDescent="0.25">
      <c r="A16" s="29" t="s">
        <v>26</v>
      </c>
      <c r="B16" s="29" t="s">
        <v>27</v>
      </c>
      <c r="C16" s="29" t="s">
        <v>66</v>
      </c>
      <c r="D16" s="29" t="s">
        <v>68</v>
      </c>
      <c r="E16" s="29" t="s">
        <v>69</v>
      </c>
      <c r="F16" s="31">
        <v>12657</v>
      </c>
      <c r="G16" s="31">
        <v>67335.240000000005</v>
      </c>
    </row>
    <row r="17" spans="1:7" x14ac:dyDescent="0.25">
      <c r="A17" s="29" t="s">
        <v>26</v>
      </c>
      <c r="B17" s="29" t="s">
        <v>27</v>
      </c>
      <c r="C17" s="29" t="s">
        <v>66</v>
      </c>
      <c r="D17" s="29" t="s">
        <v>70</v>
      </c>
      <c r="E17" s="29" t="s">
        <v>71</v>
      </c>
      <c r="F17" s="31">
        <v>44701.2</v>
      </c>
      <c r="G17" s="31">
        <v>159015.51999999999</v>
      </c>
    </row>
    <row r="18" spans="1:7" x14ac:dyDescent="0.25">
      <c r="A18" s="29" t="s">
        <v>26</v>
      </c>
      <c r="B18" s="29" t="s">
        <v>27</v>
      </c>
      <c r="C18" s="29" t="s">
        <v>66</v>
      </c>
      <c r="D18" s="29" t="s">
        <v>70</v>
      </c>
      <c r="E18" s="29" t="s">
        <v>72</v>
      </c>
      <c r="F18" s="31">
        <v>67824</v>
      </c>
      <c r="G18" s="31">
        <v>176618.4</v>
      </c>
    </row>
    <row r="19" spans="1:7" x14ac:dyDescent="0.25">
      <c r="A19" s="29" t="s">
        <v>26</v>
      </c>
      <c r="B19" s="29" t="s">
        <v>27</v>
      </c>
      <c r="C19" s="29" t="s">
        <v>66</v>
      </c>
      <c r="D19" s="29" t="s">
        <v>70</v>
      </c>
      <c r="E19" s="29" t="s">
        <v>43</v>
      </c>
      <c r="F19" s="31">
        <v>116211.9</v>
      </c>
      <c r="G19" s="31">
        <v>421243.41</v>
      </c>
    </row>
    <row r="20" spans="1:7" x14ac:dyDescent="0.25">
      <c r="A20" s="29" t="s">
        <v>26</v>
      </c>
      <c r="B20" s="29" t="s">
        <v>27</v>
      </c>
      <c r="C20" s="29" t="s">
        <v>66</v>
      </c>
      <c r="D20" s="29" t="s">
        <v>73</v>
      </c>
      <c r="E20" s="29" t="s">
        <v>74</v>
      </c>
      <c r="F20" s="31">
        <v>2300</v>
      </c>
      <c r="G20" s="31">
        <v>12167</v>
      </c>
    </row>
    <row r="21" spans="1:7" x14ac:dyDescent="0.25">
      <c r="A21" s="29" t="s">
        <v>26</v>
      </c>
      <c r="B21" s="29" t="s">
        <v>27</v>
      </c>
      <c r="C21" s="29" t="s">
        <v>66</v>
      </c>
      <c r="D21" s="29" t="s">
        <v>75</v>
      </c>
      <c r="E21" s="29" t="s">
        <v>76</v>
      </c>
      <c r="F21" s="31">
        <v>52329.49</v>
      </c>
      <c r="G21" s="31">
        <v>84960</v>
      </c>
    </row>
    <row r="22" spans="1:7" x14ac:dyDescent="0.25">
      <c r="A22" s="29" t="s">
        <v>26</v>
      </c>
      <c r="B22" s="29" t="s">
        <v>27</v>
      </c>
      <c r="C22" s="29" t="s">
        <v>66</v>
      </c>
      <c r="D22" s="29" t="s">
        <v>75</v>
      </c>
      <c r="E22" s="29" t="s">
        <v>77</v>
      </c>
      <c r="F22" s="31">
        <v>21600</v>
      </c>
      <c r="G22" s="31">
        <v>50820</v>
      </c>
    </row>
    <row r="23" spans="1:7" x14ac:dyDescent="0.25">
      <c r="A23" s="29" t="s">
        <v>26</v>
      </c>
      <c r="B23" s="29" t="s">
        <v>27</v>
      </c>
      <c r="C23" s="29" t="s">
        <v>66</v>
      </c>
      <c r="D23" s="29" t="s">
        <v>75</v>
      </c>
      <c r="E23" s="29" t="s">
        <v>78</v>
      </c>
      <c r="F23" s="31">
        <v>34592.400000000001</v>
      </c>
      <c r="G23" s="31">
        <v>119303.15</v>
      </c>
    </row>
    <row r="24" spans="1:7" x14ac:dyDescent="0.25">
      <c r="A24" s="29" t="s">
        <v>26</v>
      </c>
      <c r="B24" s="29" t="s">
        <v>27</v>
      </c>
      <c r="C24" s="29" t="s">
        <v>66</v>
      </c>
      <c r="D24" s="29" t="s">
        <v>75</v>
      </c>
      <c r="E24" s="29" t="s">
        <v>30</v>
      </c>
      <c r="F24" s="31">
        <v>4947.0200000000004</v>
      </c>
      <c r="G24" s="31">
        <v>40560.5</v>
      </c>
    </row>
    <row r="25" spans="1:7" x14ac:dyDescent="0.25">
      <c r="A25" s="29" t="s">
        <v>26</v>
      </c>
      <c r="B25" s="29" t="s">
        <v>27</v>
      </c>
      <c r="C25" s="29" t="s">
        <v>66</v>
      </c>
      <c r="D25" s="29" t="s">
        <v>79</v>
      </c>
      <c r="E25" s="29" t="s">
        <v>30</v>
      </c>
      <c r="F25" s="31">
        <v>424.49</v>
      </c>
      <c r="G25" s="31">
        <v>5902.17</v>
      </c>
    </row>
    <row r="26" spans="1:7" x14ac:dyDescent="0.25">
      <c r="A26" s="29" t="s">
        <v>26</v>
      </c>
      <c r="B26" s="29" t="s">
        <v>27</v>
      </c>
      <c r="C26" s="29" t="s">
        <v>66</v>
      </c>
      <c r="D26" s="29" t="s">
        <v>80</v>
      </c>
      <c r="E26" s="29" t="s">
        <v>30</v>
      </c>
      <c r="F26" s="31">
        <v>34327.839999999997</v>
      </c>
      <c r="G26" s="31">
        <v>246370.91</v>
      </c>
    </row>
    <row r="27" spans="1:7" x14ac:dyDescent="0.25">
      <c r="A27" s="29" t="s">
        <v>26</v>
      </c>
      <c r="B27" s="29" t="s">
        <v>27</v>
      </c>
      <c r="C27" s="29" t="s">
        <v>66</v>
      </c>
      <c r="D27" s="29" t="s">
        <v>81</v>
      </c>
      <c r="E27" s="29" t="s">
        <v>48</v>
      </c>
      <c r="F27" s="31">
        <v>10278.6</v>
      </c>
      <c r="G27" s="31">
        <v>93635.96</v>
      </c>
    </row>
    <row r="28" spans="1:7" x14ac:dyDescent="0.25">
      <c r="A28" s="29" t="s">
        <v>26</v>
      </c>
      <c r="B28" s="29" t="s">
        <v>27</v>
      </c>
      <c r="C28" s="29" t="s">
        <v>66</v>
      </c>
      <c r="D28" s="29" t="s">
        <v>81</v>
      </c>
      <c r="E28" s="29" t="s">
        <v>82</v>
      </c>
      <c r="F28" s="31">
        <v>7972.2</v>
      </c>
      <c r="G28" s="31">
        <v>52859.6</v>
      </c>
    </row>
    <row r="29" spans="1:7" x14ac:dyDescent="0.25">
      <c r="A29" s="29" t="s">
        <v>26</v>
      </c>
      <c r="B29" s="29" t="s">
        <v>27</v>
      </c>
      <c r="C29" s="29" t="s">
        <v>66</v>
      </c>
      <c r="D29" s="29" t="s">
        <v>81</v>
      </c>
      <c r="E29" s="29" t="s">
        <v>30</v>
      </c>
      <c r="F29" s="31">
        <v>63334.18</v>
      </c>
      <c r="G29" s="31">
        <v>149441.75</v>
      </c>
    </row>
    <row r="30" spans="1:7" x14ac:dyDescent="0.25">
      <c r="A30" s="29" t="s">
        <v>26</v>
      </c>
      <c r="B30" s="29" t="s">
        <v>27</v>
      </c>
      <c r="C30" s="29" t="s">
        <v>66</v>
      </c>
      <c r="D30" s="29" t="s">
        <v>81</v>
      </c>
      <c r="E30" s="29" t="s">
        <v>46</v>
      </c>
      <c r="F30" s="31">
        <v>8753</v>
      </c>
      <c r="G30" s="31">
        <v>35799.129999999997</v>
      </c>
    </row>
    <row r="31" spans="1:7" x14ac:dyDescent="0.25">
      <c r="A31" s="29" t="s">
        <v>26</v>
      </c>
      <c r="B31" s="29" t="s">
        <v>27</v>
      </c>
      <c r="C31" s="29" t="s">
        <v>66</v>
      </c>
      <c r="D31" s="29" t="s">
        <v>83</v>
      </c>
      <c r="E31" s="29" t="s">
        <v>30</v>
      </c>
      <c r="F31" s="31">
        <v>235.87</v>
      </c>
      <c r="G31" s="31">
        <v>828.4</v>
      </c>
    </row>
    <row r="32" spans="1:7" x14ac:dyDescent="0.25">
      <c r="A32" s="29" t="s">
        <v>26</v>
      </c>
      <c r="B32" s="29" t="s">
        <v>27</v>
      </c>
      <c r="C32" s="29" t="s">
        <v>66</v>
      </c>
      <c r="D32" s="29" t="s">
        <v>84</v>
      </c>
      <c r="E32" s="29" t="s">
        <v>85</v>
      </c>
      <c r="F32" s="31">
        <v>1548</v>
      </c>
      <c r="G32" s="31">
        <v>3774</v>
      </c>
    </row>
    <row r="33" spans="1:7" x14ac:dyDescent="0.25">
      <c r="A33" s="29" t="s">
        <v>26</v>
      </c>
      <c r="B33" s="29" t="s">
        <v>27</v>
      </c>
      <c r="C33" s="29" t="s">
        <v>66</v>
      </c>
      <c r="D33" s="29" t="s">
        <v>84</v>
      </c>
      <c r="E33" s="29" t="s">
        <v>43</v>
      </c>
      <c r="F33" s="31">
        <v>16992</v>
      </c>
      <c r="G33" s="31">
        <v>41026.18</v>
      </c>
    </row>
    <row r="34" spans="1:7" x14ac:dyDescent="0.25">
      <c r="A34" s="29" t="s">
        <v>26</v>
      </c>
      <c r="B34" s="29" t="s">
        <v>27</v>
      </c>
      <c r="C34" s="29" t="s">
        <v>66</v>
      </c>
      <c r="D34" s="29" t="s">
        <v>86</v>
      </c>
      <c r="E34" s="29" t="s">
        <v>30</v>
      </c>
      <c r="F34" s="31">
        <v>31982.06</v>
      </c>
      <c r="G34" s="31">
        <v>94203.76</v>
      </c>
    </row>
    <row r="35" spans="1:7" x14ac:dyDescent="0.25">
      <c r="A35" s="29" t="s">
        <v>26</v>
      </c>
      <c r="B35" s="29" t="s">
        <v>27</v>
      </c>
      <c r="C35" s="29" t="s">
        <v>66</v>
      </c>
      <c r="D35" s="29" t="s">
        <v>87</v>
      </c>
      <c r="E35" s="29" t="s">
        <v>69</v>
      </c>
      <c r="F35" s="31">
        <v>4000</v>
      </c>
      <c r="G35" s="31">
        <v>39231.599999999999</v>
      </c>
    </row>
    <row r="36" spans="1:7" x14ac:dyDescent="0.25">
      <c r="A36" s="29" t="s">
        <v>26</v>
      </c>
      <c r="B36" s="29" t="s">
        <v>27</v>
      </c>
      <c r="C36" s="29" t="s">
        <v>66</v>
      </c>
      <c r="D36" s="29" t="s">
        <v>88</v>
      </c>
      <c r="E36" s="29" t="s">
        <v>43</v>
      </c>
      <c r="F36" s="31">
        <v>1377.93</v>
      </c>
      <c r="G36" s="31">
        <v>6714.38</v>
      </c>
    </row>
    <row r="37" spans="1:7" x14ac:dyDescent="0.25">
      <c r="A37" s="29" t="s">
        <v>26</v>
      </c>
      <c r="B37" s="29" t="s">
        <v>27</v>
      </c>
      <c r="C37" s="29" t="s">
        <v>66</v>
      </c>
      <c r="D37" s="29" t="s">
        <v>88</v>
      </c>
      <c r="E37" s="29" t="s">
        <v>30</v>
      </c>
      <c r="F37" s="31">
        <v>44535.42</v>
      </c>
      <c r="G37" s="31">
        <v>286371.90000000002</v>
      </c>
    </row>
    <row r="38" spans="1:7" x14ac:dyDescent="0.25">
      <c r="A38" s="29" t="s">
        <v>26</v>
      </c>
      <c r="B38" s="29" t="s">
        <v>16</v>
      </c>
      <c r="C38" s="29" t="s">
        <v>66</v>
      </c>
      <c r="D38" s="29" t="s">
        <v>89</v>
      </c>
      <c r="E38" s="29" t="s">
        <v>82</v>
      </c>
      <c r="F38" s="31">
        <v>4115.16</v>
      </c>
      <c r="G38" s="31">
        <v>31056.9</v>
      </c>
    </row>
    <row r="39" spans="1:7" x14ac:dyDescent="0.25">
      <c r="A39" s="29" t="s">
        <v>26</v>
      </c>
      <c r="B39" s="29" t="s">
        <v>27</v>
      </c>
      <c r="C39" s="29" t="s">
        <v>90</v>
      </c>
      <c r="D39" s="29" t="s">
        <v>91</v>
      </c>
      <c r="E39" s="29" t="s">
        <v>43</v>
      </c>
      <c r="F39" s="31">
        <v>14602</v>
      </c>
      <c r="G39" s="31">
        <v>63795.77</v>
      </c>
    </row>
    <row r="40" spans="1:7" x14ac:dyDescent="0.25">
      <c r="A40" s="29" t="s">
        <v>26</v>
      </c>
      <c r="B40" s="29" t="s">
        <v>27</v>
      </c>
      <c r="C40" s="29" t="s">
        <v>90</v>
      </c>
      <c r="D40" s="29" t="s">
        <v>92</v>
      </c>
      <c r="E40" s="29" t="s">
        <v>30</v>
      </c>
      <c r="F40" s="31">
        <v>18556.29</v>
      </c>
      <c r="G40" s="31">
        <v>90799.13</v>
      </c>
    </row>
    <row r="41" spans="1:7" x14ac:dyDescent="0.25">
      <c r="A41" s="29" t="s">
        <v>26</v>
      </c>
      <c r="B41" s="29" t="s">
        <v>27</v>
      </c>
      <c r="C41" s="29" t="s">
        <v>90</v>
      </c>
      <c r="D41" s="29" t="s">
        <v>93</v>
      </c>
      <c r="E41" s="29" t="s">
        <v>30</v>
      </c>
      <c r="F41" s="31">
        <v>215544.95999999999</v>
      </c>
      <c r="G41" s="31">
        <v>1012021.55</v>
      </c>
    </row>
    <row r="42" spans="1:7" x14ac:dyDescent="0.25">
      <c r="A42" s="29" t="s">
        <v>26</v>
      </c>
      <c r="B42" s="29" t="s">
        <v>27</v>
      </c>
      <c r="C42" s="29" t="s">
        <v>90</v>
      </c>
      <c r="D42" s="29" t="s">
        <v>94</v>
      </c>
      <c r="E42" s="29" t="s">
        <v>30</v>
      </c>
      <c r="F42" s="31">
        <v>800</v>
      </c>
      <c r="G42" s="31">
        <v>14880</v>
      </c>
    </row>
    <row r="43" spans="1:7" x14ac:dyDescent="0.25">
      <c r="A43" s="29" t="s">
        <v>26</v>
      </c>
      <c r="B43" s="29" t="s">
        <v>27</v>
      </c>
      <c r="C43" s="29" t="s">
        <v>90</v>
      </c>
      <c r="D43" s="29" t="s">
        <v>95</v>
      </c>
      <c r="E43" s="29" t="s">
        <v>30</v>
      </c>
      <c r="F43" s="31">
        <v>19743.330000000002</v>
      </c>
      <c r="G43" s="31">
        <v>119998.2</v>
      </c>
    </row>
    <row r="44" spans="1:7" x14ac:dyDescent="0.25">
      <c r="A44" s="29" t="s">
        <v>26</v>
      </c>
      <c r="B44" s="29" t="s">
        <v>27</v>
      </c>
      <c r="C44" s="29" t="s">
        <v>90</v>
      </c>
      <c r="D44" s="29" t="s">
        <v>96</v>
      </c>
      <c r="E44" s="29" t="s">
        <v>71</v>
      </c>
      <c r="F44" s="31">
        <v>47011.94</v>
      </c>
      <c r="G44" s="31">
        <v>251513.91</v>
      </c>
    </row>
    <row r="45" spans="1:7" x14ac:dyDescent="0.25">
      <c r="A45" s="29" t="s">
        <v>26</v>
      </c>
      <c r="B45" s="29" t="s">
        <v>27</v>
      </c>
      <c r="C45" s="29" t="s">
        <v>90</v>
      </c>
      <c r="D45" s="29" t="s">
        <v>97</v>
      </c>
      <c r="E45" s="29" t="s">
        <v>98</v>
      </c>
      <c r="F45" s="31">
        <v>7973.87</v>
      </c>
      <c r="G45" s="31">
        <v>86246.18</v>
      </c>
    </row>
    <row r="46" spans="1:7" x14ac:dyDescent="0.25">
      <c r="A46" s="29" t="s">
        <v>26</v>
      </c>
      <c r="B46" s="29" t="s">
        <v>27</v>
      </c>
      <c r="C46" s="29" t="s">
        <v>90</v>
      </c>
      <c r="D46" s="29" t="s">
        <v>99</v>
      </c>
      <c r="E46" s="29" t="s">
        <v>71</v>
      </c>
      <c r="F46" s="31">
        <v>67950.34</v>
      </c>
      <c r="G46" s="31">
        <v>355177.09</v>
      </c>
    </row>
    <row r="47" spans="1:7" x14ac:dyDescent="0.25">
      <c r="A47" s="29" t="s">
        <v>26</v>
      </c>
      <c r="B47" s="29" t="s">
        <v>27</v>
      </c>
      <c r="C47" s="29" t="s">
        <v>90</v>
      </c>
      <c r="D47" s="29" t="s">
        <v>99</v>
      </c>
      <c r="E47" s="29" t="s">
        <v>98</v>
      </c>
      <c r="F47" s="31">
        <v>38965.46</v>
      </c>
      <c r="G47" s="31">
        <v>197712.27</v>
      </c>
    </row>
    <row r="48" spans="1:7" x14ac:dyDescent="0.25">
      <c r="A48" s="29" t="s">
        <v>26</v>
      </c>
      <c r="B48" s="29" t="s">
        <v>27</v>
      </c>
      <c r="C48" s="29" t="s">
        <v>90</v>
      </c>
      <c r="D48" s="29" t="s">
        <v>100</v>
      </c>
      <c r="E48" s="29" t="s">
        <v>30</v>
      </c>
      <c r="F48" s="31">
        <v>1206.57</v>
      </c>
      <c r="G48" s="31">
        <v>13392.91</v>
      </c>
    </row>
    <row r="49" spans="1:7" x14ac:dyDescent="0.25">
      <c r="A49" s="29" t="s">
        <v>26</v>
      </c>
      <c r="B49" s="29" t="s">
        <v>27</v>
      </c>
      <c r="C49" s="29" t="s">
        <v>90</v>
      </c>
      <c r="D49" s="29" t="s">
        <v>101</v>
      </c>
      <c r="E49" s="29" t="s">
        <v>74</v>
      </c>
      <c r="F49" s="31">
        <v>150</v>
      </c>
      <c r="G49" s="31">
        <v>2520</v>
      </c>
    </row>
    <row r="50" spans="1:7" x14ac:dyDescent="0.25">
      <c r="A50" s="29" t="s">
        <v>26</v>
      </c>
      <c r="B50" s="29" t="s">
        <v>27</v>
      </c>
      <c r="C50" s="29" t="s">
        <v>90</v>
      </c>
      <c r="D50" s="29" t="s">
        <v>102</v>
      </c>
      <c r="E50" s="29" t="s">
        <v>71</v>
      </c>
      <c r="F50" s="31">
        <v>519368.92</v>
      </c>
      <c r="G50" s="31">
        <v>2578940.98</v>
      </c>
    </row>
    <row r="51" spans="1:7" x14ac:dyDescent="0.25">
      <c r="A51" s="29" t="s">
        <v>26</v>
      </c>
      <c r="B51" s="29" t="s">
        <v>27</v>
      </c>
      <c r="C51" s="29" t="s">
        <v>90</v>
      </c>
      <c r="D51" s="29" t="s">
        <v>102</v>
      </c>
      <c r="E51" s="29" t="s">
        <v>48</v>
      </c>
      <c r="F51" s="31">
        <v>46247.64</v>
      </c>
      <c r="G51" s="31">
        <v>225377.13</v>
      </c>
    </row>
    <row r="52" spans="1:7" x14ac:dyDescent="0.25">
      <c r="A52" s="29" t="s">
        <v>26</v>
      </c>
      <c r="B52" s="29" t="s">
        <v>27</v>
      </c>
      <c r="C52" s="29" t="s">
        <v>90</v>
      </c>
      <c r="D52" s="29" t="s">
        <v>102</v>
      </c>
      <c r="E52" s="29" t="s">
        <v>103</v>
      </c>
      <c r="F52" s="31">
        <v>18400</v>
      </c>
      <c r="G52" s="31">
        <v>118680</v>
      </c>
    </row>
    <row r="53" spans="1:7" x14ac:dyDescent="0.25">
      <c r="A53" s="29" t="s">
        <v>26</v>
      </c>
      <c r="B53" s="29" t="s">
        <v>27</v>
      </c>
      <c r="C53" s="29" t="s">
        <v>90</v>
      </c>
      <c r="D53" s="29" t="s">
        <v>102</v>
      </c>
      <c r="E53" s="29" t="s">
        <v>30</v>
      </c>
      <c r="F53" s="31">
        <v>232786.71</v>
      </c>
      <c r="G53" s="31">
        <v>1021235.71</v>
      </c>
    </row>
    <row r="54" spans="1:7" x14ac:dyDescent="0.25">
      <c r="A54" s="29" t="s">
        <v>26</v>
      </c>
      <c r="B54" s="29" t="s">
        <v>27</v>
      </c>
      <c r="C54" s="29" t="s">
        <v>90</v>
      </c>
      <c r="D54" s="29" t="s">
        <v>102</v>
      </c>
      <c r="E54" s="29" t="s">
        <v>104</v>
      </c>
      <c r="F54" s="31">
        <v>24000</v>
      </c>
      <c r="G54" s="31">
        <v>79200</v>
      </c>
    </row>
    <row r="55" spans="1:7" x14ac:dyDescent="0.25">
      <c r="A55" s="29" t="s">
        <v>26</v>
      </c>
      <c r="B55" s="29" t="s">
        <v>27</v>
      </c>
      <c r="C55" s="29" t="s">
        <v>90</v>
      </c>
      <c r="D55" s="29" t="s">
        <v>102</v>
      </c>
      <c r="E55" s="29" t="s">
        <v>98</v>
      </c>
      <c r="F55" s="31">
        <v>16800</v>
      </c>
      <c r="G55" s="31">
        <v>81984</v>
      </c>
    </row>
    <row r="56" spans="1:7" x14ac:dyDescent="0.25">
      <c r="A56" s="29" t="s">
        <v>26</v>
      </c>
      <c r="B56" s="29" t="s">
        <v>27</v>
      </c>
      <c r="C56" s="29" t="s">
        <v>90</v>
      </c>
      <c r="D56" s="29" t="s">
        <v>102</v>
      </c>
      <c r="E56" s="29" t="s">
        <v>105</v>
      </c>
      <c r="F56" s="31">
        <v>24192</v>
      </c>
      <c r="G56" s="31">
        <v>131846.41</v>
      </c>
    </row>
    <row r="57" spans="1:7" x14ac:dyDescent="0.25">
      <c r="A57" s="29" t="s">
        <v>26</v>
      </c>
      <c r="B57" s="29" t="s">
        <v>27</v>
      </c>
      <c r="C57" s="29" t="s">
        <v>90</v>
      </c>
      <c r="D57" s="29" t="s">
        <v>102</v>
      </c>
      <c r="E57" s="29" t="s">
        <v>59</v>
      </c>
      <c r="F57" s="31">
        <v>19200</v>
      </c>
      <c r="G57" s="31">
        <v>91040</v>
      </c>
    </row>
    <row r="58" spans="1:7" x14ac:dyDescent="0.25">
      <c r="A58" s="29" t="s">
        <v>26</v>
      </c>
      <c r="B58" s="29" t="s">
        <v>27</v>
      </c>
      <c r="C58" s="29" t="s">
        <v>90</v>
      </c>
      <c r="D58" s="29" t="s">
        <v>106</v>
      </c>
      <c r="E58" s="29" t="s">
        <v>30</v>
      </c>
      <c r="F58" s="31">
        <v>7714.28</v>
      </c>
      <c r="G58" s="31">
        <v>52811.88</v>
      </c>
    </row>
    <row r="59" spans="1:7" x14ac:dyDescent="0.25">
      <c r="A59" s="29" t="s">
        <v>26</v>
      </c>
      <c r="B59" s="29" t="s">
        <v>27</v>
      </c>
      <c r="C59" s="29" t="s">
        <v>90</v>
      </c>
      <c r="D59" s="29" t="s">
        <v>107</v>
      </c>
      <c r="E59" s="29" t="s">
        <v>30</v>
      </c>
      <c r="F59" s="31">
        <v>27406.94</v>
      </c>
      <c r="G59" s="31">
        <v>176963.91</v>
      </c>
    </row>
    <row r="60" spans="1:7" x14ac:dyDescent="0.25">
      <c r="A60" s="29" t="s">
        <v>26</v>
      </c>
      <c r="B60" s="29" t="s">
        <v>27</v>
      </c>
      <c r="C60" s="29" t="s">
        <v>90</v>
      </c>
      <c r="D60" s="29" t="s">
        <v>108</v>
      </c>
      <c r="E60" s="29" t="s">
        <v>30</v>
      </c>
      <c r="F60" s="31">
        <v>42118.95</v>
      </c>
      <c r="G60" s="31">
        <v>257645.55</v>
      </c>
    </row>
    <row r="61" spans="1:7" x14ac:dyDescent="0.25">
      <c r="A61" s="29" t="s">
        <v>26</v>
      </c>
      <c r="B61" s="29" t="s">
        <v>27</v>
      </c>
      <c r="C61" s="29" t="s">
        <v>90</v>
      </c>
      <c r="D61" s="29" t="s">
        <v>109</v>
      </c>
      <c r="E61" s="29" t="s">
        <v>30</v>
      </c>
      <c r="F61" s="31">
        <v>4809.26</v>
      </c>
      <c r="G61" s="31">
        <v>25658.05</v>
      </c>
    </row>
    <row r="62" spans="1:7" x14ac:dyDescent="0.25">
      <c r="A62" s="29" t="s">
        <v>26</v>
      </c>
      <c r="B62" s="29" t="s">
        <v>27</v>
      </c>
      <c r="C62" s="29" t="s">
        <v>90</v>
      </c>
      <c r="D62" s="29" t="s">
        <v>110</v>
      </c>
      <c r="E62" s="29" t="s">
        <v>71</v>
      </c>
      <c r="F62" s="31">
        <v>70520.800000000003</v>
      </c>
      <c r="G62" s="31">
        <v>363800.32000000001</v>
      </c>
    </row>
    <row r="63" spans="1:7" x14ac:dyDescent="0.25">
      <c r="A63" s="29" t="s">
        <v>26</v>
      </c>
      <c r="B63" s="29" t="s">
        <v>27</v>
      </c>
      <c r="C63" s="29" t="s">
        <v>90</v>
      </c>
      <c r="D63" s="29" t="s">
        <v>110</v>
      </c>
      <c r="E63" s="29" t="s">
        <v>30</v>
      </c>
      <c r="F63" s="31">
        <v>15677.71</v>
      </c>
      <c r="G63" s="31">
        <v>89823.24</v>
      </c>
    </row>
    <row r="64" spans="1:7" x14ac:dyDescent="0.25">
      <c r="A64" s="29" t="s">
        <v>26</v>
      </c>
      <c r="B64" s="29" t="s">
        <v>27</v>
      </c>
      <c r="C64" s="29" t="s">
        <v>90</v>
      </c>
      <c r="D64" s="29" t="s">
        <v>111</v>
      </c>
      <c r="E64" s="29" t="s">
        <v>71</v>
      </c>
      <c r="F64" s="31">
        <v>124644.14</v>
      </c>
      <c r="G64" s="31">
        <v>704735.05</v>
      </c>
    </row>
    <row r="65" spans="1:7" x14ac:dyDescent="0.25">
      <c r="A65" s="29" t="s">
        <v>26</v>
      </c>
      <c r="B65" s="29" t="s">
        <v>27</v>
      </c>
      <c r="C65" s="29" t="s">
        <v>90</v>
      </c>
      <c r="D65" s="29" t="s">
        <v>111</v>
      </c>
      <c r="E65" s="29" t="s">
        <v>103</v>
      </c>
      <c r="F65" s="31">
        <v>6001.48</v>
      </c>
      <c r="G65" s="31">
        <v>62602.02</v>
      </c>
    </row>
    <row r="66" spans="1:7" x14ac:dyDescent="0.25">
      <c r="A66" s="29" t="s">
        <v>26</v>
      </c>
      <c r="B66" s="29" t="s">
        <v>27</v>
      </c>
      <c r="C66" s="29" t="s">
        <v>90</v>
      </c>
      <c r="D66" s="29" t="s">
        <v>111</v>
      </c>
      <c r="E66" s="29" t="s">
        <v>30</v>
      </c>
      <c r="F66" s="31">
        <v>25564.73</v>
      </c>
      <c r="G66" s="31">
        <v>109318.26</v>
      </c>
    </row>
    <row r="67" spans="1:7" x14ac:dyDescent="0.25">
      <c r="A67" s="29" t="s">
        <v>26</v>
      </c>
      <c r="B67" s="29" t="s">
        <v>27</v>
      </c>
      <c r="C67" s="29" t="s">
        <v>90</v>
      </c>
      <c r="D67" s="29" t="s">
        <v>111</v>
      </c>
      <c r="E67" s="29" t="s">
        <v>74</v>
      </c>
      <c r="F67" s="31">
        <v>1</v>
      </c>
      <c r="G67" s="31">
        <v>1</v>
      </c>
    </row>
    <row r="68" spans="1:7" x14ac:dyDescent="0.25">
      <c r="A68" s="29" t="s">
        <v>26</v>
      </c>
      <c r="B68" s="29" t="s">
        <v>27</v>
      </c>
      <c r="C68" s="29" t="s">
        <v>90</v>
      </c>
      <c r="D68" s="29" t="s">
        <v>111</v>
      </c>
      <c r="E68" s="29" t="s">
        <v>98</v>
      </c>
      <c r="F68" s="31">
        <v>72122.42</v>
      </c>
      <c r="G68" s="31">
        <v>452042.89</v>
      </c>
    </row>
    <row r="69" spans="1:7" x14ac:dyDescent="0.25">
      <c r="A69" s="29" t="s">
        <v>26</v>
      </c>
      <c r="B69" s="29" t="s">
        <v>27</v>
      </c>
      <c r="C69" s="29" t="s">
        <v>90</v>
      </c>
      <c r="D69" s="29" t="s">
        <v>111</v>
      </c>
      <c r="E69" s="29" t="s">
        <v>50</v>
      </c>
      <c r="F69" s="31">
        <v>21974.82</v>
      </c>
      <c r="G69" s="31">
        <v>108218.96</v>
      </c>
    </row>
    <row r="70" spans="1:7" x14ac:dyDescent="0.25">
      <c r="A70" s="29" t="s">
        <v>26</v>
      </c>
      <c r="B70" s="29" t="s">
        <v>27</v>
      </c>
      <c r="C70" s="29" t="s">
        <v>90</v>
      </c>
      <c r="D70" s="29" t="s">
        <v>112</v>
      </c>
      <c r="E70" s="29" t="s">
        <v>30</v>
      </c>
      <c r="F70" s="31">
        <v>144698.62</v>
      </c>
      <c r="G70" s="31">
        <v>673068.33</v>
      </c>
    </row>
    <row r="71" spans="1:7" x14ac:dyDescent="0.25">
      <c r="A71" s="29" t="s">
        <v>26</v>
      </c>
      <c r="B71" s="29" t="s">
        <v>16</v>
      </c>
      <c r="C71" s="29" t="s">
        <v>90</v>
      </c>
      <c r="D71" s="29" t="s">
        <v>113</v>
      </c>
      <c r="E71" s="29" t="s">
        <v>30</v>
      </c>
      <c r="F71" s="31">
        <v>6463.7</v>
      </c>
      <c r="G71" s="31">
        <v>12084</v>
      </c>
    </row>
    <row r="72" spans="1:7" x14ac:dyDescent="0.25">
      <c r="A72" s="18" t="s">
        <v>26</v>
      </c>
      <c r="B72" s="19"/>
      <c r="C72" s="19"/>
      <c r="D72" s="19"/>
      <c r="E72" s="19"/>
      <c r="F72" s="19">
        <f>SUM(F14:F71)</f>
        <v>2563235.7999999998</v>
      </c>
      <c r="G72" s="20">
        <f>SUM(G14:G71)</f>
        <v>12104360.330000004</v>
      </c>
    </row>
    <row r="73" spans="1:7" x14ac:dyDescent="0.25">
      <c r="A73" s="29" t="s">
        <v>52</v>
      </c>
      <c r="B73" s="29" t="s">
        <v>27</v>
      </c>
      <c r="C73" s="29" t="s">
        <v>90</v>
      </c>
      <c r="D73" s="29" t="s">
        <v>92</v>
      </c>
      <c r="E73" s="29" t="s">
        <v>30</v>
      </c>
      <c r="F73" s="31">
        <v>12525.73</v>
      </c>
      <c r="G73" s="31">
        <v>50611.28</v>
      </c>
    </row>
    <row r="74" spans="1:7" x14ac:dyDescent="0.25">
      <c r="A74" s="29" t="s">
        <v>52</v>
      </c>
      <c r="B74" s="29" t="s">
        <v>27</v>
      </c>
      <c r="C74" s="29" t="s">
        <v>90</v>
      </c>
      <c r="D74" s="29" t="s">
        <v>114</v>
      </c>
      <c r="E74" s="29" t="s">
        <v>30</v>
      </c>
      <c r="F74" s="31">
        <v>3966</v>
      </c>
      <c r="G74" s="31">
        <v>35456</v>
      </c>
    </row>
    <row r="75" spans="1:7" x14ac:dyDescent="0.25">
      <c r="A75" s="29" t="s">
        <v>52</v>
      </c>
      <c r="B75" s="29" t="s">
        <v>27</v>
      </c>
      <c r="C75" s="29" t="s">
        <v>90</v>
      </c>
      <c r="D75" s="29" t="s">
        <v>93</v>
      </c>
      <c r="E75" s="29" t="s">
        <v>30</v>
      </c>
      <c r="F75" s="31">
        <v>94936.7</v>
      </c>
      <c r="G75" s="31">
        <v>434668.26</v>
      </c>
    </row>
    <row r="76" spans="1:7" x14ac:dyDescent="0.25">
      <c r="A76" s="29" t="s">
        <v>52</v>
      </c>
      <c r="B76" s="29" t="s">
        <v>27</v>
      </c>
      <c r="C76" s="29" t="s">
        <v>90</v>
      </c>
      <c r="D76" s="29" t="s">
        <v>93</v>
      </c>
      <c r="E76" s="29" t="s">
        <v>46</v>
      </c>
      <c r="F76" s="31">
        <v>10800</v>
      </c>
      <c r="G76" s="31">
        <v>65761.2</v>
      </c>
    </row>
    <row r="77" spans="1:7" x14ac:dyDescent="0.25">
      <c r="A77" s="29" t="s">
        <v>52</v>
      </c>
      <c r="B77" s="29" t="s">
        <v>27</v>
      </c>
      <c r="C77" s="29" t="s">
        <v>90</v>
      </c>
      <c r="D77" s="29" t="s">
        <v>94</v>
      </c>
      <c r="E77" s="29" t="s">
        <v>30</v>
      </c>
      <c r="F77" s="31">
        <v>870.91</v>
      </c>
      <c r="G77" s="31">
        <v>5294.75</v>
      </c>
    </row>
    <row r="78" spans="1:7" x14ac:dyDescent="0.25">
      <c r="A78" s="29" t="s">
        <v>52</v>
      </c>
      <c r="B78" s="29" t="s">
        <v>27</v>
      </c>
      <c r="C78" s="29" t="s">
        <v>90</v>
      </c>
      <c r="D78" s="29" t="s">
        <v>95</v>
      </c>
      <c r="E78" s="29" t="s">
        <v>30</v>
      </c>
      <c r="F78" s="31">
        <v>35565.839999999997</v>
      </c>
      <c r="G78" s="31">
        <v>214078.26</v>
      </c>
    </row>
    <row r="79" spans="1:7" x14ac:dyDescent="0.25">
      <c r="A79" s="29" t="s">
        <v>52</v>
      </c>
      <c r="B79" s="29" t="s">
        <v>27</v>
      </c>
      <c r="C79" s="29" t="s">
        <v>90</v>
      </c>
      <c r="D79" s="29" t="s">
        <v>99</v>
      </c>
      <c r="E79" s="29" t="s">
        <v>71</v>
      </c>
      <c r="F79" s="31">
        <v>174537.55</v>
      </c>
      <c r="G79" s="31">
        <v>1008351.88</v>
      </c>
    </row>
    <row r="80" spans="1:7" x14ac:dyDescent="0.25">
      <c r="A80" s="29" t="s">
        <v>52</v>
      </c>
      <c r="B80" s="29" t="s">
        <v>27</v>
      </c>
      <c r="C80" s="29" t="s">
        <v>90</v>
      </c>
      <c r="D80" s="29" t="s">
        <v>99</v>
      </c>
      <c r="E80" s="29" t="s">
        <v>98</v>
      </c>
      <c r="F80" s="31">
        <v>60330.43</v>
      </c>
      <c r="G80" s="31">
        <v>391559.43</v>
      </c>
    </row>
    <row r="81" spans="1:7" x14ac:dyDescent="0.25">
      <c r="A81" s="29" t="s">
        <v>52</v>
      </c>
      <c r="B81" s="29" t="s">
        <v>27</v>
      </c>
      <c r="C81" s="29" t="s">
        <v>90</v>
      </c>
      <c r="D81" s="29" t="s">
        <v>99</v>
      </c>
      <c r="E81" s="29" t="s">
        <v>50</v>
      </c>
      <c r="F81" s="31">
        <v>20994.59</v>
      </c>
      <c r="G81" s="31">
        <v>90276.74</v>
      </c>
    </row>
    <row r="82" spans="1:7" x14ac:dyDescent="0.25">
      <c r="A82" s="29" t="s">
        <v>52</v>
      </c>
      <c r="B82" s="29" t="s">
        <v>27</v>
      </c>
      <c r="C82" s="29" t="s">
        <v>90</v>
      </c>
      <c r="D82" s="29" t="s">
        <v>102</v>
      </c>
      <c r="E82" s="29" t="s">
        <v>71</v>
      </c>
      <c r="F82" s="31">
        <v>232578.91</v>
      </c>
      <c r="G82" s="31">
        <v>1095326.02</v>
      </c>
    </row>
    <row r="83" spans="1:7" x14ac:dyDescent="0.25">
      <c r="A83" s="29" t="s">
        <v>52</v>
      </c>
      <c r="B83" s="29" t="s">
        <v>27</v>
      </c>
      <c r="C83" s="29" t="s">
        <v>90</v>
      </c>
      <c r="D83" s="29" t="s">
        <v>102</v>
      </c>
      <c r="E83" s="29" t="s">
        <v>115</v>
      </c>
      <c r="F83" s="31">
        <v>20414.29</v>
      </c>
      <c r="G83" s="31">
        <v>88552.89</v>
      </c>
    </row>
    <row r="84" spans="1:7" x14ac:dyDescent="0.25">
      <c r="A84" s="29" t="s">
        <v>52</v>
      </c>
      <c r="B84" s="29" t="s">
        <v>27</v>
      </c>
      <c r="C84" s="29" t="s">
        <v>90</v>
      </c>
      <c r="D84" s="29" t="s">
        <v>102</v>
      </c>
      <c r="E84" s="29" t="s">
        <v>48</v>
      </c>
      <c r="F84" s="31">
        <v>22848</v>
      </c>
      <c r="G84" s="31">
        <v>98246.399999999994</v>
      </c>
    </row>
    <row r="85" spans="1:7" x14ac:dyDescent="0.25">
      <c r="A85" s="29" t="s">
        <v>52</v>
      </c>
      <c r="B85" s="29" t="s">
        <v>27</v>
      </c>
      <c r="C85" s="29" t="s">
        <v>90</v>
      </c>
      <c r="D85" s="29" t="s">
        <v>102</v>
      </c>
      <c r="E85" s="29" t="s">
        <v>30</v>
      </c>
      <c r="F85" s="31">
        <v>92330.74</v>
      </c>
      <c r="G85" s="31">
        <v>304176.71000000002</v>
      </c>
    </row>
    <row r="86" spans="1:7" x14ac:dyDescent="0.25">
      <c r="A86" s="29" t="s">
        <v>52</v>
      </c>
      <c r="B86" s="29" t="s">
        <v>27</v>
      </c>
      <c r="C86" s="29" t="s">
        <v>90</v>
      </c>
      <c r="D86" s="29" t="s">
        <v>102</v>
      </c>
      <c r="E86" s="29" t="s">
        <v>104</v>
      </c>
      <c r="F86" s="31">
        <v>24000</v>
      </c>
      <c r="G86" s="31">
        <v>77520</v>
      </c>
    </row>
    <row r="87" spans="1:7" x14ac:dyDescent="0.25">
      <c r="A87" s="29" t="s">
        <v>52</v>
      </c>
      <c r="B87" s="29" t="s">
        <v>27</v>
      </c>
      <c r="C87" s="29" t="s">
        <v>90</v>
      </c>
      <c r="D87" s="29" t="s">
        <v>102</v>
      </c>
      <c r="E87" s="29" t="s">
        <v>105</v>
      </c>
      <c r="F87" s="31">
        <v>24192</v>
      </c>
      <c r="G87" s="31">
        <v>131846.41</v>
      </c>
    </row>
    <row r="88" spans="1:7" x14ac:dyDescent="0.25">
      <c r="A88" s="29" t="s">
        <v>52</v>
      </c>
      <c r="B88" s="29" t="s">
        <v>27</v>
      </c>
      <c r="C88" s="29" t="s">
        <v>90</v>
      </c>
      <c r="D88" s="29" t="s">
        <v>102</v>
      </c>
      <c r="E88" s="29" t="s">
        <v>50</v>
      </c>
      <c r="F88" s="31">
        <v>51044.800000000003</v>
      </c>
      <c r="G88" s="31">
        <v>222790.36</v>
      </c>
    </row>
    <row r="89" spans="1:7" x14ac:dyDescent="0.25">
      <c r="A89" s="29" t="s">
        <v>52</v>
      </c>
      <c r="B89" s="29" t="s">
        <v>27</v>
      </c>
      <c r="C89" s="29" t="s">
        <v>90</v>
      </c>
      <c r="D89" s="29" t="s">
        <v>102</v>
      </c>
      <c r="E89" s="29" t="s">
        <v>59</v>
      </c>
      <c r="F89" s="31">
        <v>19272.18</v>
      </c>
      <c r="G89" s="31">
        <v>91364</v>
      </c>
    </row>
    <row r="90" spans="1:7" x14ac:dyDescent="0.25">
      <c r="A90" s="29" t="s">
        <v>52</v>
      </c>
      <c r="B90" s="29" t="s">
        <v>27</v>
      </c>
      <c r="C90" s="29" t="s">
        <v>90</v>
      </c>
      <c r="D90" s="29" t="s">
        <v>106</v>
      </c>
      <c r="E90" s="29" t="s">
        <v>30</v>
      </c>
      <c r="F90" s="31">
        <v>6190.9</v>
      </c>
      <c r="G90" s="31">
        <v>42752.480000000003</v>
      </c>
    </row>
    <row r="91" spans="1:7" x14ac:dyDescent="0.25">
      <c r="A91" s="29" t="s">
        <v>52</v>
      </c>
      <c r="B91" s="29" t="s">
        <v>27</v>
      </c>
      <c r="C91" s="29" t="s">
        <v>90</v>
      </c>
      <c r="D91" s="29" t="s">
        <v>107</v>
      </c>
      <c r="E91" s="29" t="s">
        <v>30</v>
      </c>
      <c r="F91" s="31">
        <v>12246.92</v>
      </c>
      <c r="G91" s="31">
        <v>129693.42</v>
      </c>
    </row>
    <row r="92" spans="1:7" x14ac:dyDescent="0.25">
      <c r="A92" s="29" t="s">
        <v>52</v>
      </c>
      <c r="B92" s="29" t="s">
        <v>27</v>
      </c>
      <c r="C92" s="29" t="s">
        <v>90</v>
      </c>
      <c r="D92" s="29" t="s">
        <v>108</v>
      </c>
      <c r="E92" s="29" t="s">
        <v>30</v>
      </c>
      <c r="F92" s="31">
        <v>63600.76</v>
      </c>
      <c r="G92" s="31">
        <v>478530.25</v>
      </c>
    </row>
    <row r="93" spans="1:7" x14ac:dyDescent="0.25">
      <c r="A93" s="29" t="s">
        <v>52</v>
      </c>
      <c r="B93" s="29" t="s">
        <v>27</v>
      </c>
      <c r="C93" s="29" t="s">
        <v>90</v>
      </c>
      <c r="D93" s="29" t="s">
        <v>116</v>
      </c>
      <c r="E93" s="29" t="s">
        <v>30</v>
      </c>
      <c r="F93" s="31">
        <v>1995.83</v>
      </c>
      <c r="G93" s="31">
        <v>11158.4</v>
      </c>
    </row>
    <row r="94" spans="1:7" x14ac:dyDescent="0.25">
      <c r="A94" s="29" t="s">
        <v>52</v>
      </c>
      <c r="B94" s="29" t="s">
        <v>27</v>
      </c>
      <c r="C94" s="29" t="s">
        <v>90</v>
      </c>
      <c r="D94" s="29" t="s">
        <v>110</v>
      </c>
      <c r="E94" s="29" t="s">
        <v>71</v>
      </c>
      <c r="F94" s="31">
        <v>23525.1</v>
      </c>
      <c r="G94" s="31">
        <v>121360.48</v>
      </c>
    </row>
    <row r="95" spans="1:7" x14ac:dyDescent="0.25">
      <c r="A95" s="29" t="s">
        <v>52</v>
      </c>
      <c r="B95" s="29" t="s">
        <v>27</v>
      </c>
      <c r="C95" s="29" t="s">
        <v>90</v>
      </c>
      <c r="D95" s="29" t="s">
        <v>110</v>
      </c>
      <c r="E95" s="29" t="s">
        <v>30</v>
      </c>
      <c r="F95" s="31">
        <v>6000</v>
      </c>
      <c r="G95" s="31">
        <v>14520</v>
      </c>
    </row>
    <row r="96" spans="1:7" x14ac:dyDescent="0.25">
      <c r="A96" s="29" t="s">
        <v>52</v>
      </c>
      <c r="B96" s="29" t="s">
        <v>27</v>
      </c>
      <c r="C96" s="29" t="s">
        <v>90</v>
      </c>
      <c r="D96" s="29" t="s">
        <v>111</v>
      </c>
      <c r="E96" s="29" t="s">
        <v>43</v>
      </c>
      <c r="F96" s="31">
        <v>1</v>
      </c>
      <c r="G96" s="31">
        <v>1</v>
      </c>
    </row>
    <row r="97" spans="1:7" x14ac:dyDescent="0.25">
      <c r="A97" s="29" t="s">
        <v>52</v>
      </c>
      <c r="B97" s="29" t="s">
        <v>27</v>
      </c>
      <c r="C97" s="29" t="s">
        <v>90</v>
      </c>
      <c r="D97" s="29" t="s">
        <v>111</v>
      </c>
      <c r="E97" s="29" t="s">
        <v>30</v>
      </c>
      <c r="F97" s="31">
        <v>19101.080000000002</v>
      </c>
      <c r="G97" s="31">
        <v>78631.759999999995</v>
      </c>
    </row>
    <row r="98" spans="1:7" x14ac:dyDescent="0.25">
      <c r="A98" s="29" t="s">
        <v>52</v>
      </c>
      <c r="B98" s="29" t="s">
        <v>27</v>
      </c>
      <c r="C98" s="29" t="s">
        <v>90</v>
      </c>
      <c r="D98" s="29" t="s">
        <v>111</v>
      </c>
      <c r="E98" s="29" t="s">
        <v>74</v>
      </c>
      <c r="F98" s="31">
        <v>2</v>
      </c>
      <c r="G98" s="31">
        <v>2</v>
      </c>
    </row>
    <row r="99" spans="1:7" x14ac:dyDescent="0.25">
      <c r="A99" s="29" t="s">
        <v>52</v>
      </c>
      <c r="B99" s="29" t="s">
        <v>27</v>
      </c>
      <c r="C99" s="29" t="s">
        <v>90</v>
      </c>
      <c r="D99" s="29" t="s">
        <v>111</v>
      </c>
      <c r="E99" s="29" t="s">
        <v>98</v>
      </c>
      <c r="F99" s="31">
        <v>21357.23</v>
      </c>
      <c r="G99" s="31">
        <v>127375.83</v>
      </c>
    </row>
    <row r="100" spans="1:7" x14ac:dyDescent="0.25">
      <c r="A100" s="29" t="s">
        <v>52</v>
      </c>
      <c r="B100" s="29" t="s">
        <v>27</v>
      </c>
      <c r="C100" s="29" t="s">
        <v>90</v>
      </c>
      <c r="D100" s="29" t="s">
        <v>112</v>
      </c>
      <c r="E100" s="29" t="s">
        <v>30</v>
      </c>
      <c r="F100" s="31">
        <v>262036.02</v>
      </c>
      <c r="G100" s="31">
        <v>1262363.77</v>
      </c>
    </row>
    <row r="101" spans="1:7" x14ac:dyDescent="0.25">
      <c r="A101" s="29" t="s">
        <v>52</v>
      </c>
      <c r="B101" s="29" t="s">
        <v>27</v>
      </c>
      <c r="C101" s="29" t="s">
        <v>66</v>
      </c>
      <c r="D101" s="29" t="s">
        <v>117</v>
      </c>
      <c r="E101" s="29" t="s">
        <v>43</v>
      </c>
      <c r="F101" s="31">
        <v>11372.4</v>
      </c>
      <c r="G101" s="31">
        <v>27798.12</v>
      </c>
    </row>
    <row r="102" spans="1:7" x14ac:dyDescent="0.25">
      <c r="A102" s="29" t="s">
        <v>52</v>
      </c>
      <c r="B102" s="29" t="s">
        <v>27</v>
      </c>
      <c r="C102" s="29" t="s">
        <v>66</v>
      </c>
      <c r="D102" s="29" t="s">
        <v>118</v>
      </c>
      <c r="E102" s="29" t="s">
        <v>30</v>
      </c>
      <c r="F102" s="31">
        <v>3200</v>
      </c>
      <c r="G102" s="31">
        <v>28853.8</v>
      </c>
    </row>
    <row r="103" spans="1:7" x14ac:dyDescent="0.25">
      <c r="A103" s="29" t="s">
        <v>52</v>
      </c>
      <c r="B103" s="29" t="s">
        <v>27</v>
      </c>
      <c r="C103" s="29" t="s">
        <v>66</v>
      </c>
      <c r="D103" s="29" t="s">
        <v>119</v>
      </c>
      <c r="E103" s="29" t="s">
        <v>30</v>
      </c>
      <c r="F103" s="31">
        <v>132620</v>
      </c>
      <c r="G103" s="31">
        <v>822914.66</v>
      </c>
    </row>
    <row r="104" spans="1:7" x14ac:dyDescent="0.25">
      <c r="A104" s="29" t="s">
        <v>52</v>
      </c>
      <c r="B104" s="29" t="s">
        <v>27</v>
      </c>
      <c r="C104" s="29" t="s">
        <v>66</v>
      </c>
      <c r="D104" s="29" t="s">
        <v>67</v>
      </c>
      <c r="E104" s="29" t="s">
        <v>30</v>
      </c>
      <c r="F104" s="31">
        <v>13224.7</v>
      </c>
      <c r="G104" s="31">
        <v>40062.699999999997</v>
      </c>
    </row>
    <row r="105" spans="1:7" x14ac:dyDescent="0.25">
      <c r="A105" s="29" t="s">
        <v>52</v>
      </c>
      <c r="B105" s="29" t="s">
        <v>27</v>
      </c>
      <c r="C105" s="29" t="s">
        <v>66</v>
      </c>
      <c r="D105" s="29" t="s">
        <v>68</v>
      </c>
      <c r="E105" s="29" t="s">
        <v>30</v>
      </c>
      <c r="F105" s="31">
        <v>78322.59</v>
      </c>
      <c r="G105" s="31">
        <v>246861.49</v>
      </c>
    </row>
    <row r="106" spans="1:7" x14ac:dyDescent="0.25">
      <c r="A106" s="29" t="s">
        <v>52</v>
      </c>
      <c r="B106" s="29" t="s">
        <v>27</v>
      </c>
      <c r="C106" s="29" t="s">
        <v>66</v>
      </c>
      <c r="D106" s="29" t="s">
        <v>70</v>
      </c>
      <c r="E106" s="29" t="s">
        <v>72</v>
      </c>
      <c r="F106" s="31">
        <v>14688</v>
      </c>
      <c r="G106" s="31">
        <v>36679.199999999997</v>
      </c>
    </row>
    <row r="107" spans="1:7" x14ac:dyDescent="0.25">
      <c r="A107" s="29" t="s">
        <v>52</v>
      </c>
      <c r="B107" s="29" t="s">
        <v>27</v>
      </c>
      <c r="C107" s="29" t="s">
        <v>66</v>
      </c>
      <c r="D107" s="29" t="s">
        <v>73</v>
      </c>
      <c r="E107" s="29" t="s">
        <v>30</v>
      </c>
      <c r="F107" s="31">
        <v>1358.96</v>
      </c>
      <c r="G107" s="31">
        <v>21984.71</v>
      </c>
    </row>
    <row r="108" spans="1:7" x14ac:dyDescent="0.25">
      <c r="A108" s="29" t="s">
        <v>52</v>
      </c>
      <c r="B108" s="29" t="s">
        <v>27</v>
      </c>
      <c r="C108" s="29" t="s">
        <v>66</v>
      </c>
      <c r="D108" s="29" t="s">
        <v>73</v>
      </c>
      <c r="E108" s="29" t="s">
        <v>69</v>
      </c>
      <c r="F108" s="31">
        <v>5600</v>
      </c>
      <c r="G108" s="31">
        <v>151196.48000000001</v>
      </c>
    </row>
    <row r="109" spans="1:7" x14ac:dyDescent="0.25">
      <c r="A109" s="29" t="s">
        <v>52</v>
      </c>
      <c r="B109" s="29" t="s">
        <v>27</v>
      </c>
      <c r="C109" s="29" t="s">
        <v>66</v>
      </c>
      <c r="D109" s="29" t="s">
        <v>75</v>
      </c>
      <c r="E109" s="29" t="s">
        <v>76</v>
      </c>
      <c r="F109" s="31">
        <v>37150</v>
      </c>
      <c r="G109" s="31">
        <v>70620</v>
      </c>
    </row>
    <row r="110" spans="1:7" x14ac:dyDescent="0.25">
      <c r="A110" s="29" t="s">
        <v>52</v>
      </c>
      <c r="B110" s="29" t="s">
        <v>27</v>
      </c>
      <c r="C110" s="29" t="s">
        <v>66</v>
      </c>
      <c r="D110" s="29" t="s">
        <v>75</v>
      </c>
      <c r="E110" s="29" t="s">
        <v>78</v>
      </c>
      <c r="F110" s="31">
        <v>49842.8</v>
      </c>
      <c r="G110" s="31">
        <v>178245.38</v>
      </c>
    </row>
    <row r="111" spans="1:7" x14ac:dyDescent="0.25">
      <c r="A111" s="29" t="s">
        <v>52</v>
      </c>
      <c r="B111" s="29" t="s">
        <v>27</v>
      </c>
      <c r="C111" s="29" t="s">
        <v>66</v>
      </c>
      <c r="D111" s="29" t="s">
        <v>75</v>
      </c>
      <c r="E111" s="29" t="s">
        <v>30</v>
      </c>
      <c r="F111" s="31">
        <v>3052.21</v>
      </c>
      <c r="G111" s="31">
        <v>35860.1</v>
      </c>
    </row>
    <row r="112" spans="1:7" x14ac:dyDescent="0.25">
      <c r="A112" s="29" t="s">
        <v>52</v>
      </c>
      <c r="B112" s="29" t="s">
        <v>27</v>
      </c>
      <c r="C112" s="29" t="s">
        <v>66</v>
      </c>
      <c r="D112" s="29" t="s">
        <v>80</v>
      </c>
      <c r="E112" s="29" t="s">
        <v>30</v>
      </c>
      <c r="F112" s="31">
        <v>1560.37</v>
      </c>
      <c r="G112" s="31">
        <v>14000.37</v>
      </c>
    </row>
    <row r="113" spans="1:7" x14ac:dyDescent="0.25">
      <c r="A113" s="29" t="s">
        <v>52</v>
      </c>
      <c r="B113" s="29" t="s">
        <v>27</v>
      </c>
      <c r="C113" s="29" t="s">
        <v>66</v>
      </c>
      <c r="D113" s="29" t="s">
        <v>81</v>
      </c>
      <c r="E113" s="29" t="s">
        <v>30</v>
      </c>
      <c r="F113" s="31">
        <v>119746.56</v>
      </c>
      <c r="G113" s="31">
        <v>198206.73</v>
      </c>
    </row>
    <row r="114" spans="1:7" x14ac:dyDescent="0.25">
      <c r="A114" s="29" t="s">
        <v>52</v>
      </c>
      <c r="B114" s="29" t="s">
        <v>27</v>
      </c>
      <c r="C114" s="29" t="s">
        <v>66</v>
      </c>
      <c r="D114" s="29" t="s">
        <v>81</v>
      </c>
      <c r="E114" s="29" t="s">
        <v>46</v>
      </c>
      <c r="F114" s="31">
        <v>8872</v>
      </c>
      <c r="G114" s="31">
        <v>37324.720000000001</v>
      </c>
    </row>
    <row r="115" spans="1:7" x14ac:dyDescent="0.25">
      <c r="A115" s="29" t="s">
        <v>52</v>
      </c>
      <c r="B115" s="29" t="s">
        <v>27</v>
      </c>
      <c r="C115" s="29" t="s">
        <v>66</v>
      </c>
      <c r="D115" s="29" t="s">
        <v>81</v>
      </c>
      <c r="E115" s="29" t="s">
        <v>120</v>
      </c>
      <c r="F115" s="31">
        <v>38057.61</v>
      </c>
      <c r="G115" s="31">
        <v>291122.90999999997</v>
      </c>
    </row>
    <row r="116" spans="1:7" x14ac:dyDescent="0.25">
      <c r="A116" s="29" t="s">
        <v>52</v>
      </c>
      <c r="B116" s="29" t="s">
        <v>27</v>
      </c>
      <c r="C116" s="29" t="s">
        <v>66</v>
      </c>
      <c r="D116" s="29" t="s">
        <v>84</v>
      </c>
      <c r="E116" s="29" t="s">
        <v>71</v>
      </c>
      <c r="F116" s="31">
        <v>39744</v>
      </c>
      <c r="G116" s="31">
        <v>139851.19</v>
      </c>
    </row>
    <row r="117" spans="1:7" x14ac:dyDescent="0.25">
      <c r="A117" s="29" t="s">
        <v>52</v>
      </c>
      <c r="B117" s="29" t="s">
        <v>27</v>
      </c>
      <c r="C117" s="29" t="s">
        <v>66</v>
      </c>
      <c r="D117" s="29" t="s">
        <v>84</v>
      </c>
      <c r="E117" s="29" t="s">
        <v>72</v>
      </c>
      <c r="F117" s="31">
        <v>17814.599999999999</v>
      </c>
      <c r="G117" s="31">
        <v>43483.66</v>
      </c>
    </row>
    <row r="118" spans="1:7" x14ac:dyDescent="0.25">
      <c r="A118" s="29" t="s">
        <v>52</v>
      </c>
      <c r="B118" s="29" t="s">
        <v>27</v>
      </c>
      <c r="C118" s="29" t="s">
        <v>66</v>
      </c>
      <c r="D118" s="29" t="s">
        <v>121</v>
      </c>
      <c r="E118" s="29" t="s">
        <v>71</v>
      </c>
      <c r="F118" s="31">
        <v>1800</v>
      </c>
      <c r="G118" s="31">
        <v>32029.38</v>
      </c>
    </row>
    <row r="119" spans="1:7" x14ac:dyDescent="0.25">
      <c r="A119" s="29" t="s">
        <v>52</v>
      </c>
      <c r="B119" s="29" t="s">
        <v>27</v>
      </c>
      <c r="C119" s="29" t="s">
        <v>66</v>
      </c>
      <c r="D119" s="29" t="s">
        <v>121</v>
      </c>
      <c r="E119" s="29" t="s">
        <v>30</v>
      </c>
      <c r="F119" s="31">
        <v>3000.1</v>
      </c>
      <c r="G119" s="31">
        <v>38680.300000000003</v>
      </c>
    </row>
    <row r="120" spans="1:7" x14ac:dyDescent="0.25">
      <c r="A120" s="29" t="s">
        <v>52</v>
      </c>
      <c r="B120" s="29" t="s">
        <v>27</v>
      </c>
      <c r="C120" s="29" t="s">
        <v>66</v>
      </c>
      <c r="D120" s="29" t="s">
        <v>86</v>
      </c>
      <c r="E120" s="29" t="s">
        <v>30</v>
      </c>
      <c r="F120" s="31">
        <v>39631.89</v>
      </c>
      <c r="G120" s="31">
        <v>111433.35</v>
      </c>
    </row>
    <row r="121" spans="1:7" x14ac:dyDescent="0.25">
      <c r="A121" s="29" t="s">
        <v>52</v>
      </c>
      <c r="B121" s="29" t="s">
        <v>27</v>
      </c>
      <c r="C121" s="29" t="s">
        <v>66</v>
      </c>
      <c r="D121" s="29" t="s">
        <v>87</v>
      </c>
      <c r="E121" s="29" t="s">
        <v>30</v>
      </c>
      <c r="F121" s="31">
        <v>886.12</v>
      </c>
      <c r="G121" s="31">
        <v>5965.75</v>
      </c>
    </row>
    <row r="122" spans="1:7" x14ac:dyDescent="0.25">
      <c r="A122" s="29" t="s">
        <v>52</v>
      </c>
      <c r="B122" s="29" t="s">
        <v>27</v>
      </c>
      <c r="C122" s="29" t="s">
        <v>66</v>
      </c>
      <c r="D122" s="29" t="s">
        <v>88</v>
      </c>
      <c r="E122" s="29" t="s">
        <v>43</v>
      </c>
      <c r="F122" s="31">
        <v>27369</v>
      </c>
      <c r="G122" s="31">
        <v>74910.86</v>
      </c>
    </row>
    <row r="123" spans="1:7" x14ac:dyDescent="0.25">
      <c r="A123" s="29" t="s">
        <v>52</v>
      </c>
      <c r="B123" s="29" t="s">
        <v>27</v>
      </c>
      <c r="C123" s="29" t="s">
        <v>66</v>
      </c>
      <c r="D123" s="29" t="s">
        <v>88</v>
      </c>
      <c r="E123" s="29" t="s">
        <v>30</v>
      </c>
      <c r="F123" s="31">
        <v>35259</v>
      </c>
      <c r="G123" s="31">
        <v>237454.9</v>
      </c>
    </row>
    <row r="124" spans="1:7" x14ac:dyDescent="0.25">
      <c r="A124" s="18" t="s">
        <v>52</v>
      </c>
      <c r="B124" s="19"/>
      <c r="C124" s="19"/>
      <c r="D124" s="19"/>
      <c r="E124" s="19"/>
      <c r="F124" s="19">
        <f>SUM(F73:F123)</f>
        <v>2001438.4200000006</v>
      </c>
      <c r="G124" s="20">
        <f>SUM(G73:G123)</f>
        <v>9557810.7400000039</v>
      </c>
    </row>
    <row r="125" spans="1:7" x14ac:dyDescent="0.25">
      <c r="A125" s="29" t="s">
        <v>57</v>
      </c>
      <c r="B125" s="29" t="s">
        <v>27</v>
      </c>
      <c r="C125" s="29" t="s">
        <v>66</v>
      </c>
      <c r="D125" s="29" t="s">
        <v>67</v>
      </c>
      <c r="E125" s="29" t="s">
        <v>30</v>
      </c>
      <c r="F125" s="31">
        <v>7171.32</v>
      </c>
      <c r="G125" s="31">
        <v>19680.88</v>
      </c>
    </row>
    <row r="126" spans="1:7" x14ac:dyDescent="0.25">
      <c r="A126" s="29" t="s">
        <v>57</v>
      </c>
      <c r="B126" s="29" t="s">
        <v>27</v>
      </c>
      <c r="C126" s="29" t="s">
        <v>66</v>
      </c>
      <c r="D126" s="29" t="s">
        <v>68</v>
      </c>
      <c r="E126" s="29" t="s">
        <v>30</v>
      </c>
      <c r="F126" s="31">
        <v>107679.86</v>
      </c>
      <c r="G126" s="31">
        <v>362139.13</v>
      </c>
    </row>
    <row r="127" spans="1:7" x14ac:dyDescent="0.25">
      <c r="A127" s="29" t="s">
        <v>57</v>
      </c>
      <c r="B127" s="29" t="s">
        <v>27</v>
      </c>
      <c r="C127" s="29" t="s">
        <v>66</v>
      </c>
      <c r="D127" s="29" t="s">
        <v>70</v>
      </c>
      <c r="E127" s="29" t="s">
        <v>71</v>
      </c>
      <c r="F127" s="31">
        <v>29808</v>
      </c>
      <c r="G127" s="31">
        <v>97472.16</v>
      </c>
    </row>
    <row r="128" spans="1:7" x14ac:dyDescent="0.25">
      <c r="A128" s="29" t="s">
        <v>57</v>
      </c>
      <c r="B128" s="29" t="s">
        <v>27</v>
      </c>
      <c r="C128" s="29" t="s">
        <v>66</v>
      </c>
      <c r="D128" s="29" t="s">
        <v>70</v>
      </c>
      <c r="E128" s="29" t="s">
        <v>72</v>
      </c>
      <c r="F128" s="31">
        <v>76600.800000000003</v>
      </c>
      <c r="G128" s="31">
        <v>194147.88</v>
      </c>
    </row>
    <row r="129" spans="1:7" x14ac:dyDescent="0.25">
      <c r="A129" s="29" t="s">
        <v>57</v>
      </c>
      <c r="B129" s="29" t="s">
        <v>27</v>
      </c>
      <c r="C129" s="29" t="s">
        <v>66</v>
      </c>
      <c r="D129" s="29" t="s">
        <v>70</v>
      </c>
      <c r="E129" s="29" t="s">
        <v>30</v>
      </c>
      <c r="F129" s="31">
        <v>43835</v>
      </c>
      <c r="G129" s="31">
        <v>80126.33</v>
      </c>
    </row>
    <row r="130" spans="1:7" x14ac:dyDescent="0.25">
      <c r="A130" s="29" t="s">
        <v>57</v>
      </c>
      <c r="B130" s="29" t="s">
        <v>27</v>
      </c>
      <c r="C130" s="29" t="s">
        <v>66</v>
      </c>
      <c r="D130" s="29" t="s">
        <v>75</v>
      </c>
      <c r="E130" s="29" t="s">
        <v>77</v>
      </c>
      <c r="F130" s="31">
        <v>21600</v>
      </c>
      <c r="G130" s="31">
        <v>53484</v>
      </c>
    </row>
    <row r="131" spans="1:7" x14ac:dyDescent="0.25">
      <c r="A131" s="29" t="s">
        <v>57</v>
      </c>
      <c r="B131" s="29" t="s">
        <v>27</v>
      </c>
      <c r="C131" s="29" t="s">
        <v>66</v>
      </c>
      <c r="D131" s="29" t="s">
        <v>75</v>
      </c>
      <c r="E131" s="29" t="s">
        <v>78</v>
      </c>
      <c r="F131" s="31">
        <v>35534</v>
      </c>
      <c r="G131" s="31">
        <v>109784.4</v>
      </c>
    </row>
    <row r="132" spans="1:7" x14ac:dyDescent="0.25">
      <c r="A132" s="29" t="s">
        <v>57</v>
      </c>
      <c r="B132" s="29" t="s">
        <v>27</v>
      </c>
      <c r="C132" s="29" t="s">
        <v>66</v>
      </c>
      <c r="D132" s="29" t="s">
        <v>75</v>
      </c>
      <c r="E132" s="29" t="s">
        <v>82</v>
      </c>
      <c r="F132" s="31">
        <v>4500</v>
      </c>
      <c r="G132" s="31">
        <v>13185</v>
      </c>
    </row>
    <row r="133" spans="1:7" x14ac:dyDescent="0.25">
      <c r="A133" s="29" t="s">
        <v>57</v>
      </c>
      <c r="B133" s="29" t="s">
        <v>27</v>
      </c>
      <c r="C133" s="29" t="s">
        <v>66</v>
      </c>
      <c r="D133" s="29" t="s">
        <v>75</v>
      </c>
      <c r="E133" s="29" t="s">
        <v>30</v>
      </c>
      <c r="F133" s="31">
        <v>11822.57</v>
      </c>
      <c r="G133" s="31">
        <v>32716.720000000001</v>
      </c>
    </row>
    <row r="134" spans="1:7" x14ac:dyDescent="0.25">
      <c r="A134" s="29" t="s">
        <v>57</v>
      </c>
      <c r="B134" s="29" t="s">
        <v>27</v>
      </c>
      <c r="C134" s="29" t="s">
        <v>66</v>
      </c>
      <c r="D134" s="29" t="s">
        <v>75</v>
      </c>
      <c r="E134" s="29" t="s">
        <v>122</v>
      </c>
      <c r="F134" s="31">
        <v>23760</v>
      </c>
      <c r="G134" s="31">
        <v>75675.600000000006</v>
      </c>
    </row>
    <row r="135" spans="1:7" x14ac:dyDescent="0.25">
      <c r="A135" s="29" t="s">
        <v>57</v>
      </c>
      <c r="B135" s="29" t="s">
        <v>27</v>
      </c>
      <c r="C135" s="29" t="s">
        <v>66</v>
      </c>
      <c r="D135" s="29" t="s">
        <v>79</v>
      </c>
      <c r="E135" s="29" t="s">
        <v>30</v>
      </c>
      <c r="F135" s="31">
        <v>751.02</v>
      </c>
      <c r="G135" s="31">
        <v>31209.65</v>
      </c>
    </row>
    <row r="136" spans="1:7" x14ac:dyDescent="0.25">
      <c r="A136" s="29" t="s">
        <v>57</v>
      </c>
      <c r="B136" s="29" t="s">
        <v>27</v>
      </c>
      <c r="C136" s="29" t="s">
        <v>66</v>
      </c>
      <c r="D136" s="29" t="s">
        <v>80</v>
      </c>
      <c r="E136" s="29" t="s">
        <v>30</v>
      </c>
      <c r="F136" s="31">
        <v>18779</v>
      </c>
      <c r="G136" s="31">
        <v>143924.13</v>
      </c>
    </row>
    <row r="137" spans="1:7" x14ac:dyDescent="0.25">
      <c r="A137" s="29" t="s">
        <v>57</v>
      </c>
      <c r="B137" s="29" t="s">
        <v>27</v>
      </c>
      <c r="C137" s="29" t="s">
        <v>66</v>
      </c>
      <c r="D137" s="29" t="s">
        <v>81</v>
      </c>
      <c r="E137" s="29" t="s">
        <v>48</v>
      </c>
      <c r="F137" s="31">
        <v>11143.57</v>
      </c>
      <c r="G137" s="31">
        <v>86925.48</v>
      </c>
    </row>
    <row r="138" spans="1:7" x14ac:dyDescent="0.25">
      <c r="A138" s="29" t="s">
        <v>57</v>
      </c>
      <c r="B138" s="29" t="s">
        <v>27</v>
      </c>
      <c r="C138" s="29" t="s">
        <v>66</v>
      </c>
      <c r="D138" s="29" t="s">
        <v>81</v>
      </c>
      <c r="E138" s="29" t="s">
        <v>82</v>
      </c>
      <c r="F138" s="31">
        <v>17028</v>
      </c>
      <c r="G138" s="31">
        <v>113960</v>
      </c>
    </row>
    <row r="139" spans="1:7" x14ac:dyDescent="0.25">
      <c r="A139" s="29" t="s">
        <v>57</v>
      </c>
      <c r="B139" s="29" t="s">
        <v>27</v>
      </c>
      <c r="C139" s="29" t="s">
        <v>66</v>
      </c>
      <c r="D139" s="29" t="s">
        <v>81</v>
      </c>
      <c r="E139" s="29" t="s">
        <v>30</v>
      </c>
      <c r="F139" s="31">
        <v>45937.120000000003</v>
      </c>
      <c r="G139" s="31">
        <v>59925.61</v>
      </c>
    </row>
    <row r="140" spans="1:7" x14ac:dyDescent="0.25">
      <c r="A140" s="29" t="s">
        <v>57</v>
      </c>
      <c r="B140" s="29" t="s">
        <v>27</v>
      </c>
      <c r="C140" s="29" t="s">
        <v>66</v>
      </c>
      <c r="D140" s="29" t="s">
        <v>81</v>
      </c>
      <c r="E140" s="29" t="s">
        <v>46</v>
      </c>
      <c r="F140" s="31">
        <v>34981</v>
      </c>
      <c r="G140" s="31">
        <v>154988.54</v>
      </c>
    </row>
    <row r="141" spans="1:7" x14ac:dyDescent="0.25">
      <c r="A141" s="29" t="s">
        <v>57</v>
      </c>
      <c r="B141" s="29" t="s">
        <v>27</v>
      </c>
      <c r="C141" s="29" t="s">
        <v>66</v>
      </c>
      <c r="D141" s="29" t="s">
        <v>81</v>
      </c>
      <c r="E141" s="29" t="s">
        <v>120</v>
      </c>
      <c r="F141" s="31">
        <v>19639.5</v>
      </c>
      <c r="G141" s="31">
        <v>161778.29999999999</v>
      </c>
    </row>
    <row r="142" spans="1:7" x14ac:dyDescent="0.25">
      <c r="A142" s="29" t="s">
        <v>57</v>
      </c>
      <c r="B142" s="29" t="s">
        <v>27</v>
      </c>
      <c r="C142" s="29" t="s">
        <v>66</v>
      </c>
      <c r="D142" s="29" t="s">
        <v>83</v>
      </c>
      <c r="E142" s="29" t="s">
        <v>30</v>
      </c>
      <c r="F142" s="31">
        <v>4987.04</v>
      </c>
      <c r="G142" s="31">
        <v>38969.879999999997</v>
      </c>
    </row>
    <row r="143" spans="1:7" x14ac:dyDescent="0.25">
      <c r="A143" s="29" t="s">
        <v>57</v>
      </c>
      <c r="B143" s="29" t="s">
        <v>27</v>
      </c>
      <c r="C143" s="29" t="s">
        <v>66</v>
      </c>
      <c r="D143" s="29" t="s">
        <v>121</v>
      </c>
      <c r="E143" s="29" t="s">
        <v>71</v>
      </c>
      <c r="F143" s="31">
        <v>1800</v>
      </c>
      <c r="G143" s="31">
        <v>31972.68</v>
      </c>
    </row>
    <row r="144" spans="1:7" x14ac:dyDescent="0.25">
      <c r="A144" s="29" t="s">
        <v>57</v>
      </c>
      <c r="B144" s="29" t="s">
        <v>27</v>
      </c>
      <c r="C144" s="29" t="s">
        <v>66</v>
      </c>
      <c r="D144" s="29" t="s">
        <v>86</v>
      </c>
      <c r="E144" s="29" t="s">
        <v>30</v>
      </c>
      <c r="F144" s="31">
        <v>23092.65</v>
      </c>
      <c r="G144" s="31">
        <v>63928.77</v>
      </c>
    </row>
    <row r="145" spans="1:7" x14ac:dyDescent="0.25">
      <c r="A145" s="29" t="s">
        <v>57</v>
      </c>
      <c r="B145" s="29" t="s">
        <v>27</v>
      </c>
      <c r="C145" s="29" t="s">
        <v>66</v>
      </c>
      <c r="D145" s="29" t="s">
        <v>88</v>
      </c>
      <c r="E145" s="29" t="s">
        <v>43</v>
      </c>
      <c r="F145" s="31">
        <v>13675</v>
      </c>
      <c r="G145" s="31">
        <v>33170.22</v>
      </c>
    </row>
    <row r="146" spans="1:7" x14ac:dyDescent="0.25">
      <c r="A146" s="29" t="s">
        <v>57</v>
      </c>
      <c r="B146" s="29" t="s">
        <v>27</v>
      </c>
      <c r="C146" s="29" t="s">
        <v>66</v>
      </c>
      <c r="D146" s="29" t="s">
        <v>88</v>
      </c>
      <c r="E146" s="29" t="s">
        <v>30</v>
      </c>
      <c r="F146" s="31">
        <v>31413.69</v>
      </c>
      <c r="G146" s="31">
        <v>242173.23</v>
      </c>
    </row>
    <row r="147" spans="1:7" x14ac:dyDescent="0.25">
      <c r="A147" s="29" t="s">
        <v>57</v>
      </c>
      <c r="B147" s="29" t="s">
        <v>27</v>
      </c>
      <c r="C147" s="29" t="s">
        <v>90</v>
      </c>
      <c r="D147" s="29" t="s">
        <v>92</v>
      </c>
      <c r="E147" s="29" t="s">
        <v>30</v>
      </c>
      <c r="F147" s="31">
        <v>18595.79</v>
      </c>
      <c r="G147" s="31">
        <v>81857.36</v>
      </c>
    </row>
    <row r="148" spans="1:7" x14ac:dyDescent="0.25">
      <c r="A148" s="29" t="s">
        <v>57</v>
      </c>
      <c r="B148" s="29" t="s">
        <v>27</v>
      </c>
      <c r="C148" s="29" t="s">
        <v>90</v>
      </c>
      <c r="D148" s="29" t="s">
        <v>93</v>
      </c>
      <c r="E148" s="29" t="s">
        <v>30</v>
      </c>
      <c r="F148" s="31">
        <v>146217.60000000001</v>
      </c>
      <c r="G148" s="31">
        <v>679788.68</v>
      </c>
    </row>
    <row r="149" spans="1:7" x14ac:dyDescent="0.25">
      <c r="A149" s="29" t="s">
        <v>57</v>
      </c>
      <c r="B149" s="29" t="s">
        <v>27</v>
      </c>
      <c r="C149" s="29" t="s">
        <v>90</v>
      </c>
      <c r="D149" s="29" t="s">
        <v>94</v>
      </c>
      <c r="E149" s="29" t="s">
        <v>30</v>
      </c>
      <c r="F149" s="31">
        <v>966.16</v>
      </c>
      <c r="G149" s="31">
        <v>5896.75</v>
      </c>
    </row>
    <row r="150" spans="1:7" x14ac:dyDescent="0.25">
      <c r="A150" s="29" t="s">
        <v>57</v>
      </c>
      <c r="B150" s="29" t="s">
        <v>27</v>
      </c>
      <c r="C150" s="29" t="s">
        <v>90</v>
      </c>
      <c r="D150" s="29" t="s">
        <v>95</v>
      </c>
      <c r="E150" s="29" t="s">
        <v>30</v>
      </c>
      <c r="F150" s="31">
        <v>40954.31</v>
      </c>
      <c r="G150" s="31">
        <v>222684.41</v>
      </c>
    </row>
    <row r="151" spans="1:7" x14ac:dyDescent="0.25">
      <c r="A151" s="29" t="s">
        <v>57</v>
      </c>
      <c r="B151" s="29" t="s">
        <v>27</v>
      </c>
      <c r="C151" s="29" t="s">
        <v>90</v>
      </c>
      <c r="D151" s="29" t="s">
        <v>97</v>
      </c>
      <c r="E151" s="29" t="s">
        <v>98</v>
      </c>
      <c r="F151" s="31">
        <v>7909.28</v>
      </c>
      <c r="G151" s="31">
        <v>75952.820000000007</v>
      </c>
    </row>
    <row r="152" spans="1:7" x14ac:dyDescent="0.25">
      <c r="A152" s="29" t="s">
        <v>57</v>
      </c>
      <c r="B152" s="29" t="s">
        <v>27</v>
      </c>
      <c r="C152" s="29" t="s">
        <v>90</v>
      </c>
      <c r="D152" s="29" t="s">
        <v>123</v>
      </c>
      <c r="E152" s="29" t="s">
        <v>30</v>
      </c>
      <c r="F152" s="31">
        <v>587.76</v>
      </c>
      <c r="G152" s="31">
        <v>6873.9</v>
      </c>
    </row>
    <row r="153" spans="1:7" x14ac:dyDescent="0.25">
      <c r="A153" s="29" t="s">
        <v>57</v>
      </c>
      <c r="B153" s="29" t="s">
        <v>27</v>
      </c>
      <c r="C153" s="29" t="s">
        <v>90</v>
      </c>
      <c r="D153" s="29" t="s">
        <v>124</v>
      </c>
      <c r="E153" s="29" t="s">
        <v>30</v>
      </c>
      <c r="F153" s="31">
        <v>9952</v>
      </c>
      <c r="G153" s="31">
        <v>26199.25</v>
      </c>
    </row>
    <row r="154" spans="1:7" x14ac:dyDescent="0.25">
      <c r="A154" s="29" t="s">
        <v>57</v>
      </c>
      <c r="B154" s="29" t="s">
        <v>27</v>
      </c>
      <c r="C154" s="29" t="s">
        <v>90</v>
      </c>
      <c r="D154" s="29" t="s">
        <v>99</v>
      </c>
      <c r="E154" s="29" t="s">
        <v>71</v>
      </c>
      <c r="F154" s="31">
        <v>24086</v>
      </c>
      <c r="G154" s="31">
        <v>105442.08</v>
      </c>
    </row>
    <row r="155" spans="1:7" x14ac:dyDescent="0.25">
      <c r="A155" s="29" t="s">
        <v>57</v>
      </c>
      <c r="B155" s="29" t="s">
        <v>27</v>
      </c>
      <c r="C155" s="29" t="s">
        <v>90</v>
      </c>
      <c r="D155" s="29" t="s">
        <v>99</v>
      </c>
      <c r="E155" s="29" t="s">
        <v>98</v>
      </c>
      <c r="F155" s="31">
        <v>104011.96</v>
      </c>
      <c r="G155" s="31">
        <v>530991.05000000005</v>
      </c>
    </row>
    <row r="156" spans="1:7" x14ac:dyDescent="0.25">
      <c r="A156" s="29" t="s">
        <v>57</v>
      </c>
      <c r="B156" s="29" t="s">
        <v>27</v>
      </c>
      <c r="C156" s="29" t="s">
        <v>90</v>
      </c>
      <c r="D156" s="29" t="s">
        <v>99</v>
      </c>
      <c r="E156" s="29" t="s">
        <v>50</v>
      </c>
      <c r="F156" s="31">
        <v>20988.02</v>
      </c>
      <c r="G156" s="31">
        <v>90248.48</v>
      </c>
    </row>
    <row r="157" spans="1:7" x14ac:dyDescent="0.25">
      <c r="A157" s="29" t="s">
        <v>57</v>
      </c>
      <c r="B157" s="29" t="s">
        <v>27</v>
      </c>
      <c r="C157" s="29" t="s">
        <v>90</v>
      </c>
      <c r="D157" s="29" t="s">
        <v>125</v>
      </c>
      <c r="E157" s="29" t="s">
        <v>30</v>
      </c>
      <c r="F157" s="31">
        <v>272.14999999999998</v>
      </c>
      <c r="G157" s="31">
        <v>1734.59</v>
      </c>
    </row>
    <row r="158" spans="1:7" x14ac:dyDescent="0.25">
      <c r="A158" s="29" t="s">
        <v>57</v>
      </c>
      <c r="B158" s="29" t="s">
        <v>27</v>
      </c>
      <c r="C158" s="29" t="s">
        <v>90</v>
      </c>
      <c r="D158" s="29" t="s">
        <v>102</v>
      </c>
      <c r="E158" s="29" t="s">
        <v>71</v>
      </c>
      <c r="F158" s="31">
        <v>505334.15</v>
      </c>
      <c r="G158" s="31">
        <v>2210325.9700000002</v>
      </c>
    </row>
    <row r="159" spans="1:7" x14ac:dyDescent="0.25">
      <c r="A159" s="29" t="s">
        <v>57</v>
      </c>
      <c r="B159" s="29" t="s">
        <v>27</v>
      </c>
      <c r="C159" s="29" t="s">
        <v>90</v>
      </c>
      <c r="D159" s="29" t="s">
        <v>102</v>
      </c>
      <c r="E159" s="29" t="s">
        <v>85</v>
      </c>
      <c r="F159" s="31">
        <v>20389.86</v>
      </c>
      <c r="G159" s="31">
        <v>84375.88</v>
      </c>
    </row>
    <row r="160" spans="1:7" x14ac:dyDescent="0.25">
      <c r="A160" s="29" t="s">
        <v>57</v>
      </c>
      <c r="B160" s="29" t="s">
        <v>27</v>
      </c>
      <c r="C160" s="29" t="s">
        <v>90</v>
      </c>
      <c r="D160" s="29" t="s">
        <v>102</v>
      </c>
      <c r="E160" s="29" t="s">
        <v>48</v>
      </c>
      <c r="F160" s="31">
        <v>20308.45</v>
      </c>
      <c r="G160" s="31">
        <v>118601.37</v>
      </c>
    </row>
    <row r="161" spans="1:7" x14ac:dyDescent="0.25">
      <c r="A161" s="29" t="s">
        <v>57</v>
      </c>
      <c r="B161" s="29" t="s">
        <v>27</v>
      </c>
      <c r="C161" s="29" t="s">
        <v>90</v>
      </c>
      <c r="D161" s="29" t="s">
        <v>102</v>
      </c>
      <c r="E161" s="29" t="s">
        <v>43</v>
      </c>
      <c r="F161" s="31">
        <v>20878.71</v>
      </c>
      <c r="G161" s="31">
        <v>86947.3</v>
      </c>
    </row>
    <row r="162" spans="1:7" x14ac:dyDescent="0.25">
      <c r="A162" s="29" t="s">
        <v>57</v>
      </c>
      <c r="B162" s="29" t="s">
        <v>27</v>
      </c>
      <c r="C162" s="29" t="s">
        <v>90</v>
      </c>
      <c r="D162" s="29" t="s">
        <v>102</v>
      </c>
      <c r="E162" s="29" t="s">
        <v>30</v>
      </c>
      <c r="F162" s="31">
        <v>371161.34</v>
      </c>
      <c r="G162" s="31">
        <v>1700625.69</v>
      </c>
    </row>
    <row r="163" spans="1:7" x14ac:dyDescent="0.25">
      <c r="A163" s="29" t="s">
        <v>57</v>
      </c>
      <c r="B163" s="29" t="s">
        <v>27</v>
      </c>
      <c r="C163" s="29" t="s">
        <v>90</v>
      </c>
      <c r="D163" s="29" t="s">
        <v>102</v>
      </c>
      <c r="E163" s="29" t="s">
        <v>104</v>
      </c>
      <c r="F163" s="31">
        <v>48000</v>
      </c>
      <c r="G163" s="31">
        <v>150240</v>
      </c>
    </row>
    <row r="164" spans="1:7" x14ac:dyDescent="0.25">
      <c r="A164" s="29" t="s">
        <v>57</v>
      </c>
      <c r="B164" s="29" t="s">
        <v>27</v>
      </c>
      <c r="C164" s="29" t="s">
        <v>90</v>
      </c>
      <c r="D164" s="29" t="s">
        <v>102</v>
      </c>
      <c r="E164" s="29" t="s">
        <v>50</v>
      </c>
      <c r="F164" s="31">
        <v>54096</v>
      </c>
      <c r="G164" s="31">
        <v>225850.8</v>
      </c>
    </row>
    <row r="165" spans="1:7" x14ac:dyDescent="0.25">
      <c r="A165" s="29" t="s">
        <v>57</v>
      </c>
      <c r="B165" s="29" t="s">
        <v>27</v>
      </c>
      <c r="C165" s="29" t="s">
        <v>90</v>
      </c>
      <c r="D165" s="29" t="s">
        <v>102</v>
      </c>
      <c r="E165" s="29" t="s">
        <v>59</v>
      </c>
      <c r="F165" s="31">
        <v>19200</v>
      </c>
      <c r="G165" s="31">
        <v>74336</v>
      </c>
    </row>
    <row r="166" spans="1:7" x14ac:dyDescent="0.25">
      <c r="A166" s="29" t="s">
        <v>57</v>
      </c>
      <c r="B166" s="29" t="s">
        <v>27</v>
      </c>
      <c r="C166" s="29" t="s">
        <v>90</v>
      </c>
      <c r="D166" s="29" t="s">
        <v>106</v>
      </c>
      <c r="E166" s="29" t="s">
        <v>30</v>
      </c>
      <c r="F166" s="31">
        <v>4775.51</v>
      </c>
      <c r="G166" s="31">
        <v>32699.39</v>
      </c>
    </row>
    <row r="167" spans="1:7" x14ac:dyDescent="0.25">
      <c r="A167" s="29" t="s">
        <v>57</v>
      </c>
      <c r="B167" s="29" t="s">
        <v>27</v>
      </c>
      <c r="C167" s="29" t="s">
        <v>90</v>
      </c>
      <c r="D167" s="29" t="s">
        <v>107</v>
      </c>
      <c r="E167" s="29" t="s">
        <v>30</v>
      </c>
      <c r="F167" s="31">
        <v>1565.79</v>
      </c>
      <c r="G167" s="31">
        <v>19395.48</v>
      </c>
    </row>
    <row r="168" spans="1:7" x14ac:dyDescent="0.25">
      <c r="A168" s="29" t="s">
        <v>57</v>
      </c>
      <c r="B168" s="29" t="s">
        <v>27</v>
      </c>
      <c r="C168" s="29" t="s">
        <v>90</v>
      </c>
      <c r="D168" s="29" t="s">
        <v>107</v>
      </c>
      <c r="E168" s="29" t="s">
        <v>74</v>
      </c>
      <c r="F168" s="31">
        <v>2500</v>
      </c>
      <c r="G168" s="31">
        <v>18050</v>
      </c>
    </row>
    <row r="169" spans="1:7" x14ac:dyDescent="0.25">
      <c r="A169" s="29" t="s">
        <v>57</v>
      </c>
      <c r="B169" s="29" t="s">
        <v>27</v>
      </c>
      <c r="C169" s="29" t="s">
        <v>90</v>
      </c>
      <c r="D169" s="29" t="s">
        <v>108</v>
      </c>
      <c r="E169" s="29" t="s">
        <v>30</v>
      </c>
      <c r="F169" s="31">
        <v>41129.4</v>
      </c>
      <c r="G169" s="31">
        <v>318271.18</v>
      </c>
    </row>
    <row r="170" spans="1:7" x14ac:dyDescent="0.25">
      <c r="A170" s="29" t="s">
        <v>57</v>
      </c>
      <c r="B170" s="29" t="s">
        <v>27</v>
      </c>
      <c r="C170" s="29" t="s">
        <v>90</v>
      </c>
      <c r="D170" s="29" t="s">
        <v>110</v>
      </c>
      <c r="E170" s="29" t="s">
        <v>71</v>
      </c>
      <c r="F170" s="31">
        <v>23545.439999999999</v>
      </c>
      <c r="G170" s="31">
        <v>121465.47</v>
      </c>
    </row>
    <row r="171" spans="1:7" x14ac:dyDescent="0.25">
      <c r="A171" s="29" t="s">
        <v>57</v>
      </c>
      <c r="B171" s="29" t="s">
        <v>27</v>
      </c>
      <c r="C171" s="29" t="s">
        <v>90</v>
      </c>
      <c r="D171" s="29" t="s">
        <v>110</v>
      </c>
      <c r="E171" s="29" t="s">
        <v>30</v>
      </c>
      <c r="F171" s="31">
        <v>1783.29</v>
      </c>
      <c r="G171" s="31">
        <v>13474.21</v>
      </c>
    </row>
    <row r="172" spans="1:7" x14ac:dyDescent="0.25">
      <c r="A172" s="29" t="s">
        <v>57</v>
      </c>
      <c r="B172" s="29" t="s">
        <v>27</v>
      </c>
      <c r="C172" s="29" t="s">
        <v>90</v>
      </c>
      <c r="D172" s="29" t="s">
        <v>111</v>
      </c>
      <c r="E172" s="29" t="s">
        <v>71</v>
      </c>
      <c r="F172" s="31">
        <v>21167.84</v>
      </c>
      <c r="G172" s="31">
        <v>141490.59</v>
      </c>
    </row>
    <row r="173" spans="1:7" x14ac:dyDescent="0.25">
      <c r="A173" s="29" t="s">
        <v>57</v>
      </c>
      <c r="B173" s="29" t="s">
        <v>27</v>
      </c>
      <c r="C173" s="29" t="s">
        <v>90</v>
      </c>
      <c r="D173" s="29" t="s">
        <v>111</v>
      </c>
      <c r="E173" s="29" t="s">
        <v>103</v>
      </c>
      <c r="F173" s="31">
        <v>43480</v>
      </c>
      <c r="G173" s="31">
        <v>175106</v>
      </c>
    </row>
    <row r="174" spans="1:7" x14ac:dyDescent="0.25">
      <c r="A174" s="29" t="s">
        <v>57</v>
      </c>
      <c r="B174" s="29" t="s">
        <v>27</v>
      </c>
      <c r="C174" s="29" t="s">
        <v>90</v>
      </c>
      <c r="D174" s="29" t="s">
        <v>111</v>
      </c>
      <c r="E174" s="29" t="s">
        <v>43</v>
      </c>
      <c r="F174" s="31">
        <v>2</v>
      </c>
      <c r="G174" s="31">
        <v>2</v>
      </c>
    </row>
    <row r="175" spans="1:7" x14ac:dyDescent="0.25">
      <c r="A175" s="29" t="s">
        <v>57</v>
      </c>
      <c r="B175" s="29" t="s">
        <v>27</v>
      </c>
      <c r="C175" s="29" t="s">
        <v>90</v>
      </c>
      <c r="D175" s="29" t="s">
        <v>111</v>
      </c>
      <c r="E175" s="29" t="s">
        <v>30</v>
      </c>
      <c r="F175" s="31">
        <v>53819.8</v>
      </c>
      <c r="G175" s="31">
        <v>243095.47</v>
      </c>
    </row>
    <row r="176" spans="1:7" x14ac:dyDescent="0.25">
      <c r="A176" s="29" t="s">
        <v>57</v>
      </c>
      <c r="B176" s="29" t="s">
        <v>27</v>
      </c>
      <c r="C176" s="29" t="s">
        <v>90</v>
      </c>
      <c r="D176" s="29" t="s">
        <v>111</v>
      </c>
      <c r="E176" s="29" t="s">
        <v>74</v>
      </c>
      <c r="F176" s="31">
        <v>2</v>
      </c>
      <c r="G176" s="31">
        <v>2</v>
      </c>
    </row>
    <row r="177" spans="1:7" x14ac:dyDescent="0.25">
      <c r="A177" s="29" t="s">
        <v>57</v>
      </c>
      <c r="B177" s="29" t="s">
        <v>27</v>
      </c>
      <c r="C177" s="29" t="s">
        <v>90</v>
      </c>
      <c r="D177" s="29" t="s">
        <v>111</v>
      </c>
      <c r="E177" s="29" t="s">
        <v>98</v>
      </c>
      <c r="F177" s="31">
        <v>55867.72</v>
      </c>
      <c r="G177" s="31">
        <v>347783.16</v>
      </c>
    </row>
    <row r="178" spans="1:7" x14ac:dyDescent="0.25">
      <c r="A178" s="29" t="s">
        <v>57</v>
      </c>
      <c r="B178" s="29" t="s">
        <v>27</v>
      </c>
      <c r="C178" s="29" t="s">
        <v>90</v>
      </c>
      <c r="D178" s="29" t="s">
        <v>112</v>
      </c>
      <c r="E178" s="29" t="s">
        <v>30</v>
      </c>
      <c r="F178" s="31">
        <v>326007.06</v>
      </c>
      <c r="G178" s="31">
        <v>1525057.88</v>
      </c>
    </row>
    <row r="179" spans="1:7" x14ac:dyDescent="0.25">
      <c r="A179" s="18" t="s">
        <v>57</v>
      </c>
      <c r="B179" s="19"/>
      <c r="C179" s="19"/>
      <c r="D179" s="19"/>
      <c r="E179" s="19"/>
      <c r="F179" s="19">
        <f>SUM(F125:F178)</f>
        <v>2595094.5300000003</v>
      </c>
      <c r="G179" s="20">
        <f>SUM(G125:G178)</f>
        <v>11636203.800000004</v>
      </c>
    </row>
    <row r="180" spans="1:7" x14ac:dyDescent="0.25">
      <c r="A180" s="18" t="s">
        <v>20</v>
      </c>
      <c r="B180" s="19"/>
      <c r="C180" s="19"/>
      <c r="D180" s="19"/>
      <c r="E180" s="19"/>
      <c r="F180" s="19">
        <f>SUM(F179,F124,F72)</f>
        <v>7159768.7500000009</v>
      </c>
      <c r="G180" s="20">
        <f>SUM(G179,G124,G72)</f>
        <v>33298374.870000012</v>
      </c>
    </row>
    <row r="182" spans="1:7" x14ac:dyDescent="0.25">
      <c r="A182" t="s">
        <v>64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7"/>
  <sheetViews>
    <sheetView showGridLines="0" topLeftCell="A90" workbookViewId="0">
      <selection activeCell="H1" sqref="H1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1"/>
      <c r="B8" s="41"/>
      <c r="C8" s="41"/>
      <c r="D8" s="41"/>
      <c r="E8" s="41"/>
      <c r="F8" s="41"/>
      <c r="G8" s="41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126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9</v>
      </c>
      <c r="D14" s="29" t="s">
        <v>127</v>
      </c>
      <c r="E14" s="29" t="s">
        <v>71</v>
      </c>
      <c r="F14" s="31">
        <v>14836.8</v>
      </c>
      <c r="G14" s="31">
        <v>149876.32999999999</v>
      </c>
    </row>
    <row r="15" spans="1:7" x14ac:dyDescent="0.25">
      <c r="A15" s="29" t="s">
        <v>26</v>
      </c>
      <c r="B15" s="29" t="s">
        <v>27</v>
      </c>
      <c r="C15" s="29" t="s">
        <v>9</v>
      </c>
      <c r="D15" s="29" t="s">
        <v>127</v>
      </c>
      <c r="E15" s="29" t="s">
        <v>103</v>
      </c>
      <c r="F15" s="31">
        <v>101332.8</v>
      </c>
      <c r="G15" s="31">
        <v>1038383.73</v>
      </c>
    </row>
    <row r="16" spans="1:7" x14ac:dyDescent="0.25">
      <c r="A16" s="29" t="s">
        <v>26</v>
      </c>
      <c r="B16" s="29" t="s">
        <v>27</v>
      </c>
      <c r="C16" s="29" t="s">
        <v>9</v>
      </c>
      <c r="D16" s="29" t="s">
        <v>127</v>
      </c>
      <c r="E16" s="29" t="s">
        <v>43</v>
      </c>
      <c r="F16" s="31">
        <v>5856</v>
      </c>
      <c r="G16" s="31">
        <v>40854.32</v>
      </c>
    </row>
    <row r="17" spans="1:7" x14ac:dyDescent="0.25">
      <c r="A17" s="29" t="s">
        <v>26</v>
      </c>
      <c r="B17" s="29" t="s">
        <v>27</v>
      </c>
      <c r="C17" s="29" t="s">
        <v>9</v>
      </c>
      <c r="D17" s="29" t="s">
        <v>127</v>
      </c>
      <c r="E17" s="29" t="s">
        <v>30</v>
      </c>
      <c r="F17" s="31">
        <v>2626.81</v>
      </c>
      <c r="G17" s="31">
        <v>71823.820000000007</v>
      </c>
    </row>
    <row r="18" spans="1:7" x14ac:dyDescent="0.25">
      <c r="A18" s="29" t="s">
        <v>26</v>
      </c>
      <c r="B18" s="29" t="s">
        <v>27</v>
      </c>
      <c r="C18" s="29" t="s">
        <v>9</v>
      </c>
      <c r="D18" s="29" t="s">
        <v>127</v>
      </c>
      <c r="E18" s="29" t="s">
        <v>120</v>
      </c>
      <c r="F18" s="31">
        <v>88665.600000000006</v>
      </c>
      <c r="G18" s="31">
        <v>320961.36</v>
      </c>
    </row>
    <row r="19" spans="1:7" x14ac:dyDescent="0.25">
      <c r="A19" s="29" t="s">
        <v>26</v>
      </c>
      <c r="B19" s="29" t="s">
        <v>27</v>
      </c>
      <c r="C19" s="29" t="s">
        <v>9</v>
      </c>
      <c r="D19" s="29" t="s">
        <v>127</v>
      </c>
      <c r="E19" s="29" t="s">
        <v>128</v>
      </c>
      <c r="F19" s="31">
        <v>37657.800000000003</v>
      </c>
      <c r="G19" s="31">
        <v>452214.88</v>
      </c>
    </row>
    <row r="20" spans="1:7" x14ac:dyDescent="0.25">
      <c r="A20" s="29" t="s">
        <v>26</v>
      </c>
      <c r="B20" s="29" t="s">
        <v>27</v>
      </c>
      <c r="C20" s="29" t="s">
        <v>9</v>
      </c>
      <c r="D20" s="29" t="s">
        <v>127</v>
      </c>
      <c r="E20" s="29" t="s">
        <v>129</v>
      </c>
      <c r="F20" s="31">
        <v>5233.6000000000004</v>
      </c>
      <c r="G20" s="31">
        <v>35174.9</v>
      </c>
    </row>
    <row r="21" spans="1:7" x14ac:dyDescent="0.25">
      <c r="A21" s="29" t="s">
        <v>26</v>
      </c>
      <c r="B21" s="29" t="s">
        <v>27</v>
      </c>
      <c r="C21" s="29" t="s">
        <v>9</v>
      </c>
      <c r="D21" s="29" t="s">
        <v>130</v>
      </c>
      <c r="E21" s="29" t="s">
        <v>39</v>
      </c>
      <c r="F21" s="31">
        <v>300</v>
      </c>
      <c r="G21" s="31">
        <v>356.25</v>
      </c>
    </row>
    <row r="22" spans="1:7" x14ac:dyDescent="0.25">
      <c r="A22" s="29" t="s">
        <v>26</v>
      </c>
      <c r="B22" s="29" t="s">
        <v>27</v>
      </c>
      <c r="C22" s="29" t="s">
        <v>9</v>
      </c>
      <c r="D22" s="29" t="s">
        <v>131</v>
      </c>
      <c r="E22" s="29" t="s">
        <v>132</v>
      </c>
      <c r="F22" s="31">
        <v>47044.800000000003</v>
      </c>
      <c r="G22" s="31">
        <v>115809.44</v>
      </c>
    </row>
    <row r="23" spans="1:7" x14ac:dyDescent="0.25">
      <c r="A23" s="29" t="s">
        <v>26</v>
      </c>
      <c r="B23" s="29" t="s">
        <v>27</v>
      </c>
      <c r="C23" s="29" t="s">
        <v>9</v>
      </c>
      <c r="D23" s="29" t="s">
        <v>133</v>
      </c>
      <c r="E23" s="29" t="s">
        <v>48</v>
      </c>
      <c r="F23" s="31">
        <v>121334.39999999999</v>
      </c>
      <c r="G23" s="31">
        <v>290824.61</v>
      </c>
    </row>
    <row r="24" spans="1:7" x14ac:dyDescent="0.25">
      <c r="A24" s="29" t="s">
        <v>26</v>
      </c>
      <c r="B24" s="29" t="s">
        <v>27</v>
      </c>
      <c r="C24" s="29" t="s">
        <v>9</v>
      </c>
      <c r="D24" s="29" t="s">
        <v>133</v>
      </c>
      <c r="E24" s="29" t="s">
        <v>30</v>
      </c>
      <c r="F24" s="31">
        <v>477550</v>
      </c>
      <c r="G24" s="31">
        <v>1367649.88</v>
      </c>
    </row>
    <row r="25" spans="1:7" x14ac:dyDescent="0.25">
      <c r="A25" s="29" t="s">
        <v>26</v>
      </c>
      <c r="B25" s="29" t="s">
        <v>27</v>
      </c>
      <c r="C25" s="29" t="s">
        <v>9</v>
      </c>
      <c r="D25" s="29" t="s">
        <v>133</v>
      </c>
      <c r="E25" s="29" t="s">
        <v>69</v>
      </c>
      <c r="F25" s="31">
        <v>225000</v>
      </c>
      <c r="G25" s="31">
        <v>651625</v>
      </c>
    </row>
    <row r="26" spans="1:7" x14ac:dyDescent="0.25">
      <c r="A26" s="29" t="s">
        <v>26</v>
      </c>
      <c r="B26" s="29" t="s">
        <v>27</v>
      </c>
      <c r="C26" s="29" t="s">
        <v>9</v>
      </c>
      <c r="D26" s="29" t="s">
        <v>133</v>
      </c>
      <c r="E26" s="29" t="s">
        <v>104</v>
      </c>
      <c r="F26" s="31">
        <v>48000</v>
      </c>
      <c r="G26" s="31">
        <v>143952</v>
      </c>
    </row>
    <row r="27" spans="1:7" x14ac:dyDescent="0.25">
      <c r="A27" s="29" t="s">
        <v>26</v>
      </c>
      <c r="B27" s="29" t="s">
        <v>27</v>
      </c>
      <c r="C27" s="29" t="s">
        <v>9</v>
      </c>
      <c r="D27" s="29" t="s">
        <v>134</v>
      </c>
      <c r="E27" s="29" t="s">
        <v>71</v>
      </c>
      <c r="F27" s="31">
        <v>75000</v>
      </c>
      <c r="G27" s="31">
        <v>211500</v>
      </c>
    </row>
    <row r="28" spans="1:7" x14ac:dyDescent="0.25">
      <c r="A28" s="29" t="s">
        <v>26</v>
      </c>
      <c r="B28" s="29" t="s">
        <v>27</v>
      </c>
      <c r="C28" s="29" t="s">
        <v>9</v>
      </c>
      <c r="D28" s="29" t="s">
        <v>134</v>
      </c>
      <c r="E28" s="29" t="s">
        <v>48</v>
      </c>
      <c r="F28" s="31">
        <v>257950</v>
      </c>
      <c r="G28" s="31">
        <v>1258608.31</v>
      </c>
    </row>
    <row r="29" spans="1:7" x14ac:dyDescent="0.25">
      <c r="A29" s="29" t="s">
        <v>26</v>
      </c>
      <c r="B29" s="29" t="s">
        <v>27</v>
      </c>
      <c r="C29" s="29" t="s">
        <v>9</v>
      </c>
      <c r="D29" s="29" t="s">
        <v>134</v>
      </c>
      <c r="E29" s="29" t="s">
        <v>82</v>
      </c>
      <c r="F29" s="31">
        <v>20000</v>
      </c>
      <c r="G29" s="31">
        <v>59900</v>
      </c>
    </row>
    <row r="30" spans="1:7" x14ac:dyDescent="0.25">
      <c r="A30" s="29" t="s">
        <v>26</v>
      </c>
      <c r="B30" s="29" t="s">
        <v>27</v>
      </c>
      <c r="C30" s="29" t="s">
        <v>9</v>
      </c>
      <c r="D30" s="29" t="s">
        <v>134</v>
      </c>
      <c r="E30" s="29" t="s">
        <v>103</v>
      </c>
      <c r="F30" s="31">
        <v>40320</v>
      </c>
      <c r="G30" s="31">
        <v>376310.59</v>
      </c>
    </row>
    <row r="31" spans="1:7" x14ac:dyDescent="0.25">
      <c r="A31" s="29" t="s">
        <v>26</v>
      </c>
      <c r="B31" s="29" t="s">
        <v>27</v>
      </c>
      <c r="C31" s="29" t="s">
        <v>9</v>
      </c>
      <c r="D31" s="29" t="s">
        <v>134</v>
      </c>
      <c r="E31" s="29" t="s">
        <v>30</v>
      </c>
      <c r="F31" s="31">
        <v>444650</v>
      </c>
      <c r="G31" s="31">
        <v>1398292.22</v>
      </c>
    </row>
    <row r="32" spans="1:7" x14ac:dyDescent="0.25">
      <c r="A32" s="29" t="s">
        <v>26</v>
      </c>
      <c r="B32" s="29" t="s">
        <v>27</v>
      </c>
      <c r="C32" s="29" t="s">
        <v>9</v>
      </c>
      <c r="D32" s="29" t="s">
        <v>134</v>
      </c>
      <c r="E32" s="29" t="s">
        <v>69</v>
      </c>
      <c r="F32" s="31">
        <v>100000</v>
      </c>
      <c r="G32" s="31">
        <v>298000</v>
      </c>
    </row>
    <row r="33" spans="1:7" x14ac:dyDescent="0.25">
      <c r="A33" s="29" t="s">
        <v>26</v>
      </c>
      <c r="B33" s="29" t="s">
        <v>27</v>
      </c>
      <c r="C33" s="29" t="s">
        <v>9</v>
      </c>
      <c r="D33" s="29" t="s">
        <v>134</v>
      </c>
      <c r="E33" s="29" t="s">
        <v>98</v>
      </c>
      <c r="F33" s="31">
        <v>100000</v>
      </c>
      <c r="G33" s="31">
        <v>521400</v>
      </c>
    </row>
    <row r="34" spans="1:7" x14ac:dyDescent="0.25">
      <c r="A34" s="29" t="s">
        <v>26</v>
      </c>
      <c r="B34" s="29" t="s">
        <v>27</v>
      </c>
      <c r="C34" s="29" t="s">
        <v>9</v>
      </c>
      <c r="D34" s="29" t="s">
        <v>134</v>
      </c>
      <c r="E34" s="29" t="s">
        <v>105</v>
      </c>
      <c r="F34" s="31">
        <v>25200</v>
      </c>
      <c r="G34" s="31">
        <v>116659.12</v>
      </c>
    </row>
    <row r="35" spans="1:7" x14ac:dyDescent="0.25">
      <c r="A35" s="29" t="s">
        <v>26</v>
      </c>
      <c r="B35" s="29" t="s">
        <v>27</v>
      </c>
      <c r="C35" s="29" t="s">
        <v>9</v>
      </c>
      <c r="D35" s="29" t="s">
        <v>135</v>
      </c>
      <c r="E35" s="29" t="s">
        <v>71</v>
      </c>
      <c r="F35" s="31">
        <v>245526.17</v>
      </c>
      <c r="G35" s="31">
        <v>202850.85</v>
      </c>
    </row>
    <row r="36" spans="1:7" x14ac:dyDescent="0.25">
      <c r="A36" s="29" t="s">
        <v>26</v>
      </c>
      <c r="B36" s="29" t="s">
        <v>27</v>
      </c>
      <c r="C36" s="29" t="s">
        <v>9</v>
      </c>
      <c r="D36" s="29" t="s">
        <v>135</v>
      </c>
      <c r="E36" s="29" t="s">
        <v>48</v>
      </c>
      <c r="F36" s="31">
        <v>22248</v>
      </c>
      <c r="G36" s="31">
        <v>56636.73</v>
      </c>
    </row>
    <row r="37" spans="1:7" x14ac:dyDescent="0.25">
      <c r="A37" s="29" t="s">
        <v>26</v>
      </c>
      <c r="B37" s="29" t="s">
        <v>27</v>
      </c>
      <c r="C37" s="29" t="s">
        <v>9</v>
      </c>
      <c r="D37" s="29" t="s">
        <v>135</v>
      </c>
      <c r="E37" s="29" t="s">
        <v>103</v>
      </c>
      <c r="F37" s="31">
        <v>44192.09</v>
      </c>
      <c r="G37" s="31">
        <v>51528.43</v>
      </c>
    </row>
    <row r="38" spans="1:7" x14ac:dyDescent="0.25">
      <c r="A38" s="29" t="s">
        <v>26</v>
      </c>
      <c r="B38" s="29" t="s">
        <v>27</v>
      </c>
      <c r="C38" s="29" t="s">
        <v>9</v>
      </c>
      <c r="D38" s="29" t="s">
        <v>135</v>
      </c>
      <c r="E38" s="29" t="s">
        <v>136</v>
      </c>
      <c r="F38" s="31">
        <v>900</v>
      </c>
      <c r="G38" s="31">
        <v>3355.5</v>
      </c>
    </row>
    <row r="39" spans="1:7" x14ac:dyDescent="0.25">
      <c r="A39" s="29" t="s">
        <v>26</v>
      </c>
      <c r="B39" s="29" t="s">
        <v>27</v>
      </c>
      <c r="C39" s="29" t="s">
        <v>9</v>
      </c>
      <c r="D39" s="29" t="s">
        <v>135</v>
      </c>
      <c r="E39" s="29" t="s">
        <v>43</v>
      </c>
      <c r="F39" s="31">
        <v>248332</v>
      </c>
      <c r="G39" s="31">
        <v>215157.91</v>
      </c>
    </row>
    <row r="40" spans="1:7" x14ac:dyDescent="0.25">
      <c r="A40" s="29" t="s">
        <v>26</v>
      </c>
      <c r="B40" s="29" t="s">
        <v>27</v>
      </c>
      <c r="C40" s="29" t="s">
        <v>9</v>
      </c>
      <c r="D40" s="29" t="s">
        <v>135</v>
      </c>
      <c r="E40" s="29" t="s">
        <v>30</v>
      </c>
      <c r="F40" s="31">
        <v>102549.33</v>
      </c>
      <c r="G40" s="31">
        <v>100940.09</v>
      </c>
    </row>
    <row r="41" spans="1:7" x14ac:dyDescent="0.25">
      <c r="A41" s="29" t="s">
        <v>26</v>
      </c>
      <c r="B41" s="29" t="s">
        <v>27</v>
      </c>
      <c r="C41" s="29" t="s">
        <v>9</v>
      </c>
      <c r="D41" s="29" t="s">
        <v>135</v>
      </c>
      <c r="E41" s="29" t="s">
        <v>39</v>
      </c>
      <c r="F41" s="31">
        <v>1836</v>
      </c>
      <c r="G41" s="31">
        <v>1956</v>
      </c>
    </row>
    <row r="42" spans="1:7" x14ac:dyDescent="0.25">
      <c r="A42" s="29" t="s">
        <v>26</v>
      </c>
      <c r="B42" s="29" t="s">
        <v>27</v>
      </c>
      <c r="C42" s="29" t="s">
        <v>9</v>
      </c>
      <c r="D42" s="29" t="s">
        <v>135</v>
      </c>
      <c r="E42" s="29" t="s">
        <v>50</v>
      </c>
      <c r="F42" s="31">
        <v>529543.19999999995</v>
      </c>
      <c r="G42" s="31">
        <v>413380.03</v>
      </c>
    </row>
    <row r="43" spans="1:7" x14ac:dyDescent="0.25">
      <c r="A43" s="29" t="s">
        <v>26</v>
      </c>
      <c r="B43" s="29" t="s">
        <v>27</v>
      </c>
      <c r="C43" s="29" t="s">
        <v>9</v>
      </c>
      <c r="D43" s="29" t="s">
        <v>135</v>
      </c>
      <c r="E43" s="29" t="s">
        <v>137</v>
      </c>
      <c r="F43" s="31">
        <v>117661.5</v>
      </c>
      <c r="G43" s="31">
        <v>100023.45</v>
      </c>
    </row>
    <row r="44" spans="1:7" x14ac:dyDescent="0.25">
      <c r="A44" s="29" t="s">
        <v>26</v>
      </c>
      <c r="B44" s="29" t="s">
        <v>27</v>
      </c>
      <c r="C44" s="29" t="s">
        <v>9</v>
      </c>
      <c r="D44" s="29" t="s">
        <v>138</v>
      </c>
      <c r="E44" s="29" t="s">
        <v>71</v>
      </c>
      <c r="F44" s="31">
        <v>61200</v>
      </c>
      <c r="G44" s="31">
        <v>134768.51999999999</v>
      </c>
    </row>
    <row r="45" spans="1:7" x14ac:dyDescent="0.25">
      <c r="A45" s="29" t="s">
        <v>26</v>
      </c>
      <c r="B45" s="29" t="s">
        <v>27</v>
      </c>
      <c r="C45" s="29" t="s">
        <v>9</v>
      </c>
      <c r="D45" s="29" t="s">
        <v>138</v>
      </c>
      <c r="E45" s="29" t="s">
        <v>43</v>
      </c>
      <c r="F45" s="31">
        <v>63726</v>
      </c>
      <c r="G45" s="31">
        <v>161117.60999999999</v>
      </c>
    </row>
    <row r="46" spans="1:7" x14ac:dyDescent="0.25">
      <c r="A46" s="29" t="s">
        <v>26</v>
      </c>
      <c r="B46" s="29" t="s">
        <v>27</v>
      </c>
      <c r="C46" s="29" t="s">
        <v>9</v>
      </c>
      <c r="D46" s="29" t="s">
        <v>138</v>
      </c>
      <c r="E46" s="29" t="s">
        <v>30</v>
      </c>
      <c r="F46" s="31">
        <v>1610.73</v>
      </c>
      <c r="G46" s="31">
        <v>4220.1099999999997</v>
      </c>
    </row>
    <row r="47" spans="1:7" x14ac:dyDescent="0.25">
      <c r="A47" s="29" t="s">
        <v>26</v>
      </c>
      <c r="B47" s="29" t="s">
        <v>27</v>
      </c>
      <c r="C47" s="29" t="s">
        <v>9</v>
      </c>
      <c r="D47" s="29" t="s">
        <v>138</v>
      </c>
      <c r="E47" s="29" t="s">
        <v>39</v>
      </c>
      <c r="F47" s="31">
        <v>210</v>
      </c>
      <c r="G47" s="31">
        <v>410.7</v>
      </c>
    </row>
    <row r="48" spans="1:7" x14ac:dyDescent="0.25">
      <c r="A48" s="29" t="s">
        <v>26</v>
      </c>
      <c r="B48" s="29" t="s">
        <v>27</v>
      </c>
      <c r="C48" s="29" t="s">
        <v>9</v>
      </c>
      <c r="D48" s="29" t="s">
        <v>138</v>
      </c>
      <c r="E48" s="29" t="s">
        <v>132</v>
      </c>
      <c r="F48" s="31">
        <v>752815.21</v>
      </c>
      <c r="G48" s="31">
        <v>1373974.76</v>
      </c>
    </row>
    <row r="49" spans="1:7" x14ac:dyDescent="0.25">
      <c r="A49" s="29" t="s">
        <v>26</v>
      </c>
      <c r="B49" s="29" t="s">
        <v>27</v>
      </c>
      <c r="C49" s="29" t="s">
        <v>9</v>
      </c>
      <c r="D49" s="29" t="s">
        <v>138</v>
      </c>
      <c r="E49" s="29" t="s">
        <v>137</v>
      </c>
      <c r="F49" s="31">
        <v>102288</v>
      </c>
      <c r="G49" s="31">
        <v>31448.38</v>
      </c>
    </row>
    <row r="50" spans="1:7" x14ac:dyDescent="0.25">
      <c r="A50" s="29" t="s">
        <v>26</v>
      </c>
      <c r="B50" s="29" t="s">
        <v>27</v>
      </c>
      <c r="C50" s="29" t="s">
        <v>9</v>
      </c>
      <c r="D50" s="29" t="s">
        <v>139</v>
      </c>
      <c r="E50" s="29" t="s">
        <v>120</v>
      </c>
      <c r="F50" s="31">
        <v>9504</v>
      </c>
      <c r="G50" s="31">
        <v>35861.760000000002</v>
      </c>
    </row>
    <row r="51" spans="1:7" x14ac:dyDescent="0.25">
      <c r="A51" s="29" t="s">
        <v>26</v>
      </c>
      <c r="B51" s="29" t="s">
        <v>27</v>
      </c>
      <c r="C51" s="29" t="s">
        <v>9</v>
      </c>
      <c r="D51" s="29" t="s">
        <v>139</v>
      </c>
      <c r="E51" s="29" t="s">
        <v>140</v>
      </c>
      <c r="F51" s="31">
        <v>2880</v>
      </c>
      <c r="G51" s="31">
        <v>25818.05</v>
      </c>
    </row>
    <row r="52" spans="1:7" x14ac:dyDescent="0.25">
      <c r="A52" s="29" t="s">
        <v>26</v>
      </c>
      <c r="B52" s="29" t="s">
        <v>27</v>
      </c>
      <c r="C52" s="29" t="s">
        <v>9</v>
      </c>
      <c r="D52" s="29" t="s">
        <v>139</v>
      </c>
      <c r="E52" s="29" t="s">
        <v>128</v>
      </c>
      <c r="F52" s="31">
        <v>15510</v>
      </c>
      <c r="G52" s="31">
        <v>273923.44</v>
      </c>
    </row>
    <row r="53" spans="1:7" x14ac:dyDescent="0.25">
      <c r="A53" s="29" t="s">
        <v>26</v>
      </c>
      <c r="B53" s="29" t="s">
        <v>27</v>
      </c>
      <c r="C53" s="29" t="s">
        <v>9</v>
      </c>
      <c r="D53" s="29" t="s">
        <v>141</v>
      </c>
      <c r="E53" s="29" t="s">
        <v>103</v>
      </c>
      <c r="F53" s="31">
        <v>14040</v>
      </c>
      <c r="G53" s="31">
        <v>81318.28</v>
      </c>
    </row>
    <row r="54" spans="1:7" x14ac:dyDescent="0.25">
      <c r="A54" s="29" t="s">
        <v>26</v>
      </c>
      <c r="B54" s="29" t="s">
        <v>27</v>
      </c>
      <c r="C54" s="29" t="s">
        <v>9</v>
      </c>
      <c r="D54" s="29" t="s">
        <v>142</v>
      </c>
      <c r="E54" s="29" t="s">
        <v>103</v>
      </c>
      <c r="F54" s="31">
        <v>24982.27</v>
      </c>
      <c r="G54" s="31">
        <v>22858.78</v>
      </c>
    </row>
    <row r="55" spans="1:7" x14ac:dyDescent="0.25">
      <c r="A55" s="29" t="s">
        <v>26</v>
      </c>
      <c r="B55" s="29" t="s">
        <v>27</v>
      </c>
      <c r="C55" s="29" t="s">
        <v>9</v>
      </c>
      <c r="D55" s="29" t="s">
        <v>143</v>
      </c>
      <c r="E55" s="29" t="s">
        <v>103</v>
      </c>
      <c r="F55" s="31">
        <v>25018.560000000001</v>
      </c>
      <c r="G55" s="31">
        <v>22856.959999999999</v>
      </c>
    </row>
    <row r="56" spans="1:7" x14ac:dyDescent="0.25">
      <c r="A56" s="18" t="s">
        <v>26</v>
      </c>
      <c r="B56" s="19"/>
      <c r="C56" s="19"/>
      <c r="D56" s="19"/>
      <c r="E56" s="19"/>
      <c r="F56" s="19">
        <f>SUM(F14:F55)</f>
        <v>4625131.669999999</v>
      </c>
      <c r="G56" s="20">
        <f>SUM(G14:G55)</f>
        <v>12234583.099999996</v>
      </c>
    </row>
    <row r="57" spans="1:7" x14ac:dyDescent="0.25">
      <c r="A57" s="29" t="s">
        <v>52</v>
      </c>
      <c r="B57" s="29" t="s">
        <v>27</v>
      </c>
      <c r="C57" s="29" t="s">
        <v>9</v>
      </c>
      <c r="D57" s="29" t="s">
        <v>127</v>
      </c>
      <c r="E57" s="29" t="s">
        <v>103</v>
      </c>
      <c r="F57" s="31">
        <v>27858</v>
      </c>
      <c r="G57" s="31">
        <v>347459.41</v>
      </c>
    </row>
    <row r="58" spans="1:7" x14ac:dyDescent="0.25">
      <c r="A58" s="29" t="s">
        <v>52</v>
      </c>
      <c r="B58" s="29" t="s">
        <v>27</v>
      </c>
      <c r="C58" s="29" t="s">
        <v>9</v>
      </c>
      <c r="D58" s="29" t="s">
        <v>127</v>
      </c>
      <c r="E58" s="29" t="s">
        <v>43</v>
      </c>
      <c r="F58" s="31">
        <v>5352.6</v>
      </c>
      <c r="G58" s="31">
        <v>90546.84</v>
      </c>
    </row>
    <row r="59" spans="1:7" x14ac:dyDescent="0.25">
      <c r="A59" s="29" t="s">
        <v>52</v>
      </c>
      <c r="B59" s="29" t="s">
        <v>27</v>
      </c>
      <c r="C59" s="29" t="s">
        <v>9</v>
      </c>
      <c r="D59" s="29" t="s">
        <v>127</v>
      </c>
      <c r="E59" s="29" t="s">
        <v>120</v>
      </c>
      <c r="F59" s="31">
        <v>34159.199999999997</v>
      </c>
      <c r="G59" s="31">
        <v>170096.66</v>
      </c>
    </row>
    <row r="60" spans="1:7" x14ac:dyDescent="0.25">
      <c r="A60" s="29" t="s">
        <v>52</v>
      </c>
      <c r="B60" s="29" t="s">
        <v>27</v>
      </c>
      <c r="C60" s="29" t="s">
        <v>9</v>
      </c>
      <c r="D60" s="29" t="s">
        <v>127</v>
      </c>
      <c r="E60" s="29" t="s">
        <v>50</v>
      </c>
      <c r="F60" s="31">
        <v>45028.800000000003</v>
      </c>
      <c r="G60" s="31">
        <v>34221.879999999997</v>
      </c>
    </row>
    <row r="61" spans="1:7" x14ac:dyDescent="0.25">
      <c r="A61" s="29" t="s">
        <v>52</v>
      </c>
      <c r="B61" s="29" t="s">
        <v>27</v>
      </c>
      <c r="C61" s="29" t="s">
        <v>9</v>
      </c>
      <c r="D61" s="29" t="s">
        <v>130</v>
      </c>
      <c r="E61" s="29" t="s">
        <v>30</v>
      </c>
      <c r="F61" s="31">
        <v>1105</v>
      </c>
      <c r="G61" s="31">
        <v>1693.2</v>
      </c>
    </row>
    <row r="62" spans="1:7" x14ac:dyDescent="0.25">
      <c r="A62" s="29" t="s">
        <v>52</v>
      </c>
      <c r="B62" s="29" t="s">
        <v>27</v>
      </c>
      <c r="C62" s="29" t="s">
        <v>9</v>
      </c>
      <c r="D62" s="29" t="s">
        <v>130</v>
      </c>
      <c r="E62" s="29" t="s">
        <v>144</v>
      </c>
      <c r="F62" s="31">
        <v>1190</v>
      </c>
      <c r="G62" s="31">
        <v>1271.5999999999999</v>
      </c>
    </row>
    <row r="63" spans="1:7" x14ac:dyDescent="0.25">
      <c r="A63" s="29" t="s">
        <v>52</v>
      </c>
      <c r="B63" s="29" t="s">
        <v>27</v>
      </c>
      <c r="C63" s="29" t="s">
        <v>9</v>
      </c>
      <c r="D63" s="29" t="s">
        <v>130</v>
      </c>
      <c r="E63" s="29" t="s">
        <v>145</v>
      </c>
      <c r="F63" s="31">
        <v>385</v>
      </c>
      <c r="G63" s="31">
        <v>468.15</v>
      </c>
    </row>
    <row r="64" spans="1:7" x14ac:dyDescent="0.25">
      <c r="A64" s="29" t="s">
        <v>52</v>
      </c>
      <c r="B64" s="29" t="s">
        <v>27</v>
      </c>
      <c r="C64" s="29" t="s">
        <v>9</v>
      </c>
      <c r="D64" s="29" t="s">
        <v>131</v>
      </c>
      <c r="E64" s="29" t="s">
        <v>72</v>
      </c>
      <c r="F64" s="31">
        <v>22562.400000000001</v>
      </c>
      <c r="G64" s="31">
        <v>47381.04</v>
      </c>
    </row>
    <row r="65" spans="1:7" x14ac:dyDescent="0.25">
      <c r="A65" s="29" t="s">
        <v>52</v>
      </c>
      <c r="B65" s="29" t="s">
        <v>27</v>
      </c>
      <c r="C65" s="29" t="s">
        <v>9</v>
      </c>
      <c r="D65" s="29" t="s">
        <v>133</v>
      </c>
      <c r="E65" s="29" t="s">
        <v>71</v>
      </c>
      <c r="F65" s="31">
        <v>25000</v>
      </c>
      <c r="G65" s="31">
        <v>71250</v>
      </c>
    </row>
    <row r="66" spans="1:7" x14ac:dyDescent="0.25">
      <c r="A66" s="29" t="s">
        <v>52</v>
      </c>
      <c r="B66" s="29" t="s">
        <v>27</v>
      </c>
      <c r="C66" s="29" t="s">
        <v>9</v>
      </c>
      <c r="D66" s="29" t="s">
        <v>133</v>
      </c>
      <c r="E66" s="29" t="s">
        <v>30</v>
      </c>
      <c r="F66" s="31">
        <v>152150</v>
      </c>
      <c r="G66" s="31">
        <v>458548.75</v>
      </c>
    </row>
    <row r="67" spans="1:7" x14ac:dyDescent="0.25">
      <c r="A67" s="29" t="s">
        <v>52</v>
      </c>
      <c r="B67" s="29" t="s">
        <v>27</v>
      </c>
      <c r="C67" s="29" t="s">
        <v>9</v>
      </c>
      <c r="D67" s="29" t="s">
        <v>133</v>
      </c>
      <c r="E67" s="29" t="s">
        <v>69</v>
      </c>
      <c r="F67" s="31">
        <v>512500</v>
      </c>
      <c r="G67" s="31">
        <v>1831387.5</v>
      </c>
    </row>
    <row r="68" spans="1:7" x14ac:dyDescent="0.25">
      <c r="A68" s="29" t="s">
        <v>52</v>
      </c>
      <c r="B68" s="29" t="s">
        <v>27</v>
      </c>
      <c r="C68" s="29" t="s">
        <v>9</v>
      </c>
      <c r="D68" s="29" t="s">
        <v>134</v>
      </c>
      <c r="E68" s="29" t="s">
        <v>48</v>
      </c>
      <c r="F68" s="31">
        <v>50000</v>
      </c>
      <c r="G68" s="31">
        <v>252250</v>
      </c>
    </row>
    <row r="69" spans="1:7" x14ac:dyDescent="0.25">
      <c r="A69" s="29" t="s">
        <v>52</v>
      </c>
      <c r="B69" s="29" t="s">
        <v>27</v>
      </c>
      <c r="C69" s="29" t="s">
        <v>9</v>
      </c>
      <c r="D69" s="29" t="s">
        <v>134</v>
      </c>
      <c r="E69" s="29" t="s">
        <v>82</v>
      </c>
      <c r="F69" s="31">
        <v>40000</v>
      </c>
      <c r="G69" s="31">
        <v>129186</v>
      </c>
    </row>
    <row r="70" spans="1:7" x14ac:dyDescent="0.25">
      <c r="A70" s="29" t="s">
        <v>52</v>
      </c>
      <c r="B70" s="29" t="s">
        <v>27</v>
      </c>
      <c r="C70" s="29" t="s">
        <v>9</v>
      </c>
      <c r="D70" s="29" t="s">
        <v>134</v>
      </c>
      <c r="E70" s="29" t="s">
        <v>103</v>
      </c>
      <c r="F70" s="31">
        <v>127918.8</v>
      </c>
      <c r="G70" s="31">
        <v>1216455.8799999999</v>
      </c>
    </row>
    <row r="71" spans="1:7" x14ac:dyDescent="0.25">
      <c r="A71" s="29" t="s">
        <v>52</v>
      </c>
      <c r="B71" s="29" t="s">
        <v>27</v>
      </c>
      <c r="C71" s="29" t="s">
        <v>9</v>
      </c>
      <c r="D71" s="29" t="s">
        <v>134</v>
      </c>
      <c r="E71" s="29" t="s">
        <v>30</v>
      </c>
      <c r="F71" s="31">
        <v>194881.36</v>
      </c>
      <c r="G71" s="31">
        <v>521415.88</v>
      </c>
    </row>
    <row r="72" spans="1:7" x14ac:dyDescent="0.25">
      <c r="A72" s="29" t="s">
        <v>52</v>
      </c>
      <c r="B72" s="29" t="s">
        <v>27</v>
      </c>
      <c r="C72" s="29" t="s">
        <v>9</v>
      </c>
      <c r="D72" s="29" t="s">
        <v>134</v>
      </c>
      <c r="E72" s="29" t="s">
        <v>146</v>
      </c>
      <c r="F72" s="31">
        <v>100000</v>
      </c>
      <c r="G72" s="31">
        <v>472000</v>
      </c>
    </row>
    <row r="73" spans="1:7" x14ac:dyDescent="0.25">
      <c r="A73" s="29" t="s">
        <v>52</v>
      </c>
      <c r="B73" s="29" t="s">
        <v>27</v>
      </c>
      <c r="C73" s="29" t="s">
        <v>9</v>
      </c>
      <c r="D73" s="29" t="s">
        <v>135</v>
      </c>
      <c r="E73" s="29" t="s">
        <v>71</v>
      </c>
      <c r="F73" s="31">
        <v>222541.8</v>
      </c>
      <c r="G73" s="31">
        <v>185264.53</v>
      </c>
    </row>
    <row r="74" spans="1:7" x14ac:dyDescent="0.25">
      <c r="A74" s="29" t="s">
        <v>52</v>
      </c>
      <c r="B74" s="29" t="s">
        <v>27</v>
      </c>
      <c r="C74" s="29" t="s">
        <v>9</v>
      </c>
      <c r="D74" s="29" t="s">
        <v>135</v>
      </c>
      <c r="E74" s="29" t="s">
        <v>48</v>
      </c>
      <c r="F74" s="31">
        <v>66744</v>
      </c>
      <c r="G74" s="31">
        <v>55991.54</v>
      </c>
    </row>
    <row r="75" spans="1:7" x14ac:dyDescent="0.25">
      <c r="A75" s="29" t="s">
        <v>52</v>
      </c>
      <c r="B75" s="29" t="s">
        <v>27</v>
      </c>
      <c r="C75" s="29" t="s">
        <v>9</v>
      </c>
      <c r="D75" s="29" t="s">
        <v>135</v>
      </c>
      <c r="E75" s="29" t="s">
        <v>43</v>
      </c>
      <c r="F75" s="31">
        <v>2251</v>
      </c>
      <c r="G75" s="31">
        <v>6638.5</v>
      </c>
    </row>
    <row r="76" spans="1:7" x14ac:dyDescent="0.25">
      <c r="A76" s="29" t="s">
        <v>52</v>
      </c>
      <c r="B76" s="29" t="s">
        <v>27</v>
      </c>
      <c r="C76" s="29" t="s">
        <v>9</v>
      </c>
      <c r="D76" s="29" t="s">
        <v>135</v>
      </c>
      <c r="E76" s="29" t="s">
        <v>30</v>
      </c>
      <c r="F76" s="31">
        <v>98411.38</v>
      </c>
      <c r="G76" s="31">
        <v>93979.55</v>
      </c>
    </row>
    <row r="77" spans="1:7" x14ac:dyDescent="0.25">
      <c r="A77" s="29" t="s">
        <v>52</v>
      </c>
      <c r="B77" s="29" t="s">
        <v>27</v>
      </c>
      <c r="C77" s="29" t="s">
        <v>9</v>
      </c>
      <c r="D77" s="29" t="s">
        <v>135</v>
      </c>
      <c r="E77" s="29" t="s">
        <v>144</v>
      </c>
      <c r="F77" s="31">
        <v>2210</v>
      </c>
      <c r="G77" s="31">
        <v>2211.6999999999998</v>
      </c>
    </row>
    <row r="78" spans="1:7" x14ac:dyDescent="0.25">
      <c r="A78" s="29" t="s">
        <v>52</v>
      </c>
      <c r="B78" s="29" t="s">
        <v>27</v>
      </c>
      <c r="C78" s="29" t="s">
        <v>9</v>
      </c>
      <c r="D78" s="29" t="s">
        <v>135</v>
      </c>
      <c r="E78" s="29" t="s">
        <v>145</v>
      </c>
      <c r="F78" s="31">
        <v>1512</v>
      </c>
      <c r="G78" s="31">
        <v>1640.5</v>
      </c>
    </row>
    <row r="79" spans="1:7" x14ac:dyDescent="0.25">
      <c r="A79" s="29" t="s">
        <v>52</v>
      </c>
      <c r="B79" s="29" t="s">
        <v>27</v>
      </c>
      <c r="C79" s="29" t="s">
        <v>9</v>
      </c>
      <c r="D79" s="29" t="s">
        <v>135</v>
      </c>
      <c r="E79" s="29" t="s">
        <v>132</v>
      </c>
      <c r="F79" s="31">
        <v>66744</v>
      </c>
      <c r="G79" s="31">
        <v>55991.54</v>
      </c>
    </row>
    <row r="80" spans="1:7" x14ac:dyDescent="0.25">
      <c r="A80" s="29" t="s">
        <v>52</v>
      </c>
      <c r="B80" s="29" t="s">
        <v>27</v>
      </c>
      <c r="C80" s="29" t="s">
        <v>9</v>
      </c>
      <c r="D80" s="29" t="s">
        <v>135</v>
      </c>
      <c r="E80" s="29" t="s">
        <v>50</v>
      </c>
      <c r="F80" s="31">
        <v>22514.400000000001</v>
      </c>
      <c r="G80" s="31">
        <v>17110.939999999999</v>
      </c>
    </row>
    <row r="81" spans="1:7" x14ac:dyDescent="0.25">
      <c r="A81" s="29" t="s">
        <v>52</v>
      </c>
      <c r="B81" s="29" t="s">
        <v>27</v>
      </c>
      <c r="C81" s="29" t="s">
        <v>9</v>
      </c>
      <c r="D81" s="29" t="s">
        <v>138</v>
      </c>
      <c r="E81" s="29" t="s">
        <v>71</v>
      </c>
      <c r="F81" s="31">
        <v>20400</v>
      </c>
      <c r="G81" s="31">
        <v>39780</v>
      </c>
    </row>
    <row r="82" spans="1:7" x14ac:dyDescent="0.25">
      <c r="A82" s="29" t="s">
        <v>52</v>
      </c>
      <c r="B82" s="29" t="s">
        <v>27</v>
      </c>
      <c r="C82" s="29" t="s">
        <v>9</v>
      </c>
      <c r="D82" s="29" t="s">
        <v>138</v>
      </c>
      <c r="E82" s="29" t="s">
        <v>30</v>
      </c>
      <c r="F82" s="31">
        <v>4197.16</v>
      </c>
      <c r="G82" s="31">
        <v>12077.35</v>
      </c>
    </row>
    <row r="83" spans="1:7" x14ac:dyDescent="0.25">
      <c r="A83" s="29" t="s">
        <v>52</v>
      </c>
      <c r="B83" s="29" t="s">
        <v>27</v>
      </c>
      <c r="C83" s="29" t="s">
        <v>9</v>
      </c>
      <c r="D83" s="29" t="s">
        <v>138</v>
      </c>
      <c r="E83" s="29" t="s">
        <v>132</v>
      </c>
      <c r="F83" s="31">
        <v>608913.06000000006</v>
      </c>
      <c r="G83" s="31">
        <v>1116700.17</v>
      </c>
    </row>
    <row r="84" spans="1:7" x14ac:dyDescent="0.25">
      <c r="A84" s="29" t="s">
        <v>52</v>
      </c>
      <c r="B84" s="29" t="s">
        <v>27</v>
      </c>
      <c r="C84" s="29" t="s">
        <v>9</v>
      </c>
      <c r="D84" s="29" t="s">
        <v>141</v>
      </c>
      <c r="E84" s="29" t="s">
        <v>103</v>
      </c>
      <c r="F84" s="31">
        <v>47628</v>
      </c>
      <c r="G84" s="31">
        <v>241635.91</v>
      </c>
    </row>
    <row r="85" spans="1:7" x14ac:dyDescent="0.25">
      <c r="A85" s="29" t="s">
        <v>52</v>
      </c>
      <c r="B85" s="29" t="s">
        <v>27</v>
      </c>
      <c r="C85" s="29" t="s">
        <v>9</v>
      </c>
      <c r="D85" s="29" t="s">
        <v>143</v>
      </c>
      <c r="E85" s="29" t="s">
        <v>50</v>
      </c>
      <c r="F85" s="31">
        <v>63000</v>
      </c>
      <c r="G85" s="31">
        <v>48157.2</v>
      </c>
    </row>
    <row r="86" spans="1:7" x14ac:dyDescent="0.25">
      <c r="A86" s="29" t="s">
        <v>52</v>
      </c>
      <c r="B86" s="29" t="s">
        <v>147</v>
      </c>
      <c r="C86" s="29" t="s">
        <v>9</v>
      </c>
      <c r="D86" s="29" t="s">
        <v>138</v>
      </c>
      <c r="E86" s="29" t="s">
        <v>132</v>
      </c>
      <c r="F86" s="31">
        <v>18229.439999999999</v>
      </c>
      <c r="G86" s="31">
        <v>37402.400000000001</v>
      </c>
    </row>
    <row r="87" spans="1:7" x14ac:dyDescent="0.25">
      <c r="A87" s="18" t="s">
        <v>52</v>
      </c>
      <c r="B87" s="19"/>
      <c r="C87" s="19"/>
      <c r="D87" s="19"/>
      <c r="E87" s="19"/>
      <c r="F87" s="19">
        <f>SUM(F57:F86)</f>
        <v>2585387.4</v>
      </c>
      <c r="G87" s="20">
        <f>SUM(G57:G86)</f>
        <v>7560214.620000001</v>
      </c>
    </row>
    <row r="88" spans="1:7" x14ac:dyDescent="0.25">
      <c r="A88" s="29" t="s">
        <v>57</v>
      </c>
      <c r="B88" s="29" t="s">
        <v>27</v>
      </c>
      <c r="C88" s="29" t="s">
        <v>9</v>
      </c>
      <c r="D88" s="29" t="s">
        <v>127</v>
      </c>
      <c r="E88" s="29" t="s">
        <v>103</v>
      </c>
      <c r="F88" s="31" t="s">
        <v>148</v>
      </c>
      <c r="G88" s="31" t="s">
        <v>149</v>
      </c>
    </row>
    <row r="89" spans="1:7" x14ac:dyDescent="0.25">
      <c r="A89" s="29" t="s">
        <v>57</v>
      </c>
      <c r="B89" s="29" t="s">
        <v>27</v>
      </c>
      <c r="C89" s="29" t="s">
        <v>9</v>
      </c>
      <c r="D89" s="29" t="s">
        <v>127</v>
      </c>
      <c r="E89" s="29" t="s">
        <v>120</v>
      </c>
      <c r="F89" s="31" t="s">
        <v>150</v>
      </c>
      <c r="G89" s="31" t="s">
        <v>151</v>
      </c>
    </row>
    <row r="90" spans="1:7" x14ac:dyDescent="0.25">
      <c r="A90" s="29" t="s">
        <v>57</v>
      </c>
      <c r="B90" s="29" t="s">
        <v>27</v>
      </c>
      <c r="C90" s="29" t="s">
        <v>9</v>
      </c>
      <c r="D90" s="29" t="s">
        <v>131</v>
      </c>
      <c r="E90" s="29" t="s">
        <v>30</v>
      </c>
      <c r="F90" s="31" t="s">
        <v>152</v>
      </c>
      <c r="G90" s="31" t="s">
        <v>153</v>
      </c>
    </row>
    <row r="91" spans="1:7" x14ac:dyDescent="0.25">
      <c r="A91" s="29" t="s">
        <v>57</v>
      </c>
      <c r="B91" s="29" t="s">
        <v>27</v>
      </c>
      <c r="C91" s="29" t="s">
        <v>9</v>
      </c>
      <c r="D91" s="29" t="s">
        <v>131</v>
      </c>
      <c r="E91" s="29" t="s">
        <v>154</v>
      </c>
      <c r="F91" s="31" t="s">
        <v>155</v>
      </c>
      <c r="G91" s="31" t="s">
        <v>156</v>
      </c>
    </row>
    <row r="92" spans="1:7" x14ac:dyDescent="0.25">
      <c r="A92" s="29" t="s">
        <v>57</v>
      </c>
      <c r="B92" s="29" t="s">
        <v>27</v>
      </c>
      <c r="C92" s="29" t="s">
        <v>9</v>
      </c>
      <c r="D92" s="29" t="s">
        <v>131</v>
      </c>
      <c r="E92" s="29" t="s">
        <v>98</v>
      </c>
      <c r="F92" s="31" t="s">
        <v>157</v>
      </c>
      <c r="G92" s="31" t="s">
        <v>158</v>
      </c>
    </row>
    <row r="93" spans="1:7" x14ac:dyDescent="0.25">
      <c r="A93" s="29" t="s">
        <v>57</v>
      </c>
      <c r="B93" s="29" t="s">
        <v>27</v>
      </c>
      <c r="C93" s="29" t="s">
        <v>9</v>
      </c>
      <c r="D93" s="29" t="s">
        <v>131</v>
      </c>
      <c r="E93" s="29" t="s">
        <v>132</v>
      </c>
      <c r="F93" s="31" t="s">
        <v>159</v>
      </c>
      <c r="G93" s="31" t="s">
        <v>160</v>
      </c>
    </row>
    <row r="94" spans="1:7" x14ac:dyDescent="0.25">
      <c r="A94" s="29" t="s">
        <v>57</v>
      </c>
      <c r="B94" s="29" t="s">
        <v>27</v>
      </c>
      <c r="C94" s="29" t="s">
        <v>9</v>
      </c>
      <c r="D94" s="29" t="s">
        <v>133</v>
      </c>
      <c r="E94" s="29" t="s">
        <v>71</v>
      </c>
      <c r="F94" s="31" t="s">
        <v>161</v>
      </c>
      <c r="G94" s="31" t="s">
        <v>162</v>
      </c>
    </row>
    <row r="95" spans="1:7" x14ac:dyDescent="0.25">
      <c r="A95" s="29" t="s">
        <v>57</v>
      </c>
      <c r="B95" s="29" t="s">
        <v>27</v>
      </c>
      <c r="C95" s="29" t="s">
        <v>9</v>
      </c>
      <c r="D95" s="29" t="s">
        <v>133</v>
      </c>
      <c r="E95" s="29" t="s">
        <v>30</v>
      </c>
      <c r="F95" s="31" t="s">
        <v>163</v>
      </c>
      <c r="G95" s="31" t="s">
        <v>164</v>
      </c>
    </row>
    <row r="96" spans="1:7" x14ac:dyDescent="0.25">
      <c r="A96" s="29" t="s">
        <v>57</v>
      </c>
      <c r="B96" s="29" t="s">
        <v>27</v>
      </c>
      <c r="C96" s="29" t="s">
        <v>9</v>
      </c>
      <c r="D96" s="29" t="s">
        <v>133</v>
      </c>
      <c r="E96" s="29" t="s">
        <v>69</v>
      </c>
      <c r="F96" s="31" t="s">
        <v>165</v>
      </c>
      <c r="G96" s="31" t="s">
        <v>166</v>
      </c>
    </row>
    <row r="97" spans="1:7" x14ac:dyDescent="0.25">
      <c r="A97" s="29" t="s">
        <v>57</v>
      </c>
      <c r="B97" s="29" t="s">
        <v>27</v>
      </c>
      <c r="C97" s="29" t="s">
        <v>9</v>
      </c>
      <c r="D97" s="29" t="s">
        <v>134</v>
      </c>
      <c r="E97" s="29" t="s">
        <v>71</v>
      </c>
      <c r="F97" s="31" t="s">
        <v>167</v>
      </c>
      <c r="G97" s="31" t="s">
        <v>168</v>
      </c>
    </row>
    <row r="98" spans="1:7" x14ac:dyDescent="0.25">
      <c r="A98" s="29" t="s">
        <v>57</v>
      </c>
      <c r="B98" s="29" t="s">
        <v>27</v>
      </c>
      <c r="C98" s="29" t="s">
        <v>9</v>
      </c>
      <c r="D98" s="29" t="s">
        <v>134</v>
      </c>
      <c r="E98" s="29" t="s">
        <v>82</v>
      </c>
      <c r="F98" s="31" t="s">
        <v>169</v>
      </c>
      <c r="G98" s="31" t="s">
        <v>170</v>
      </c>
    </row>
    <row r="99" spans="1:7" x14ac:dyDescent="0.25">
      <c r="A99" s="29" t="s">
        <v>57</v>
      </c>
      <c r="B99" s="29" t="s">
        <v>27</v>
      </c>
      <c r="C99" s="29" t="s">
        <v>9</v>
      </c>
      <c r="D99" s="29" t="s">
        <v>134</v>
      </c>
      <c r="E99" s="29" t="s">
        <v>30</v>
      </c>
      <c r="F99" s="31" t="s">
        <v>171</v>
      </c>
      <c r="G99" s="31" t="s">
        <v>172</v>
      </c>
    </row>
    <row r="100" spans="1:7" x14ac:dyDescent="0.25">
      <c r="A100" s="29" t="s">
        <v>57</v>
      </c>
      <c r="B100" s="29" t="s">
        <v>27</v>
      </c>
      <c r="C100" s="29" t="s">
        <v>9</v>
      </c>
      <c r="D100" s="29" t="s">
        <v>134</v>
      </c>
      <c r="E100" s="29" t="s">
        <v>69</v>
      </c>
      <c r="F100" s="31" t="s">
        <v>173</v>
      </c>
      <c r="G100" s="31" t="s">
        <v>174</v>
      </c>
    </row>
    <row r="101" spans="1:7" x14ac:dyDescent="0.25">
      <c r="A101" s="29" t="s">
        <v>57</v>
      </c>
      <c r="B101" s="29" t="s">
        <v>27</v>
      </c>
      <c r="C101" s="29" t="s">
        <v>9</v>
      </c>
      <c r="D101" s="29" t="s">
        <v>134</v>
      </c>
      <c r="E101" s="29" t="s">
        <v>98</v>
      </c>
      <c r="F101" s="31" t="s">
        <v>175</v>
      </c>
      <c r="G101" s="31" t="s">
        <v>176</v>
      </c>
    </row>
    <row r="102" spans="1:7" x14ac:dyDescent="0.25">
      <c r="A102" s="29" t="s">
        <v>57</v>
      </c>
      <c r="B102" s="29" t="s">
        <v>27</v>
      </c>
      <c r="C102" s="29" t="s">
        <v>9</v>
      </c>
      <c r="D102" s="29" t="s">
        <v>135</v>
      </c>
      <c r="E102" s="29" t="s">
        <v>71</v>
      </c>
      <c r="F102" s="31" t="s">
        <v>177</v>
      </c>
      <c r="G102" s="31" t="s">
        <v>178</v>
      </c>
    </row>
    <row r="103" spans="1:7" x14ac:dyDescent="0.25">
      <c r="A103" s="29" t="s">
        <v>57</v>
      </c>
      <c r="B103" s="29" t="s">
        <v>27</v>
      </c>
      <c r="C103" s="29" t="s">
        <v>9</v>
      </c>
      <c r="D103" s="29" t="s">
        <v>135</v>
      </c>
      <c r="E103" s="29" t="s">
        <v>48</v>
      </c>
      <c r="F103" s="31" t="s">
        <v>179</v>
      </c>
      <c r="G103" s="31" t="s">
        <v>180</v>
      </c>
    </row>
    <row r="104" spans="1:7" x14ac:dyDescent="0.25">
      <c r="A104" s="29" t="s">
        <v>57</v>
      </c>
      <c r="B104" s="29" t="s">
        <v>27</v>
      </c>
      <c r="C104" s="29" t="s">
        <v>9</v>
      </c>
      <c r="D104" s="29" t="s">
        <v>135</v>
      </c>
      <c r="E104" s="29" t="s">
        <v>43</v>
      </c>
      <c r="F104" s="31" t="s">
        <v>181</v>
      </c>
      <c r="G104" s="31" t="s">
        <v>182</v>
      </c>
    </row>
    <row r="105" spans="1:7" x14ac:dyDescent="0.25">
      <c r="A105" s="29" t="s">
        <v>57</v>
      </c>
      <c r="B105" s="29" t="s">
        <v>27</v>
      </c>
      <c r="C105" s="29" t="s">
        <v>9</v>
      </c>
      <c r="D105" s="29" t="s">
        <v>135</v>
      </c>
      <c r="E105" s="29" t="s">
        <v>30</v>
      </c>
      <c r="F105" s="31" t="s">
        <v>183</v>
      </c>
      <c r="G105" s="31" t="s">
        <v>184</v>
      </c>
    </row>
    <row r="106" spans="1:7" x14ac:dyDescent="0.25">
      <c r="A106" s="29" t="s">
        <v>57</v>
      </c>
      <c r="B106" s="29" t="s">
        <v>27</v>
      </c>
      <c r="C106" s="29" t="s">
        <v>9</v>
      </c>
      <c r="D106" s="29" t="s">
        <v>135</v>
      </c>
      <c r="E106" s="29" t="s">
        <v>69</v>
      </c>
      <c r="F106" s="31" t="s">
        <v>185</v>
      </c>
      <c r="G106" s="31" t="s">
        <v>186</v>
      </c>
    </row>
    <row r="107" spans="1:7" x14ac:dyDescent="0.25">
      <c r="A107" s="29" t="s">
        <v>57</v>
      </c>
      <c r="B107" s="29" t="s">
        <v>27</v>
      </c>
      <c r="C107" s="29" t="s">
        <v>9</v>
      </c>
      <c r="D107" s="29" t="s">
        <v>135</v>
      </c>
      <c r="E107" s="29" t="s">
        <v>50</v>
      </c>
      <c r="F107" s="31" t="s">
        <v>187</v>
      </c>
      <c r="G107" s="31" t="s">
        <v>188</v>
      </c>
    </row>
    <row r="108" spans="1:7" x14ac:dyDescent="0.25">
      <c r="A108" s="29" t="s">
        <v>57</v>
      </c>
      <c r="B108" s="29" t="s">
        <v>27</v>
      </c>
      <c r="C108" s="29" t="s">
        <v>9</v>
      </c>
      <c r="D108" s="29" t="s">
        <v>138</v>
      </c>
      <c r="E108" s="29" t="s">
        <v>71</v>
      </c>
      <c r="F108" s="31" t="s">
        <v>189</v>
      </c>
      <c r="G108" s="31" t="s">
        <v>190</v>
      </c>
    </row>
    <row r="109" spans="1:7" x14ac:dyDescent="0.25">
      <c r="A109" s="29" t="s">
        <v>57</v>
      </c>
      <c r="B109" s="29" t="s">
        <v>27</v>
      </c>
      <c r="C109" s="29" t="s">
        <v>9</v>
      </c>
      <c r="D109" s="29" t="s">
        <v>138</v>
      </c>
      <c r="E109" s="29" t="s">
        <v>48</v>
      </c>
      <c r="F109" s="31" t="s">
        <v>191</v>
      </c>
      <c r="G109" s="31" t="s">
        <v>192</v>
      </c>
    </row>
    <row r="110" spans="1:7" x14ac:dyDescent="0.25">
      <c r="A110" s="29" t="s">
        <v>57</v>
      </c>
      <c r="B110" s="29" t="s">
        <v>27</v>
      </c>
      <c r="C110" s="29" t="s">
        <v>9</v>
      </c>
      <c r="D110" s="29" t="s">
        <v>138</v>
      </c>
      <c r="E110" s="29" t="s">
        <v>43</v>
      </c>
      <c r="F110" s="31" t="s">
        <v>193</v>
      </c>
      <c r="G110" s="31" t="s">
        <v>194</v>
      </c>
    </row>
    <row r="111" spans="1:7" x14ac:dyDescent="0.25">
      <c r="A111" s="29" t="s">
        <v>57</v>
      </c>
      <c r="B111" s="29" t="s">
        <v>27</v>
      </c>
      <c r="C111" s="29" t="s">
        <v>9</v>
      </c>
      <c r="D111" s="29" t="s">
        <v>138</v>
      </c>
      <c r="E111" s="29" t="s">
        <v>30</v>
      </c>
      <c r="F111" s="31" t="s">
        <v>195</v>
      </c>
      <c r="G111" s="31" t="s">
        <v>196</v>
      </c>
    </row>
    <row r="112" spans="1:7" x14ac:dyDescent="0.25">
      <c r="A112" s="29" t="s">
        <v>57</v>
      </c>
      <c r="B112" s="29" t="s">
        <v>27</v>
      </c>
      <c r="C112" s="29" t="s">
        <v>9</v>
      </c>
      <c r="D112" s="29" t="s">
        <v>138</v>
      </c>
      <c r="E112" s="29" t="s">
        <v>132</v>
      </c>
      <c r="F112" s="31" t="s">
        <v>197</v>
      </c>
      <c r="G112" s="31" t="s">
        <v>198</v>
      </c>
    </row>
    <row r="113" spans="1:7" x14ac:dyDescent="0.25">
      <c r="A113" s="29" t="s">
        <v>57</v>
      </c>
      <c r="B113" s="29" t="s">
        <v>27</v>
      </c>
      <c r="C113" s="29" t="s">
        <v>9</v>
      </c>
      <c r="D113" s="29" t="s">
        <v>141</v>
      </c>
      <c r="E113" s="29" t="s">
        <v>103</v>
      </c>
      <c r="F113" s="31" t="s">
        <v>199</v>
      </c>
      <c r="G113" s="31" t="s">
        <v>200</v>
      </c>
    </row>
    <row r="114" spans="1:7" x14ac:dyDescent="0.25">
      <c r="A114" s="18" t="s">
        <v>57</v>
      </c>
      <c r="B114" s="19"/>
      <c r="C114" s="19"/>
      <c r="D114" s="19"/>
      <c r="E114" s="19"/>
      <c r="F114" s="19">
        <f>SUM(F88:F113)</f>
        <v>0</v>
      </c>
      <c r="G114" s="20">
        <f>SUM(G88:G113)</f>
        <v>0</v>
      </c>
    </row>
    <row r="115" spans="1:7" x14ac:dyDescent="0.25">
      <c r="A115" s="18" t="s">
        <v>20</v>
      </c>
      <c r="B115" s="19"/>
      <c r="C115" s="19"/>
      <c r="D115" s="19"/>
      <c r="E115" s="19"/>
      <c r="F115" s="19">
        <f>SUM(F114,F87,F56)</f>
        <v>7210519.0699999984</v>
      </c>
      <c r="G115" s="20">
        <f>SUM(G114,G87,G56)</f>
        <v>19794797.719999999</v>
      </c>
    </row>
    <row r="117" spans="1:7" x14ac:dyDescent="0.25">
      <c r="A117" t="s">
        <v>64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5"/>
  <sheetViews>
    <sheetView showGridLines="0" workbookViewId="0">
      <selection activeCell="E22" sqref="E22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4" spans="1:7" x14ac:dyDescent="0.25">
      <c r="A4" s="30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201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147</v>
      </c>
      <c r="C14" s="29" t="s">
        <v>28</v>
      </c>
      <c r="D14" s="29" t="s">
        <v>202</v>
      </c>
      <c r="E14" s="29" t="s">
        <v>30</v>
      </c>
      <c r="F14" s="31">
        <v>24494.23</v>
      </c>
      <c r="G14" s="31">
        <v>67500</v>
      </c>
    </row>
    <row r="15" spans="1:7" x14ac:dyDescent="0.25">
      <c r="A15" s="29" t="s">
        <v>26</v>
      </c>
      <c r="B15" s="29" t="s">
        <v>147</v>
      </c>
      <c r="C15" s="29" t="s">
        <v>28</v>
      </c>
      <c r="D15" s="29" t="s">
        <v>203</v>
      </c>
      <c r="E15" s="29" t="s">
        <v>30</v>
      </c>
      <c r="F15" s="31">
        <v>24790.85</v>
      </c>
      <c r="G15" s="31">
        <v>104936.3</v>
      </c>
    </row>
    <row r="16" spans="1:7" x14ac:dyDescent="0.25">
      <c r="A16" s="29" t="s">
        <v>26</v>
      </c>
      <c r="B16" s="29" t="s">
        <v>147</v>
      </c>
      <c r="C16" s="29" t="s">
        <v>28</v>
      </c>
      <c r="D16" s="29" t="s">
        <v>204</v>
      </c>
      <c r="E16" s="29" t="s">
        <v>30</v>
      </c>
      <c r="F16" s="31">
        <v>6096.34</v>
      </c>
      <c r="G16" s="31">
        <v>90986.8</v>
      </c>
    </row>
    <row r="17" spans="1:9" x14ac:dyDescent="0.25">
      <c r="A17" s="29" t="s">
        <v>26</v>
      </c>
      <c r="B17" s="29" t="s">
        <v>147</v>
      </c>
      <c r="C17" s="29" t="s">
        <v>28</v>
      </c>
      <c r="D17" s="29" t="s">
        <v>205</v>
      </c>
      <c r="E17" s="29" t="s">
        <v>72</v>
      </c>
      <c r="F17" s="31">
        <v>699453.49</v>
      </c>
      <c r="G17" s="31">
        <v>1376306.59</v>
      </c>
    </row>
    <row r="18" spans="1:9" x14ac:dyDescent="0.25">
      <c r="A18" s="29" t="s">
        <v>26</v>
      </c>
      <c r="B18" s="29" t="s">
        <v>147</v>
      </c>
      <c r="C18" s="29" t="s">
        <v>28</v>
      </c>
      <c r="D18" s="29" t="s">
        <v>205</v>
      </c>
      <c r="E18" s="29" t="s">
        <v>30</v>
      </c>
      <c r="F18" s="31">
        <v>1882539.39</v>
      </c>
      <c r="G18" s="31">
        <v>5611623.4100000001</v>
      </c>
    </row>
    <row r="19" spans="1:9" x14ac:dyDescent="0.25">
      <c r="A19" s="29" t="s">
        <v>26</v>
      </c>
      <c r="B19" s="29" t="s">
        <v>147</v>
      </c>
      <c r="C19" s="29" t="s">
        <v>28</v>
      </c>
      <c r="D19" s="29" t="s">
        <v>32</v>
      </c>
      <c r="E19" s="29" t="s">
        <v>72</v>
      </c>
      <c r="F19" s="31">
        <v>26982.959999999999</v>
      </c>
      <c r="G19" s="31">
        <v>62460.99</v>
      </c>
    </row>
    <row r="20" spans="1:9" x14ac:dyDescent="0.25">
      <c r="A20" s="29" t="s">
        <v>26</v>
      </c>
      <c r="B20" s="29" t="s">
        <v>147</v>
      </c>
      <c r="C20" s="29" t="s">
        <v>28</v>
      </c>
      <c r="D20" s="29" t="s">
        <v>32</v>
      </c>
      <c r="E20" s="29" t="s">
        <v>30</v>
      </c>
      <c r="F20" s="31">
        <v>1093253.43</v>
      </c>
      <c r="G20" s="31">
        <v>3797523.73</v>
      </c>
      <c r="H20" s="28"/>
      <c r="I20" s="28"/>
    </row>
    <row r="21" spans="1:9" x14ac:dyDescent="0.25">
      <c r="A21" s="29" t="s">
        <v>26</v>
      </c>
      <c r="B21" s="29" t="s">
        <v>147</v>
      </c>
      <c r="C21" s="29" t="s">
        <v>28</v>
      </c>
      <c r="D21" s="29" t="s">
        <v>34</v>
      </c>
      <c r="E21" s="29" t="s">
        <v>30</v>
      </c>
      <c r="F21" s="31">
        <v>234448.99</v>
      </c>
      <c r="G21" s="31">
        <v>784043.41</v>
      </c>
      <c r="H21" s="28"/>
      <c r="I21" s="28"/>
    </row>
    <row r="22" spans="1:9" x14ac:dyDescent="0.25">
      <c r="A22" s="29" t="s">
        <v>26</v>
      </c>
      <c r="B22" s="29" t="s">
        <v>147</v>
      </c>
      <c r="C22" s="29" t="s">
        <v>28</v>
      </c>
      <c r="D22" s="29" t="s">
        <v>206</v>
      </c>
      <c r="E22" s="29" t="s">
        <v>43</v>
      </c>
      <c r="F22" s="31">
        <v>22500</v>
      </c>
      <c r="G22" s="31">
        <v>85995</v>
      </c>
      <c r="H22" s="28"/>
      <c r="I22" s="28"/>
    </row>
    <row r="23" spans="1:9" x14ac:dyDescent="0.25">
      <c r="A23" s="29" t="s">
        <v>26</v>
      </c>
      <c r="B23" s="29" t="s">
        <v>147</v>
      </c>
      <c r="C23" s="29" t="s">
        <v>28</v>
      </c>
      <c r="D23" s="29" t="s">
        <v>207</v>
      </c>
      <c r="E23" s="29" t="s">
        <v>43</v>
      </c>
      <c r="F23" s="31">
        <v>51839.98</v>
      </c>
      <c r="G23" s="31">
        <v>80000.52</v>
      </c>
      <c r="H23" s="28"/>
      <c r="I23" s="28"/>
    </row>
    <row r="24" spans="1:9" x14ac:dyDescent="0.25">
      <c r="A24" s="29" t="s">
        <v>26</v>
      </c>
      <c r="B24" s="29" t="s">
        <v>147</v>
      </c>
      <c r="C24" s="29" t="s">
        <v>28</v>
      </c>
      <c r="D24" s="29" t="s">
        <v>207</v>
      </c>
      <c r="E24" s="29" t="s">
        <v>30</v>
      </c>
      <c r="F24" s="31">
        <v>205214.52</v>
      </c>
      <c r="G24" s="31">
        <v>416232.63</v>
      </c>
      <c r="H24" s="28"/>
      <c r="I24" s="28"/>
    </row>
    <row r="25" spans="1:9" x14ac:dyDescent="0.25">
      <c r="A25" s="29" t="s">
        <v>26</v>
      </c>
      <c r="B25" s="29" t="s">
        <v>147</v>
      </c>
      <c r="C25" s="29" t="s">
        <v>28</v>
      </c>
      <c r="D25" s="29" t="s">
        <v>208</v>
      </c>
      <c r="E25" s="29" t="s">
        <v>30</v>
      </c>
      <c r="F25" s="31">
        <v>245.06</v>
      </c>
      <c r="G25" s="31">
        <v>2858.21</v>
      </c>
      <c r="H25" s="28"/>
      <c r="I25" s="28"/>
    </row>
    <row r="26" spans="1:9" x14ac:dyDescent="0.25">
      <c r="A26" s="29" t="s">
        <v>26</v>
      </c>
      <c r="B26" s="29" t="s">
        <v>147</v>
      </c>
      <c r="C26" s="29" t="s">
        <v>28</v>
      </c>
      <c r="D26" s="29" t="s">
        <v>209</v>
      </c>
      <c r="E26" s="29" t="s">
        <v>30</v>
      </c>
      <c r="F26" s="31">
        <v>2790</v>
      </c>
      <c r="G26" s="31">
        <v>18200</v>
      </c>
      <c r="H26" s="28"/>
      <c r="I26" s="28"/>
    </row>
    <row r="27" spans="1:9" x14ac:dyDescent="0.25">
      <c r="A27" s="29" t="s">
        <v>26</v>
      </c>
      <c r="B27" s="29" t="s">
        <v>147</v>
      </c>
      <c r="C27" s="29" t="s">
        <v>28</v>
      </c>
      <c r="D27" s="29" t="s">
        <v>37</v>
      </c>
      <c r="E27" s="29" t="s">
        <v>72</v>
      </c>
      <c r="F27" s="31">
        <v>189984.54</v>
      </c>
      <c r="G27" s="31">
        <v>374450.44</v>
      </c>
      <c r="H27" s="28"/>
      <c r="I27" s="28"/>
    </row>
    <row r="28" spans="1:9" x14ac:dyDescent="0.25">
      <c r="A28" s="29" t="s">
        <v>26</v>
      </c>
      <c r="B28" s="29" t="s">
        <v>147</v>
      </c>
      <c r="C28" s="29" t="s">
        <v>28</v>
      </c>
      <c r="D28" s="29" t="s">
        <v>37</v>
      </c>
      <c r="E28" s="46" t="s">
        <v>72</v>
      </c>
      <c r="F28" s="31">
        <v>27007.15</v>
      </c>
      <c r="G28" s="31">
        <v>63112.4</v>
      </c>
      <c r="H28" s="28"/>
      <c r="I28" s="28"/>
    </row>
    <row r="29" spans="1:9" x14ac:dyDescent="0.25">
      <c r="A29" s="29" t="s">
        <v>26</v>
      </c>
      <c r="B29" s="29" t="s">
        <v>147</v>
      </c>
      <c r="C29" s="29" t="s">
        <v>28</v>
      </c>
      <c r="D29" s="29" t="s">
        <v>37</v>
      </c>
      <c r="E29" s="29" t="s">
        <v>30</v>
      </c>
      <c r="F29" s="31">
        <v>422832.66</v>
      </c>
      <c r="G29" s="31">
        <v>1323453.51</v>
      </c>
      <c r="H29" s="28"/>
      <c r="I29" s="28"/>
    </row>
    <row r="30" spans="1:9" x14ac:dyDescent="0.25">
      <c r="A30" s="29" t="s">
        <v>26</v>
      </c>
      <c r="B30" s="29" t="s">
        <v>147</v>
      </c>
      <c r="C30" s="29" t="s">
        <v>28</v>
      </c>
      <c r="D30" s="29" t="s">
        <v>210</v>
      </c>
      <c r="E30" s="29" t="s">
        <v>43</v>
      </c>
      <c r="F30" s="31">
        <v>19728</v>
      </c>
      <c r="G30" s="31">
        <v>49546.87</v>
      </c>
      <c r="H30" s="28"/>
      <c r="I30" s="28"/>
    </row>
    <row r="31" spans="1:9" x14ac:dyDescent="0.25">
      <c r="A31" s="29" t="s">
        <v>26</v>
      </c>
      <c r="B31" s="29" t="s">
        <v>147</v>
      </c>
      <c r="C31" s="29" t="s">
        <v>28</v>
      </c>
      <c r="D31" s="29" t="s">
        <v>211</v>
      </c>
      <c r="E31" s="29" t="s">
        <v>30</v>
      </c>
      <c r="F31" s="31">
        <v>27216</v>
      </c>
      <c r="G31" s="31">
        <v>75660</v>
      </c>
      <c r="H31" s="28"/>
      <c r="I31" s="28"/>
    </row>
    <row r="32" spans="1:9" x14ac:dyDescent="0.25">
      <c r="A32" s="29" t="s">
        <v>26</v>
      </c>
      <c r="B32" s="29" t="s">
        <v>147</v>
      </c>
      <c r="C32" s="29" t="s">
        <v>28</v>
      </c>
      <c r="D32" s="29" t="s">
        <v>212</v>
      </c>
      <c r="E32" s="43" t="s">
        <v>30</v>
      </c>
      <c r="F32" s="31">
        <v>26290.66</v>
      </c>
      <c r="G32" s="31">
        <v>92192.13</v>
      </c>
      <c r="H32" s="28"/>
      <c r="I32" s="28"/>
    </row>
    <row r="33" spans="1:10" x14ac:dyDescent="0.25">
      <c r="A33" s="29" t="s">
        <v>26</v>
      </c>
      <c r="B33" s="29" t="s">
        <v>147</v>
      </c>
      <c r="C33" s="29" t="s">
        <v>28</v>
      </c>
      <c r="D33" s="29" t="s">
        <v>40</v>
      </c>
      <c r="E33" s="43" t="s">
        <v>30</v>
      </c>
      <c r="F33" s="31">
        <v>538851.73</v>
      </c>
      <c r="G33" s="31">
        <v>1827469.96</v>
      </c>
      <c r="H33" s="28"/>
      <c r="I33" s="28"/>
    </row>
    <row r="34" spans="1:10" x14ac:dyDescent="0.25">
      <c r="A34" s="29" t="s">
        <v>26</v>
      </c>
      <c r="B34" s="29" t="s">
        <v>147</v>
      </c>
      <c r="C34" s="29" t="s">
        <v>28</v>
      </c>
      <c r="D34" s="29" t="s">
        <v>41</v>
      </c>
      <c r="E34" s="29" t="s">
        <v>43</v>
      </c>
      <c r="F34" s="31">
        <v>137166.88</v>
      </c>
      <c r="G34" s="31">
        <v>642060.77</v>
      </c>
      <c r="H34" s="28"/>
      <c r="I34" s="28"/>
    </row>
    <row r="35" spans="1:10" x14ac:dyDescent="0.25">
      <c r="A35" s="29" t="s">
        <v>26</v>
      </c>
      <c r="B35" s="29" t="s">
        <v>147</v>
      </c>
      <c r="C35" s="29" t="s">
        <v>28</v>
      </c>
      <c r="D35" s="29" t="s">
        <v>42</v>
      </c>
      <c r="E35" s="29" t="s">
        <v>43</v>
      </c>
      <c r="F35" s="31">
        <v>25060.2</v>
      </c>
      <c r="G35" s="31">
        <v>44206.19</v>
      </c>
      <c r="H35" s="28"/>
      <c r="I35" s="28"/>
    </row>
    <row r="36" spans="1:10" x14ac:dyDescent="0.25">
      <c r="A36" s="29" t="s">
        <v>26</v>
      </c>
      <c r="B36" s="29" t="s">
        <v>147</v>
      </c>
      <c r="C36" s="29" t="s">
        <v>28</v>
      </c>
      <c r="D36" s="29" t="s">
        <v>42</v>
      </c>
      <c r="E36" s="29" t="s">
        <v>30</v>
      </c>
      <c r="F36" s="31">
        <v>247994.86</v>
      </c>
      <c r="G36" s="31">
        <v>350155.54</v>
      </c>
      <c r="H36" s="28"/>
      <c r="I36" s="28"/>
    </row>
    <row r="37" spans="1:10" x14ac:dyDescent="0.25">
      <c r="A37" s="29" t="s">
        <v>26</v>
      </c>
      <c r="B37" s="29" t="s">
        <v>147</v>
      </c>
      <c r="C37" s="29" t="s">
        <v>28</v>
      </c>
      <c r="D37" s="29" t="s">
        <v>42</v>
      </c>
      <c r="E37" s="29" t="s">
        <v>59</v>
      </c>
      <c r="F37" s="31">
        <v>97054.74</v>
      </c>
      <c r="G37" s="31">
        <v>129187.79</v>
      </c>
      <c r="H37" s="28"/>
      <c r="I37" s="28"/>
    </row>
    <row r="38" spans="1:10" x14ac:dyDescent="0.25">
      <c r="A38" s="29" t="s">
        <v>26</v>
      </c>
      <c r="B38" s="29" t="s">
        <v>147</v>
      </c>
      <c r="C38" s="29" t="s">
        <v>28</v>
      </c>
      <c r="D38" s="29" t="s">
        <v>213</v>
      </c>
      <c r="E38" s="29" t="s">
        <v>30</v>
      </c>
      <c r="F38" s="31">
        <v>2177.27</v>
      </c>
      <c r="G38" s="31">
        <v>21120.17</v>
      </c>
      <c r="H38" s="28"/>
      <c r="I38" s="28"/>
    </row>
    <row r="39" spans="1:10" x14ac:dyDescent="0.25">
      <c r="A39" s="29" t="s">
        <v>26</v>
      </c>
      <c r="B39" s="29" t="s">
        <v>147</v>
      </c>
      <c r="C39" s="29" t="s">
        <v>28</v>
      </c>
      <c r="D39" s="29" t="s">
        <v>214</v>
      </c>
      <c r="E39" s="29" t="s">
        <v>72</v>
      </c>
      <c r="F39" s="31">
        <v>26890.84</v>
      </c>
      <c r="G39" s="31">
        <v>71798.539999999994</v>
      </c>
      <c r="H39" s="28"/>
      <c r="I39" s="28"/>
    </row>
    <row r="40" spans="1:10" x14ac:dyDescent="0.25">
      <c r="A40" s="29" t="s">
        <v>26</v>
      </c>
      <c r="B40" s="29" t="s">
        <v>147</v>
      </c>
      <c r="C40" s="29" t="s">
        <v>28</v>
      </c>
      <c r="D40" s="29" t="s">
        <v>214</v>
      </c>
      <c r="E40" s="29" t="s">
        <v>30</v>
      </c>
      <c r="F40" s="31">
        <v>2030894.36</v>
      </c>
      <c r="G40" s="31">
        <v>5940497.8600000003</v>
      </c>
      <c r="H40" s="28"/>
      <c r="I40" s="28"/>
    </row>
    <row r="41" spans="1:10" x14ac:dyDescent="0.25">
      <c r="A41" s="29" t="s">
        <v>26</v>
      </c>
      <c r="B41" s="29" t="s">
        <v>147</v>
      </c>
      <c r="C41" s="29" t="s">
        <v>28</v>
      </c>
      <c r="D41" s="29" t="s">
        <v>215</v>
      </c>
      <c r="E41" s="29" t="s">
        <v>30</v>
      </c>
      <c r="F41" s="31">
        <v>56288.87</v>
      </c>
      <c r="G41" s="31">
        <v>328742.67</v>
      </c>
      <c r="H41" s="28"/>
      <c r="I41" s="28"/>
    </row>
    <row r="42" spans="1:10" x14ac:dyDescent="0.25">
      <c r="A42" s="29" t="s">
        <v>26</v>
      </c>
      <c r="B42" s="29" t="s">
        <v>147</v>
      </c>
      <c r="C42" s="29" t="s">
        <v>28</v>
      </c>
      <c r="D42" s="29" t="s">
        <v>56</v>
      </c>
      <c r="E42" s="29" t="s">
        <v>30</v>
      </c>
      <c r="F42" s="31">
        <v>10800</v>
      </c>
      <c r="G42" s="31">
        <v>156516.07999999999</v>
      </c>
      <c r="H42" s="28"/>
      <c r="I42" s="28"/>
    </row>
    <row r="43" spans="1:10" x14ac:dyDescent="0.25">
      <c r="A43" s="29" t="s">
        <v>26</v>
      </c>
      <c r="B43" s="29" t="s">
        <v>147</v>
      </c>
      <c r="C43" s="29" t="s">
        <v>28</v>
      </c>
      <c r="D43" s="29" t="s">
        <v>63</v>
      </c>
      <c r="E43" s="29" t="s">
        <v>30</v>
      </c>
      <c r="F43" s="31">
        <v>371.43</v>
      </c>
      <c r="G43" s="31">
        <v>2154.87</v>
      </c>
      <c r="H43" s="28"/>
      <c r="I43" s="28"/>
    </row>
    <row r="44" spans="1:10" x14ac:dyDescent="0.25">
      <c r="A44" s="18" t="s">
        <v>26</v>
      </c>
      <c r="B44" s="19"/>
      <c r="C44" s="19"/>
      <c r="D44" s="19"/>
      <c r="E44" s="19"/>
      <c r="F44" s="19">
        <f>SUM(F14:F43)</f>
        <v>8161259.4300000006</v>
      </c>
      <c r="G44" s="20">
        <f>SUM(G14:G43)</f>
        <v>23990993.380000003</v>
      </c>
    </row>
    <row r="45" spans="1:10" x14ac:dyDescent="0.25">
      <c r="A45" s="29" t="s">
        <v>52</v>
      </c>
      <c r="B45" s="29" t="s">
        <v>147</v>
      </c>
      <c r="C45" s="29" t="s">
        <v>28</v>
      </c>
      <c r="D45" s="29" t="s">
        <v>202</v>
      </c>
      <c r="E45" s="29" t="s">
        <v>30</v>
      </c>
      <c r="F45" s="31">
        <v>24058.78</v>
      </c>
      <c r="G45" s="31">
        <v>58344</v>
      </c>
      <c r="I45" s="28"/>
      <c r="J45" s="28"/>
    </row>
    <row r="46" spans="1:10" x14ac:dyDescent="0.25">
      <c r="A46" s="29" t="s">
        <v>52</v>
      </c>
      <c r="B46" s="29" t="s">
        <v>147</v>
      </c>
      <c r="C46" s="29" t="s">
        <v>28</v>
      </c>
      <c r="D46" s="29" t="s">
        <v>204</v>
      </c>
      <c r="E46" s="29" t="s">
        <v>30</v>
      </c>
      <c r="F46" s="31">
        <v>21337.19</v>
      </c>
      <c r="G46" s="31">
        <v>169679</v>
      </c>
      <c r="I46" s="28"/>
      <c r="J46" s="28"/>
    </row>
    <row r="47" spans="1:10" x14ac:dyDescent="0.25">
      <c r="A47" s="29" t="s">
        <v>52</v>
      </c>
      <c r="B47" s="29" t="s">
        <v>147</v>
      </c>
      <c r="C47" s="29" t="s">
        <v>28</v>
      </c>
      <c r="D47" s="29" t="s">
        <v>205</v>
      </c>
      <c r="E47" s="29" t="s">
        <v>72</v>
      </c>
      <c r="F47" s="31">
        <v>272495.88</v>
      </c>
      <c r="G47" s="31">
        <v>545154.6</v>
      </c>
    </row>
    <row r="48" spans="1:10" s="45" customFormat="1" x14ac:dyDescent="0.25">
      <c r="A48" s="43" t="s">
        <v>52</v>
      </c>
      <c r="B48" s="43" t="s">
        <v>147</v>
      </c>
      <c r="C48" s="43" t="s">
        <v>28</v>
      </c>
      <c r="D48" s="43" t="s">
        <v>205</v>
      </c>
      <c r="E48" s="43" t="s">
        <v>30</v>
      </c>
      <c r="F48" s="44">
        <v>1336246.92</v>
      </c>
      <c r="G48" s="44">
        <v>3820855.71</v>
      </c>
    </row>
    <row r="49" spans="1:7" x14ac:dyDescent="0.25">
      <c r="A49" s="29" t="s">
        <v>52</v>
      </c>
      <c r="B49" s="29" t="s">
        <v>147</v>
      </c>
      <c r="C49" s="29" t="s">
        <v>28</v>
      </c>
      <c r="D49" s="29" t="s">
        <v>32</v>
      </c>
      <c r="E49" s="29" t="s">
        <v>30</v>
      </c>
      <c r="F49" s="31">
        <v>819454.32</v>
      </c>
      <c r="G49" s="31">
        <v>2889889.88</v>
      </c>
    </row>
    <row r="50" spans="1:7" x14ac:dyDescent="0.25">
      <c r="A50" s="29" t="s">
        <v>52</v>
      </c>
      <c r="B50" s="29" t="s">
        <v>147</v>
      </c>
      <c r="C50" s="29" t="s">
        <v>28</v>
      </c>
      <c r="D50" s="29" t="s">
        <v>34</v>
      </c>
      <c r="E50" s="29" t="s">
        <v>30</v>
      </c>
      <c r="F50" s="31">
        <v>350282.85</v>
      </c>
      <c r="G50" s="31">
        <v>1114032.01</v>
      </c>
    </row>
    <row r="51" spans="1:7" x14ac:dyDescent="0.25">
      <c r="A51" s="29" t="s">
        <v>52</v>
      </c>
      <c r="B51" s="29" t="s">
        <v>147</v>
      </c>
      <c r="C51" s="29" t="s">
        <v>28</v>
      </c>
      <c r="D51" s="29" t="s">
        <v>207</v>
      </c>
      <c r="E51" s="29" t="s">
        <v>30</v>
      </c>
      <c r="F51" s="31">
        <v>202807.57</v>
      </c>
      <c r="G51" s="31">
        <v>381832.41</v>
      </c>
    </row>
    <row r="52" spans="1:7" x14ac:dyDescent="0.25">
      <c r="A52" s="29" t="s">
        <v>52</v>
      </c>
      <c r="B52" s="29" t="s">
        <v>147</v>
      </c>
      <c r="C52" s="29" t="s">
        <v>28</v>
      </c>
      <c r="D52" s="29" t="s">
        <v>208</v>
      </c>
      <c r="E52" s="29" t="s">
        <v>30</v>
      </c>
      <c r="F52" s="31">
        <v>19840.2</v>
      </c>
      <c r="G52" s="31">
        <v>138095.81</v>
      </c>
    </row>
    <row r="53" spans="1:7" x14ac:dyDescent="0.25">
      <c r="A53" s="29" t="s">
        <v>52</v>
      </c>
      <c r="B53" s="29" t="s">
        <v>147</v>
      </c>
      <c r="C53" s="29" t="s">
        <v>28</v>
      </c>
      <c r="D53" s="29" t="s">
        <v>37</v>
      </c>
      <c r="E53" s="29" t="s">
        <v>30</v>
      </c>
      <c r="F53" s="31">
        <v>344770.48</v>
      </c>
      <c r="G53" s="31">
        <v>1127208.28</v>
      </c>
    </row>
    <row r="54" spans="1:7" x14ac:dyDescent="0.25">
      <c r="A54" s="29" t="s">
        <v>52</v>
      </c>
      <c r="B54" s="29" t="s">
        <v>147</v>
      </c>
      <c r="C54" s="29" t="s">
        <v>28</v>
      </c>
      <c r="D54" s="29" t="s">
        <v>210</v>
      </c>
      <c r="E54" s="29" t="s">
        <v>43</v>
      </c>
      <c r="F54" s="31">
        <v>19728</v>
      </c>
      <c r="G54" s="31">
        <v>49961.16</v>
      </c>
    </row>
    <row r="55" spans="1:7" x14ac:dyDescent="0.25">
      <c r="A55" s="29" t="s">
        <v>52</v>
      </c>
      <c r="B55" s="29" t="s">
        <v>147</v>
      </c>
      <c r="C55" s="29" t="s">
        <v>28</v>
      </c>
      <c r="D55" s="29" t="s">
        <v>40</v>
      </c>
      <c r="E55" s="29" t="s">
        <v>30</v>
      </c>
      <c r="F55" s="31">
        <v>179151.61</v>
      </c>
      <c r="G55" s="31">
        <v>628837.12</v>
      </c>
    </row>
    <row r="56" spans="1:7" x14ac:dyDescent="0.25">
      <c r="A56" s="29" t="s">
        <v>52</v>
      </c>
      <c r="B56" s="29" t="s">
        <v>147</v>
      </c>
      <c r="C56" s="29" t="s">
        <v>28</v>
      </c>
      <c r="D56" s="29" t="s">
        <v>41</v>
      </c>
      <c r="E56" s="29" t="s">
        <v>43</v>
      </c>
      <c r="F56" s="31">
        <v>129588.53</v>
      </c>
      <c r="G56" s="31">
        <v>503262.58</v>
      </c>
    </row>
    <row r="57" spans="1:7" x14ac:dyDescent="0.25">
      <c r="A57" s="29" t="s">
        <v>52</v>
      </c>
      <c r="B57" s="29" t="s">
        <v>147</v>
      </c>
      <c r="C57" s="29" t="s">
        <v>28</v>
      </c>
      <c r="D57" s="29" t="s">
        <v>41</v>
      </c>
      <c r="E57" s="29" t="s">
        <v>30</v>
      </c>
      <c r="F57" s="31">
        <v>35070.78</v>
      </c>
      <c r="G57" s="31">
        <v>125593.33</v>
      </c>
    </row>
    <row r="58" spans="1:7" x14ac:dyDescent="0.25">
      <c r="A58" s="29" t="s">
        <v>52</v>
      </c>
      <c r="B58" s="29" t="s">
        <v>147</v>
      </c>
      <c r="C58" s="29" t="s">
        <v>28</v>
      </c>
      <c r="D58" s="29" t="s">
        <v>216</v>
      </c>
      <c r="E58" s="29" t="s">
        <v>30</v>
      </c>
      <c r="F58" s="31">
        <v>700</v>
      </c>
      <c r="G58" s="31">
        <v>2100</v>
      </c>
    </row>
    <row r="59" spans="1:7" x14ac:dyDescent="0.25">
      <c r="A59" s="29" t="s">
        <v>52</v>
      </c>
      <c r="B59" s="29" t="s">
        <v>147</v>
      </c>
      <c r="C59" s="29" t="s">
        <v>28</v>
      </c>
      <c r="D59" s="29" t="s">
        <v>42</v>
      </c>
      <c r="E59" s="29" t="s">
        <v>43</v>
      </c>
      <c r="F59" s="31">
        <v>25000</v>
      </c>
      <c r="G59" s="31">
        <v>29247.5</v>
      </c>
    </row>
    <row r="60" spans="1:7" x14ac:dyDescent="0.25">
      <c r="A60" s="29" t="s">
        <v>52</v>
      </c>
      <c r="B60" s="29" t="s">
        <v>147</v>
      </c>
      <c r="C60" s="29" t="s">
        <v>28</v>
      </c>
      <c r="D60" s="29" t="s">
        <v>42</v>
      </c>
      <c r="E60" s="29" t="s">
        <v>30</v>
      </c>
      <c r="F60" s="31">
        <v>173069.18</v>
      </c>
      <c r="G60" s="31">
        <v>225213.73</v>
      </c>
    </row>
    <row r="61" spans="1:7" x14ac:dyDescent="0.25">
      <c r="A61" s="29" t="s">
        <v>52</v>
      </c>
      <c r="B61" s="29" t="s">
        <v>147</v>
      </c>
      <c r="C61" s="29" t="s">
        <v>28</v>
      </c>
      <c r="D61" s="29" t="s">
        <v>217</v>
      </c>
      <c r="E61" s="29" t="s">
        <v>30</v>
      </c>
      <c r="F61" s="31">
        <v>28000</v>
      </c>
      <c r="G61" s="31">
        <v>105560</v>
      </c>
    </row>
    <row r="62" spans="1:7" x14ac:dyDescent="0.25">
      <c r="A62" s="29" t="s">
        <v>52</v>
      </c>
      <c r="B62" s="29" t="s">
        <v>147</v>
      </c>
      <c r="C62" s="29" t="s">
        <v>28</v>
      </c>
      <c r="D62" s="29" t="s">
        <v>213</v>
      </c>
      <c r="E62" s="29" t="s">
        <v>30</v>
      </c>
      <c r="F62" s="31">
        <v>2903.02</v>
      </c>
      <c r="G62" s="31">
        <v>26928.12</v>
      </c>
    </row>
    <row r="63" spans="1:7" x14ac:dyDescent="0.25">
      <c r="A63" s="29" t="s">
        <v>52</v>
      </c>
      <c r="B63" s="29" t="s">
        <v>147</v>
      </c>
      <c r="C63" s="29" t="s">
        <v>28</v>
      </c>
      <c r="D63" s="29" t="s">
        <v>214</v>
      </c>
      <c r="E63" s="29" t="s">
        <v>72</v>
      </c>
      <c r="F63" s="31">
        <v>80938.399999999994</v>
      </c>
      <c r="G63" s="31">
        <v>223122.16</v>
      </c>
    </row>
    <row r="64" spans="1:7" x14ac:dyDescent="0.25">
      <c r="A64" s="29" t="s">
        <v>52</v>
      </c>
      <c r="B64" s="29" t="s">
        <v>147</v>
      </c>
      <c r="C64" s="29" t="s">
        <v>28</v>
      </c>
      <c r="D64" s="29" t="s">
        <v>214</v>
      </c>
      <c r="E64" s="29" t="s">
        <v>30</v>
      </c>
      <c r="F64" s="31">
        <v>1540042.99</v>
      </c>
      <c r="G64" s="31">
        <v>4588041.8899999997</v>
      </c>
    </row>
    <row r="65" spans="1:7" x14ac:dyDescent="0.25">
      <c r="A65" s="29" t="s">
        <v>52</v>
      </c>
      <c r="B65" s="29" t="s">
        <v>147</v>
      </c>
      <c r="C65" s="29" t="s">
        <v>28</v>
      </c>
      <c r="D65" s="29" t="s">
        <v>215</v>
      </c>
      <c r="E65" s="29" t="s">
        <v>30</v>
      </c>
      <c r="F65" s="31">
        <v>52567.94</v>
      </c>
      <c r="G65" s="31">
        <v>223066.75</v>
      </c>
    </row>
    <row r="66" spans="1:7" x14ac:dyDescent="0.25">
      <c r="A66" s="18" t="s">
        <v>52</v>
      </c>
      <c r="B66" s="19"/>
      <c r="C66" s="19"/>
      <c r="D66" s="19"/>
      <c r="E66" s="19"/>
      <c r="F66" s="19">
        <f>SUM(F45:F65)</f>
        <v>5658054.6399999997</v>
      </c>
      <c r="G66" s="20">
        <f>SUM(G45:G65)</f>
        <v>16976026.039999999</v>
      </c>
    </row>
    <row r="67" spans="1:7" x14ac:dyDescent="0.25">
      <c r="A67" s="29" t="s">
        <v>57</v>
      </c>
      <c r="B67" s="29" t="s">
        <v>147</v>
      </c>
      <c r="C67" s="29" t="s">
        <v>28</v>
      </c>
      <c r="D67" s="29" t="s">
        <v>202</v>
      </c>
      <c r="E67" s="29" t="s">
        <v>30</v>
      </c>
      <c r="F67" s="31">
        <v>22453.040000000001</v>
      </c>
      <c r="G67" s="31">
        <v>59400</v>
      </c>
    </row>
    <row r="68" spans="1:7" x14ac:dyDescent="0.25">
      <c r="A68" s="29" t="s">
        <v>57</v>
      </c>
      <c r="B68" s="29" t="s">
        <v>147</v>
      </c>
      <c r="C68" s="29" t="s">
        <v>28</v>
      </c>
      <c r="D68" s="29" t="s">
        <v>203</v>
      </c>
      <c r="E68" s="29" t="s">
        <v>30</v>
      </c>
      <c r="F68" s="31">
        <v>25076.75</v>
      </c>
      <c r="G68" s="31">
        <v>93652.69</v>
      </c>
    </row>
    <row r="69" spans="1:7" x14ac:dyDescent="0.25">
      <c r="A69" s="29" t="s">
        <v>57</v>
      </c>
      <c r="B69" s="29" t="s">
        <v>147</v>
      </c>
      <c r="C69" s="29" t="s">
        <v>28</v>
      </c>
      <c r="D69" s="29" t="s">
        <v>204</v>
      </c>
      <c r="E69" s="29" t="s">
        <v>30</v>
      </c>
      <c r="F69" s="31">
        <v>3048.17</v>
      </c>
      <c r="G69" s="31">
        <v>46387.199999999997</v>
      </c>
    </row>
    <row r="70" spans="1:7" x14ac:dyDescent="0.25">
      <c r="A70" s="29" t="s">
        <v>57</v>
      </c>
      <c r="B70" s="29" t="s">
        <v>147</v>
      </c>
      <c r="C70" s="29" t="s">
        <v>28</v>
      </c>
      <c r="D70" s="29" t="s">
        <v>205</v>
      </c>
      <c r="E70" s="29" t="s">
        <v>72</v>
      </c>
      <c r="F70" s="31">
        <v>723135.42</v>
      </c>
      <c r="G70" s="31">
        <v>1261886.05</v>
      </c>
    </row>
    <row r="71" spans="1:7" x14ac:dyDescent="0.25">
      <c r="A71" s="29" t="s">
        <v>57</v>
      </c>
      <c r="B71" s="29" t="s">
        <v>147</v>
      </c>
      <c r="C71" s="29" t="s">
        <v>28</v>
      </c>
      <c r="D71" s="29" t="s">
        <v>205</v>
      </c>
      <c r="E71" s="43" t="s">
        <v>30</v>
      </c>
      <c r="F71" s="31">
        <v>2139770.2999999998</v>
      </c>
      <c r="G71" s="31">
        <v>5983948.4900000002</v>
      </c>
    </row>
    <row r="72" spans="1:7" x14ac:dyDescent="0.25">
      <c r="A72" s="29" t="s">
        <v>57</v>
      </c>
      <c r="B72" s="29" t="s">
        <v>147</v>
      </c>
      <c r="C72" s="29" t="s">
        <v>28</v>
      </c>
      <c r="D72" s="29" t="s">
        <v>32</v>
      </c>
      <c r="E72" s="29" t="s">
        <v>72</v>
      </c>
      <c r="F72" s="31">
        <v>54018.82</v>
      </c>
      <c r="G72" s="31">
        <v>124243.31</v>
      </c>
    </row>
    <row r="73" spans="1:7" x14ac:dyDescent="0.25">
      <c r="A73" s="29" t="s">
        <v>57</v>
      </c>
      <c r="B73" s="29" t="s">
        <v>147</v>
      </c>
      <c r="C73" s="29" t="s">
        <v>28</v>
      </c>
      <c r="D73" s="29" t="s">
        <v>32</v>
      </c>
      <c r="E73" s="29" t="s">
        <v>30</v>
      </c>
      <c r="F73" s="31">
        <v>1572271.17</v>
      </c>
      <c r="G73" s="31">
        <v>5829022.9800000004</v>
      </c>
    </row>
    <row r="74" spans="1:7" x14ac:dyDescent="0.25">
      <c r="A74" s="29" t="s">
        <v>57</v>
      </c>
      <c r="B74" s="29" t="s">
        <v>147</v>
      </c>
      <c r="C74" s="29" t="s">
        <v>28</v>
      </c>
      <c r="D74" s="29" t="s">
        <v>34</v>
      </c>
      <c r="E74" s="33" t="s">
        <v>30</v>
      </c>
      <c r="F74" s="31">
        <v>139678.98000000001</v>
      </c>
      <c r="G74" s="31">
        <v>450727.41</v>
      </c>
    </row>
    <row r="75" spans="1:7" x14ac:dyDescent="0.25">
      <c r="A75" s="29" t="s">
        <v>57</v>
      </c>
      <c r="B75" s="29" t="s">
        <v>147</v>
      </c>
      <c r="C75" s="29" t="s">
        <v>28</v>
      </c>
      <c r="D75" s="29" t="s">
        <v>218</v>
      </c>
      <c r="E75" s="29" t="s">
        <v>30</v>
      </c>
      <c r="F75" s="31">
        <v>25955.01</v>
      </c>
      <c r="G75" s="31">
        <v>59509.25</v>
      </c>
    </row>
    <row r="76" spans="1:7" x14ac:dyDescent="0.25">
      <c r="A76" s="29" t="s">
        <v>57</v>
      </c>
      <c r="B76" s="29" t="s">
        <v>147</v>
      </c>
      <c r="C76" s="29" t="s">
        <v>28</v>
      </c>
      <c r="D76" s="29" t="s">
        <v>206</v>
      </c>
      <c r="E76" s="29" t="s">
        <v>43</v>
      </c>
      <c r="F76" s="31">
        <v>18750</v>
      </c>
      <c r="G76" s="31">
        <v>92503.75</v>
      </c>
    </row>
    <row r="77" spans="1:7" x14ac:dyDescent="0.25">
      <c r="A77" s="29" t="s">
        <v>57</v>
      </c>
      <c r="B77" s="29" t="s">
        <v>147</v>
      </c>
      <c r="C77" s="29" t="s">
        <v>28</v>
      </c>
      <c r="D77" s="29" t="s">
        <v>207</v>
      </c>
      <c r="E77" s="29" t="s">
        <v>43</v>
      </c>
      <c r="F77" s="31">
        <v>51010.38</v>
      </c>
      <c r="G77" s="31">
        <v>70791.8</v>
      </c>
    </row>
    <row r="78" spans="1:7" x14ac:dyDescent="0.25">
      <c r="A78" s="29" t="s">
        <v>57</v>
      </c>
      <c r="B78" s="29" t="s">
        <v>147</v>
      </c>
      <c r="C78" s="29" t="s">
        <v>28</v>
      </c>
      <c r="D78" s="29" t="s">
        <v>207</v>
      </c>
      <c r="E78" s="29" t="s">
        <v>30</v>
      </c>
      <c r="F78" s="31">
        <v>314776.96000000002</v>
      </c>
      <c r="G78" s="31">
        <v>654040.52</v>
      </c>
    </row>
    <row r="79" spans="1:7" x14ac:dyDescent="0.25">
      <c r="A79" s="29" t="s">
        <v>57</v>
      </c>
      <c r="B79" s="29" t="s">
        <v>147</v>
      </c>
      <c r="C79" s="29" t="s">
        <v>28</v>
      </c>
      <c r="D79" s="29" t="s">
        <v>208</v>
      </c>
      <c r="E79" s="29" t="s">
        <v>30</v>
      </c>
      <c r="F79" s="31">
        <v>980.27</v>
      </c>
      <c r="G79" s="31">
        <v>11436.18</v>
      </c>
    </row>
    <row r="80" spans="1:7" x14ac:dyDescent="0.25">
      <c r="A80" s="29" t="s">
        <v>57</v>
      </c>
      <c r="B80" s="29" t="s">
        <v>147</v>
      </c>
      <c r="C80" s="29" t="s">
        <v>28</v>
      </c>
      <c r="D80" s="29" t="s">
        <v>208</v>
      </c>
      <c r="E80" s="29" t="s">
        <v>74</v>
      </c>
      <c r="F80" s="31">
        <v>604.79999999999995</v>
      </c>
      <c r="G80" s="31">
        <v>4233.6000000000004</v>
      </c>
    </row>
    <row r="81" spans="1:7" x14ac:dyDescent="0.25">
      <c r="A81" s="29" t="s">
        <v>57</v>
      </c>
      <c r="B81" s="29" t="s">
        <v>147</v>
      </c>
      <c r="C81" s="29" t="s">
        <v>28</v>
      </c>
      <c r="D81" s="29" t="s">
        <v>209</v>
      </c>
      <c r="E81" s="33" t="s">
        <v>30</v>
      </c>
      <c r="F81" s="31">
        <v>5399.7</v>
      </c>
      <c r="G81" s="31">
        <v>6507.04</v>
      </c>
    </row>
    <row r="82" spans="1:7" x14ac:dyDescent="0.25">
      <c r="A82" s="29" t="s">
        <v>57</v>
      </c>
      <c r="B82" s="29" t="s">
        <v>147</v>
      </c>
      <c r="C82" s="29" t="s">
        <v>28</v>
      </c>
      <c r="D82" s="29" t="s">
        <v>209</v>
      </c>
      <c r="E82" s="29" t="s">
        <v>74</v>
      </c>
      <c r="F82" s="31">
        <v>5000</v>
      </c>
      <c r="G82" s="31">
        <v>32000</v>
      </c>
    </row>
    <row r="83" spans="1:7" x14ac:dyDescent="0.25">
      <c r="A83" s="29" t="s">
        <v>57</v>
      </c>
      <c r="B83" s="29" t="s">
        <v>147</v>
      </c>
      <c r="C83" s="29" t="s">
        <v>28</v>
      </c>
      <c r="D83" s="29" t="s">
        <v>37</v>
      </c>
      <c r="E83" s="29" t="s">
        <v>30</v>
      </c>
      <c r="F83" s="31">
        <v>471680.65</v>
      </c>
      <c r="G83" s="31">
        <v>1537632.42</v>
      </c>
    </row>
    <row r="84" spans="1:7" x14ac:dyDescent="0.25">
      <c r="A84" s="29" t="s">
        <v>57</v>
      </c>
      <c r="B84" s="29" t="s">
        <v>147</v>
      </c>
      <c r="C84" s="29" t="s">
        <v>28</v>
      </c>
      <c r="D84" s="29" t="s">
        <v>210</v>
      </c>
      <c r="E84" s="29" t="s">
        <v>43</v>
      </c>
      <c r="F84" s="31">
        <v>19728</v>
      </c>
      <c r="G84" s="31">
        <v>49754.01</v>
      </c>
    </row>
    <row r="85" spans="1:7" x14ac:dyDescent="0.25">
      <c r="A85" s="29" t="s">
        <v>57</v>
      </c>
      <c r="B85" s="29" t="s">
        <v>147</v>
      </c>
      <c r="C85" s="29" t="s">
        <v>28</v>
      </c>
      <c r="D85" s="29" t="s">
        <v>212</v>
      </c>
      <c r="E85" s="29" t="s">
        <v>43</v>
      </c>
      <c r="F85" s="31">
        <v>25054.3</v>
      </c>
      <c r="G85" s="31">
        <v>104376.26</v>
      </c>
    </row>
    <row r="86" spans="1:7" x14ac:dyDescent="0.25">
      <c r="A86" s="29" t="s">
        <v>57</v>
      </c>
      <c r="B86" s="29" t="s">
        <v>147</v>
      </c>
      <c r="C86" s="29" t="s">
        <v>28</v>
      </c>
      <c r="D86" s="29" t="s">
        <v>212</v>
      </c>
      <c r="E86" s="29" t="s">
        <v>30</v>
      </c>
      <c r="F86" s="31">
        <v>25038.54</v>
      </c>
      <c r="G86" s="31">
        <v>85694</v>
      </c>
    </row>
    <row r="87" spans="1:7" x14ac:dyDescent="0.25">
      <c r="A87" s="29" t="s">
        <v>57</v>
      </c>
      <c r="B87" s="29" t="s">
        <v>147</v>
      </c>
      <c r="C87" s="29" t="s">
        <v>28</v>
      </c>
      <c r="D87" s="29" t="s">
        <v>40</v>
      </c>
      <c r="E87" s="29" t="s">
        <v>30</v>
      </c>
      <c r="F87" s="31">
        <v>226013.88</v>
      </c>
      <c r="G87" s="31">
        <v>749512.14</v>
      </c>
    </row>
    <row r="88" spans="1:7" x14ac:dyDescent="0.25">
      <c r="A88" s="29" t="s">
        <v>57</v>
      </c>
      <c r="B88" s="29" t="s">
        <v>147</v>
      </c>
      <c r="C88" s="29" t="s">
        <v>28</v>
      </c>
      <c r="D88" s="29" t="s">
        <v>41</v>
      </c>
      <c r="E88" s="29" t="s">
        <v>43</v>
      </c>
      <c r="F88" s="31">
        <v>18343.86</v>
      </c>
      <c r="G88" s="31">
        <v>64705.42</v>
      </c>
    </row>
    <row r="89" spans="1:7" x14ac:dyDescent="0.25">
      <c r="A89" s="29" t="s">
        <v>57</v>
      </c>
      <c r="B89" s="29" t="s">
        <v>147</v>
      </c>
      <c r="C89" s="29" t="s">
        <v>28</v>
      </c>
      <c r="D89" s="29" t="s">
        <v>42</v>
      </c>
      <c r="E89" s="29" t="s">
        <v>103</v>
      </c>
      <c r="F89" s="31">
        <v>24943</v>
      </c>
      <c r="G89" s="31">
        <v>32974.65</v>
      </c>
    </row>
    <row r="90" spans="1:7" x14ac:dyDescent="0.25">
      <c r="A90" s="29" t="s">
        <v>57</v>
      </c>
      <c r="B90" s="29" t="s">
        <v>147</v>
      </c>
      <c r="C90" s="29" t="s">
        <v>28</v>
      </c>
      <c r="D90" s="29" t="s">
        <v>42</v>
      </c>
      <c r="E90" s="29" t="s">
        <v>43</v>
      </c>
      <c r="F90" s="31">
        <v>25000</v>
      </c>
      <c r="G90" s="31">
        <v>33000</v>
      </c>
    </row>
    <row r="91" spans="1:7" x14ac:dyDescent="0.25">
      <c r="A91" s="29" t="s">
        <v>57</v>
      </c>
      <c r="B91" s="29" t="s">
        <v>147</v>
      </c>
      <c r="C91" s="29" t="s">
        <v>28</v>
      </c>
      <c r="D91" s="29" t="s">
        <v>42</v>
      </c>
      <c r="E91" s="29" t="s">
        <v>30</v>
      </c>
      <c r="F91" s="31">
        <v>415100.75</v>
      </c>
      <c r="G91" s="31">
        <v>521608.54</v>
      </c>
    </row>
    <row r="92" spans="1:7" x14ac:dyDescent="0.25">
      <c r="A92" s="29" t="s">
        <v>57</v>
      </c>
      <c r="B92" s="29" t="s">
        <v>147</v>
      </c>
      <c r="C92" s="29" t="s">
        <v>28</v>
      </c>
      <c r="D92" s="29" t="s">
        <v>42</v>
      </c>
      <c r="E92" s="29" t="s">
        <v>59</v>
      </c>
      <c r="F92" s="31">
        <v>71707.02</v>
      </c>
      <c r="G92" s="31">
        <v>96929.05</v>
      </c>
    </row>
    <row r="93" spans="1:7" x14ac:dyDescent="0.25">
      <c r="A93" s="29" t="s">
        <v>57</v>
      </c>
      <c r="B93" s="29" t="s">
        <v>147</v>
      </c>
      <c r="C93" s="29" t="s">
        <v>28</v>
      </c>
      <c r="D93" s="29" t="s">
        <v>214</v>
      </c>
      <c r="E93" s="29" t="s">
        <v>72</v>
      </c>
      <c r="F93" s="31">
        <v>98107.81</v>
      </c>
      <c r="G93" s="31">
        <v>260596.09</v>
      </c>
    </row>
    <row r="94" spans="1:7" x14ac:dyDescent="0.25">
      <c r="A94" s="29" t="s">
        <v>57</v>
      </c>
      <c r="B94" s="29" t="s">
        <v>147</v>
      </c>
      <c r="C94" s="29" t="s">
        <v>28</v>
      </c>
      <c r="D94" s="29" t="s">
        <v>214</v>
      </c>
      <c r="E94" s="29" t="s">
        <v>103</v>
      </c>
      <c r="F94" s="31">
        <v>23893.06</v>
      </c>
      <c r="G94" s="31">
        <v>77695.960000000006</v>
      </c>
    </row>
    <row r="95" spans="1:7" x14ac:dyDescent="0.25">
      <c r="A95" s="29" t="s">
        <v>57</v>
      </c>
      <c r="B95" s="29" t="s">
        <v>147</v>
      </c>
      <c r="C95" s="29" t="s">
        <v>28</v>
      </c>
      <c r="D95" s="29" t="s">
        <v>214</v>
      </c>
      <c r="E95" s="29" t="s">
        <v>43</v>
      </c>
      <c r="F95" s="31">
        <v>36369.370000000003</v>
      </c>
      <c r="G95" s="31">
        <v>59790.31</v>
      </c>
    </row>
    <row r="96" spans="1:7" x14ac:dyDescent="0.25">
      <c r="A96" s="29" t="s">
        <v>57</v>
      </c>
      <c r="B96" s="29" t="s">
        <v>147</v>
      </c>
      <c r="C96" s="29" t="s">
        <v>28</v>
      </c>
      <c r="D96" s="29" t="s">
        <v>214</v>
      </c>
      <c r="E96" s="29" t="s">
        <v>30</v>
      </c>
      <c r="F96" s="31">
        <v>2808418.41</v>
      </c>
      <c r="G96" s="31">
        <v>8131510.4100000001</v>
      </c>
    </row>
    <row r="97" spans="1:7" x14ac:dyDescent="0.25">
      <c r="A97" s="29" t="s">
        <v>57</v>
      </c>
      <c r="B97" s="29" t="s">
        <v>147</v>
      </c>
      <c r="C97" s="29" t="s">
        <v>28</v>
      </c>
      <c r="D97" s="29" t="s">
        <v>215</v>
      </c>
      <c r="E97" s="29" t="s">
        <v>30</v>
      </c>
      <c r="F97" s="31">
        <v>89842.21</v>
      </c>
      <c r="G97" s="31">
        <v>515223.63</v>
      </c>
    </row>
    <row r="98" spans="1:7" x14ac:dyDescent="0.25">
      <c r="A98" s="29" t="s">
        <v>57</v>
      </c>
      <c r="B98" s="29" t="s">
        <v>147</v>
      </c>
      <c r="C98" s="29" t="s">
        <v>28</v>
      </c>
      <c r="D98" s="29" t="s">
        <v>54</v>
      </c>
      <c r="E98" s="29" t="s">
        <v>43</v>
      </c>
      <c r="F98" s="31">
        <v>25121.1</v>
      </c>
      <c r="G98" s="31">
        <v>42089.97</v>
      </c>
    </row>
    <row r="99" spans="1:7" x14ac:dyDescent="0.25">
      <c r="A99" s="29" t="s">
        <v>57</v>
      </c>
      <c r="B99" s="29" t="s">
        <v>147</v>
      </c>
      <c r="C99" s="29" t="s">
        <v>28</v>
      </c>
      <c r="D99" s="29" t="s">
        <v>54</v>
      </c>
      <c r="E99" s="29" t="s">
        <v>30</v>
      </c>
      <c r="F99" s="31">
        <v>24579.29</v>
      </c>
      <c r="G99" s="31">
        <v>74204.39</v>
      </c>
    </row>
    <row r="100" spans="1:7" x14ac:dyDescent="0.25">
      <c r="A100" s="29" t="s">
        <v>57</v>
      </c>
      <c r="B100" s="29" t="s">
        <v>147</v>
      </c>
      <c r="C100" s="29" t="s">
        <v>28</v>
      </c>
      <c r="D100" s="29" t="s">
        <v>219</v>
      </c>
      <c r="E100" s="29" t="s">
        <v>30</v>
      </c>
      <c r="F100" s="31">
        <v>10600</v>
      </c>
      <c r="G100" s="31">
        <v>114157.75999999999</v>
      </c>
    </row>
    <row r="101" spans="1:7" x14ac:dyDescent="0.25">
      <c r="A101" s="29" t="s">
        <v>57</v>
      </c>
      <c r="B101" s="29" t="s">
        <v>147</v>
      </c>
      <c r="C101" s="29" t="s">
        <v>28</v>
      </c>
      <c r="D101" s="29" t="s">
        <v>56</v>
      </c>
      <c r="E101" s="29" t="s">
        <v>30</v>
      </c>
      <c r="F101" s="31">
        <v>2650</v>
      </c>
      <c r="G101" s="31">
        <v>21836</v>
      </c>
    </row>
    <row r="102" spans="1:7" x14ac:dyDescent="0.25">
      <c r="A102" s="18" t="s">
        <v>57</v>
      </c>
      <c r="B102" s="19"/>
      <c r="C102" s="19"/>
      <c r="D102" s="19"/>
      <c r="E102" s="19"/>
      <c r="F102" s="19">
        <f>SUM(F67:F101)</f>
        <v>9544121.0199999977</v>
      </c>
      <c r="G102" s="20">
        <f>SUM(G67:G101)</f>
        <v>27353581.279999997</v>
      </c>
    </row>
    <row r="103" spans="1:7" x14ac:dyDescent="0.25">
      <c r="A103" s="18" t="s">
        <v>20</v>
      </c>
      <c r="B103" s="19"/>
      <c r="C103" s="19"/>
      <c r="D103" s="19"/>
      <c r="E103" s="19"/>
      <c r="F103" s="19">
        <f>SUM(F102,F66,F44)</f>
        <v>23363435.089999996</v>
      </c>
      <c r="G103" s="20">
        <f>SUM(G102,G66,G44)</f>
        <v>68320600.699999988</v>
      </c>
    </row>
    <row r="105" spans="1:7" x14ac:dyDescent="0.25">
      <c r="A105" t="s">
        <v>64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showGridLines="0" topLeftCell="A7" workbookViewId="0">
      <selection activeCell="A28" sqref="A28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3.25" x14ac:dyDescent="0.35">
      <c r="A9" s="40" t="s">
        <v>0</v>
      </c>
      <c r="B9" s="40"/>
      <c r="C9" s="40"/>
      <c r="D9" s="40"/>
      <c r="E9" s="40"/>
      <c r="F9" s="40"/>
      <c r="G9" s="40"/>
    </row>
    <row r="10" spans="1:7" ht="19.5" x14ac:dyDescent="0.35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8" t="s">
        <v>220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11</v>
      </c>
      <c r="C14" s="29" t="s">
        <v>28</v>
      </c>
      <c r="D14" s="29" t="s">
        <v>218</v>
      </c>
      <c r="E14" s="29" t="s">
        <v>30</v>
      </c>
      <c r="F14" s="31">
        <v>86674.26</v>
      </c>
      <c r="G14" s="31">
        <v>355781.01</v>
      </c>
    </row>
    <row r="15" spans="1:7" x14ac:dyDescent="0.25">
      <c r="A15" s="29" t="s">
        <v>26</v>
      </c>
      <c r="B15" s="29" t="s">
        <v>11</v>
      </c>
      <c r="C15" s="29" t="s">
        <v>28</v>
      </c>
      <c r="D15" s="29" t="s">
        <v>221</v>
      </c>
      <c r="E15" s="29" t="s">
        <v>30</v>
      </c>
      <c r="F15" s="31">
        <v>18143.87</v>
      </c>
      <c r="G15" s="31">
        <v>139600</v>
      </c>
    </row>
    <row r="16" spans="1:7" x14ac:dyDescent="0.25">
      <c r="A16" s="29" t="s">
        <v>26</v>
      </c>
      <c r="B16" s="29" t="s">
        <v>11</v>
      </c>
      <c r="C16" s="29" t="s">
        <v>28</v>
      </c>
      <c r="D16" s="29" t="s">
        <v>211</v>
      </c>
      <c r="E16" s="29" t="s">
        <v>30</v>
      </c>
      <c r="F16" s="31">
        <v>17445.330000000002</v>
      </c>
      <c r="G16" s="31">
        <v>114995.4</v>
      </c>
    </row>
    <row r="17" spans="1:7" x14ac:dyDescent="0.25">
      <c r="A17" s="29" t="s">
        <v>26</v>
      </c>
      <c r="B17" s="29" t="s">
        <v>11</v>
      </c>
      <c r="C17" s="29" t="s">
        <v>28</v>
      </c>
      <c r="D17" s="29" t="s">
        <v>217</v>
      </c>
      <c r="E17" s="29" t="s">
        <v>30</v>
      </c>
      <c r="F17" s="31">
        <v>46089.43</v>
      </c>
      <c r="G17" s="31">
        <v>430121.34</v>
      </c>
    </row>
    <row r="18" spans="1:7" x14ac:dyDescent="0.25">
      <c r="A18" s="18" t="s">
        <v>26</v>
      </c>
      <c r="B18" s="19"/>
      <c r="C18" s="19"/>
      <c r="D18" s="19"/>
      <c r="E18" s="19"/>
      <c r="F18" s="19">
        <f>SUM(F14:F17)</f>
        <v>168352.88999999998</v>
      </c>
      <c r="G18" s="20">
        <f>SUM(G14:G17)</f>
        <v>1040497.75</v>
      </c>
    </row>
    <row r="19" spans="1:7" x14ac:dyDescent="0.25">
      <c r="A19" s="29" t="s">
        <v>52</v>
      </c>
      <c r="B19" s="29" t="s">
        <v>11</v>
      </c>
      <c r="C19" s="29" t="s">
        <v>28</v>
      </c>
      <c r="D19" s="29" t="s">
        <v>218</v>
      </c>
      <c r="E19" s="29" t="s">
        <v>30</v>
      </c>
      <c r="F19" s="31">
        <v>16036.27</v>
      </c>
      <c r="G19" s="31">
        <v>66481.100000000006</v>
      </c>
    </row>
    <row r="20" spans="1:7" x14ac:dyDescent="0.25">
      <c r="A20" s="29" t="s">
        <v>52</v>
      </c>
      <c r="B20" s="29" t="s">
        <v>11</v>
      </c>
      <c r="C20" s="29" t="s">
        <v>28</v>
      </c>
      <c r="D20" s="29" t="s">
        <v>217</v>
      </c>
      <c r="E20" s="29" t="s">
        <v>30</v>
      </c>
      <c r="F20" s="31">
        <v>52617.24</v>
      </c>
      <c r="G20" s="31">
        <v>725000</v>
      </c>
    </row>
    <row r="21" spans="1:7" x14ac:dyDescent="0.25">
      <c r="A21" s="29" t="s">
        <v>52</v>
      </c>
      <c r="B21" s="29" t="s">
        <v>11</v>
      </c>
      <c r="C21" s="29" t="s">
        <v>28</v>
      </c>
      <c r="D21" s="29" t="s">
        <v>215</v>
      </c>
      <c r="E21" s="29" t="s">
        <v>30</v>
      </c>
      <c r="F21" s="31">
        <v>17039.82</v>
      </c>
      <c r="G21" s="31">
        <v>99550.04</v>
      </c>
    </row>
    <row r="22" spans="1:7" x14ac:dyDescent="0.25">
      <c r="A22" s="18" t="s">
        <v>52</v>
      </c>
      <c r="B22" s="19"/>
      <c r="C22" s="19"/>
      <c r="D22" s="19"/>
      <c r="E22" s="19"/>
      <c r="F22" s="19">
        <f>SUM(F19:F21)</f>
        <v>85693.329999999987</v>
      </c>
      <c r="G22" s="20">
        <f>SUM(G19:G21)</f>
        <v>891031.14</v>
      </c>
    </row>
    <row r="23" spans="1:7" x14ac:dyDescent="0.25">
      <c r="A23" s="29" t="s">
        <v>57</v>
      </c>
      <c r="B23" s="29" t="s">
        <v>11</v>
      </c>
      <c r="C23" s="29" t="s">
        <v>28</v>
      </c>
      <c r="D23" s="29" t="s">
        <v>218</v>
      </c>
      <c r="E23" s="29" t="s">
        <v>30</v>
      </c>
      <c r="F23" s="31">
        <v>25000</v>
      </c>
      <c r="G23" s="31">
        <v>83602.899999999994</v>
      </c>
    </row>
    <row r="24" spans="1:7" x14ac:dyDescent="0.25">
      <c r="A24" s="29" t="s">
        <v>57</v>
      </c>
      <c r="B24" s="29" t="s">
        <v>11</v>
      </c>
      <c r="C24" s="29" t="s">
        <v>28</v>
      </c>
      <c r="D24" s="29" t="s">
        <v>222</v>
      </c>
      <c r="E24" s="29" t="s">
        <v>30</v>
      </c>
      <c r="F24" s="31">
        <v>33330.22</v>
      </c>
      <c r="G24" s="31">
        <v>27771.34</v>
      </c>
    </row>
    <row r="25" spans="1:7" x14ac:dyDescent="0.25">
      <c r="A25" s="29" t="s">
        <v>57</v>
      </c>
      <c r="B25" s="29" t="s">
        <v>11</v>
      </c>
      <c r="C25" s="29" t="s">
        <v>28</v>
      </c>
      <c r="D25" s="29" t="s">
        <v>217</v>
      </c>
      <c r="E25" s="29" t="s">
        <v>30</v>
      </c>
      <c r="F25" s="31">
        <v>71287.289999999994</v>
      </c>
      <c r="G25" s="31">
        <v>869138</v>
      </c>
    </row>
    <row r="26" spans="1:7" x14ac:dyDescent="0.25">
      <c r="A26" s="18" t="s">
        <v>57</v>
      </c>
      <c r="B26" s="19"/>
      <c r="C26" s="19"/>
      <c r="D26" s="19"/>
      <c r="E26" s="19"/>
      <c r="F26" s="19">
        <f>SUM(F23:F25)</f>
        <v>129617.51</v>
      </c>
      <c r="G26" s="20">
        <f>SUM(G23:G25)</f>
        <v>980512.24</v>
      </c>
    </row>
    <row r="27" spans="1:7" x14ac:dyDescent="0.25">
      <c r="A27" s="18" t="s">
        <v>20</v>
      </c>
      <c r="B27" s="19"/>
      <c r="C27" s="19"/>
      <c r="D27" s="19"/>
      <c r="E27" s="19"/>
      <c r="F27" s="19">
        <f>SUM(F26,F22,F18)</f>
        <v>383663.73</v>
      </c>
      <c r="G27" s="20">
        <f>SUM(G26,G22,G18)</f>
        <v>2912041.13</v>
      </c>
    </row>
    <row r="29" spans="1:7" x14ac:dyDescent="0.25">
      <c r="A29" t="s">
        <v>64</v>
      </c>
    </row>
  </sheetData>
  <sortState xmlns:xlrd2="http://schemas.microsoft.com/office/spreadsheetml/2017/richdata2" ref="A12:G129">
    <sortCondition ref="D12:D129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showGridLines="0" topLeftCell="A12" workbookViewId="0">
      <selection activeCell="A29" sqref="A29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223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12</v>
      </c>
      <c r="C14" s="29" t="s">
        <v>28</v>
      </c>
      <c r="D14" s="29" t="s">
        <v>224</v>
      </c>
      <c r="E14" s="29" t="s">
        <v>30</v>
      </c>
      <c r="F14" s="31">
        <v>1000</v>
      </c>
      <c r="G14" s="31">
        <v>17910</v>
      </c>
    </row>
    <row r="15" spans="1:7" x14ac:dyDescent="0.25">
      <c r="A15" s="29" t="s">
        <v>26</v>
      </c>
      <c r="B15" s="29" t="s">
        <v>12</v>
      </c>
      <c r="C15" s="29" t="s">
        <v>28</v>
      </c>
      <c r="D15" s="29" t="s">
        <v>214</v>
      </c>
      <c r="E15" s="29" t="s">
        <v>30</v>
      </c>
      <c r="F15" s="31">
        <v>23107.490234375</v>
      </c>
      <c r="G15" s="31">
        <v>72848.1875</v>
      </c>
    </row>
    <row r="16" spans="1:7" x14ac:dyDescent="0.25">
      <c r="A16" s="18" t="s">
        <v>26</v>
      </c>
      <c r="B16" s="19"/>
      <c r="C16" s="19"/>
      <c r="D16" s="19"/>
      <c r="E16" s="19"/>
      <c r="F16" s="19">
        <f>SUM(F14:F15)</f>
        <v>24107.490234375</v>
      </c>
      <c r="G16" s="20">
        <f>SUM(G14:G15)</f>
        <v>90758.1875</v>
      </c>
    </row>
    <row r="17" spans="1:7" x14ac:dyDescent="0.25">
      <c r="A17" s="29" t="s">
        <v>52</v>
      </c>
      <c r="B17" s="29" t="s">
        <v>12</v>
      </c>
      <c r="C17" s="29" t="s">
        <v>28</v>
      </c>
      <c r="D17" s="29" t="s">
        <v>214</v>
      </c>
      <c r="E17" s="29" t="s">
        <v>30</v>
      </c>
      <c r="F17" s="31">
        <v>24711.970703125</v>
      </c>
      <c r="G17" s="31">
        <v>71242.140625</v>
      </c>
    </row>
    <row r="18" spans="1:7" x14ac:dyDescent="0.25">
      <c r="A18" s="29" t="s">
        <v>52</v>
      </c>
      <c r="B18" s="29" t="s">
        <v>12</v>
      </c>
      <c r="C18" s="29" t="s">
        <v>28</v>
      </c>
      <c r="D18" s="29" t="s">
        <v>224</v>
      </c>
      <c r="E18" s="29" t="s">
        <v>30</v>
      </c>
      <c r="F18" s="31">
        <v>5000</v>
      </c>
      <c r="G18" s="31">
        <v>32500</v>
      </c>
    </row>
    <row r="19" spans="1:7" x14ac:dyDescent="0.25">
      <c r="A19" s="18" t="s">
        <v>52</v>
      </c>
      <c r="B19" s="19"/>
      <c r="C19" s="19"/>
      <c r="D19" s="19"/>
      <c r="E19" s="19"/>
      <c r="F19" s="19">
        <f>SUM(F17:F18)</f>
        <v>29711.970703125</v>
      </c>
      <c r="G19" s="20">
        <f>SUM(G17:G18)</f>
        <v>103742.140625</v>
      </c>
    </row>
    <row r="20" spans="1:7" x14ac:dyDescent="0.25">
      <c r="A20" s="29" t="s">
        <v>57</v>
      </c>
      <c r="B20" s="29" t="s">
        <v>12</v>
      </c>
      <c r="C20" s="29" t="s">
        <v>28</v>
      </c>
      <c r="D20" s="29" t="s">
        <v>214</v>
      </c>
      <c r="E20" s="29" t="s">
        <v>30</v>
      </c>
      <c r="F20" s="31">
        <v>24933.9609375</v>
      </c>
      <c r="G20" s="31">
        <v>68641.3984375</v>
      </c>
    </row>
    <row r="21" spans="1:7" x14ac:dyDescent="0.25">
      <c r="A21" s="29" t="s">
        <v>57</v>
      </c>
      <c r="B21" s="29" t="s">
        <v>12</v>
      </c>
      <c r="C21" s="29" t="s">
        <v>28</v>
      </c>
      <c r="D21" s="29" t="s">
        <v>214</v>
      </c>
      <c r="E21" s="29" t="s">
        <v>30</v>
      </c>
      <c r="F21" s="31">
        <v>24040.3203125</v>
      </c>
      <c r="G21" s="31">
        <v>73669.03125</v>
      </c>
    </row>
    <row r="22" spans="1:7" x14ac:dyDescent="0.25">
      <c r="A22" s="29" t="s">
        <v>57</v>
      </c>
      <c r="B22" s="29" t="s">
        <v>12</v>
      </c>
      <c r="C22" s="29" t="s">
        <v>28</v>
      </c>
      <c r="D22" s="29" t="s">
        <v>214</v>
      </c>
      <c r="E22" s="29" t="s">
        <v>30</v>
      </c>
      <c r="F22" s="31">
        <v>23992.8203125</v>
      </c>
      <c r="G22" s="31">
        <v>71407.7109375</v>
      </c>
    </row>
    <row r="23" spans="1:7" x14ac:dyDescent="0.25">
      <c r="A23" s="29" t="s">
        <v>57</v>
      </c>
      <c r="B23" s="29" t="s">
        <v>12</v>
      </c>
      <c r="C23" s="29" t="s">
        <v>28</v>
      </c>
      <c r="D23" s="29" t="s">
        <v>224</v>
      </c>
      <c r="E23" s="29" t="s">
        <v>115</v>
      </c>
      <c r="F23" s="31">
        <v>24871.869140625</v>
      </c>
      <c r="G23" s="31">
        <v>172174.1875</v>
      </c>
    </row>
    <row r="24" spans="1:7" x14ac:dyDescent="0.25">
      <c r="A24" s="29" t="s">
        <v>57</v>
      </c>
      <c r="B24" s="29" t="s">
        <v>12</v>
      </c>
      <c r="C24" s="29" t="s">
        <v>28</v>
      </c>
      <c r="D24" s="29" t="s">
        <v>214</v>
      </c>
      <c r="E24" s="29" t="s">
        <v>30</v>
      </c>
      <c r="F24" s="31">
        <v>49627.619140625</v>
      </c>
      <c r="G24" s="31">
        <v>183482.109375</v>
      </c>
    </row>
    <row r="25" spans="1:7" x14ac:dyDescent="0.25">
      <c r="A25" s="29" t="s">
        <v>57</v>
      </c>
      <c r="B25" s="29" t="s">
        <v>12</v>
      </c>
      <c r="C25" s="29" t="s">
        <v>28</v>
      </c>
      <c r="D25" s="29" t="s">
        <v>224</v>
      </c>
      <c r="E25" s="29" t="s">
        <v>30</v>
      </c>
      <c r="F25" s="31">
        <v>4000</v>
      </c>
      <c r="G25" s="31">
        <v>19360</v>
      </c>
    </row>
    <row r="26" spans="1:7" x14ac:dyDescent="0.25">
      <c r="A26" s="29" t="s">
        <v>57</v>
      </c>
      <c r="B26" s="29" t="s">
        <v>12</v>
      </c>
      <c r="C26" s="29" t="s">
        <v>28</v>
      </c>
      <c r="D26" s="29" t="s">
        <v>214</v>
      </c>
      <c r="E26" s="29" t="s">
        <v>30</v>
      </c>
      <c r="F26" s="31">
        <v>28000</v>
      </c>
      <c r="G26" s="31">
        <v>74612.7734375</v>
      </c>
    </row>
    <row r="27" spans="1:7" x14ac:dyDescent="0.25">
      <c r="A27" s="18" t="s">
        <v>57</v>
      </c>
      <c r="B27" s="19"/>
      <c r="C27" s="19"/>
      <c r="D27" s="19"/>
      <c r="E27" s="19"/>
      <c r="F27" s="19">
        <f>SUM(F20:F26)</f>
        <v>179466.58984375</v>
      </c>
      <c r="G27" s="20">
        <f>SUM(G20:G26)</f>
        <v>663347.2109375</v>
      </c>
    </row>
    <row r="28" spans="1:7" ht="15.75" customHeight="1" x14ac:dyDescent="0.25">
      <c r="A28" s="18" t="s">
        <v>20</v>
      </c>
      <c r="B28" s="19"/>
      <c r="C28" s="19"/>
      <c r="D28" s="19"/>
      <c r="E28" s="19"/>
      <c r="F28" s="19">
        <f>SUM(F27,F19,F16)</f>
        <v>233286.05078125</v>
      </c>
      <c r="G28" s="20">
        <f>SUM(G27,G19,G16)</f>
        <v>857847.5390625</v>
      </c>
    </row>
    <row r="30" spans="1:7" x14ac:dyDescent="0.25">
      <c r="A30" t="s">
        <v>64</v>
      </c>
    </row>
  </sheetData>
  <sortState xmlns:xlrd2="http://schemas.microsoft.com/office/spreadsheetml/2017/richdata2" ref="A12:G33">
    <sortCondition ref="D12:D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topLeftCell="A68" workbookViewId="0">
      <selection activeCell="B66" sqref="B66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225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ht="30" x14ac:dyDescent="0.25">
      <c r="A14" s="29" t="s">
        <v>26</v>
      </c>
      <c r="B14" s="29" t="s">
        <v>27</v>
      </c>
      <c r="C14" s="29" t="s">
        <v>226</v>
      </c>
      <c r="D14" s="29" t="s">
        <v>227</v>
      </c>
      <c r="E14" s="29" t="s">
        <v>72</v>
      </c>
      <c r="F14" s="31">
        <v>290762</v>
      </c>
      <c r="G14" s="31">
        <v>297123.49</v>
      </c>
    </row>
    <row r="15" spans="1:7" ht="30" x14ac:dyDescent="0.25">
      <c r="A15" s="29" t="s">
        <v>26</v>
      </c>
      <c r="B15" s="29" t="s">
        <v>27</v>
      </c>
      <c r="C15" s="29" t="s">
        <v>226</v>
      </c>
      <c r="D15" s="29" t="s">
        <v>227</v>
      </c>
      <c r="E15" s="29" t="s">
        <v>228</v>
      </c>
      <c r="F15" s="31">
        <v>116999</v>
      </c>
      <c r="G15" s="31">
        <v>510534.74</v>
      </c>
    </row>
    <row r="16" spans="1:7" x14ac:dyDescent="0.25">
      <c r="A16" s="29" t="s">
        <v>26</v>
      </c>
      <c r="B16" s="29" t="s">
        <v>27</v>
      </c>
      <c r="C16" s="29" t="s">
        <v>226</v>
      </c>
      <c r="D16" s="29" t="s">
        <v>229</v>
      </c>
      <c r="E16" s="29" t="s">
        <v>30</v>
      </c>
      <c r="F16" s="31">
        <v>160076</v>
      </c>
      <c r="G16" s="31">
        <v>263412.26</v>
      </c>
    </row>
    <row r="17" spans="1:7" x14ac:dyDescent="0.25">
      <c r="A17" s="29" t="s">
        <v>26</v>
      </c>
      <c r="B17" s="29" t="s">
        <v>27</v>
      </c>
      <c r="C17" s="29" t="s">
        <v>226</v>
      </c>
      <c r="D17" s="29" t="s">
        <v>230</v>
      </c>
      <c r="E17" s="29" t="s">
        <v>49</v>
      </c>
      <c r="F17" s="31">
        <v>1022.8</v>
      </c>
      <c r="G17" s="31">
        <v>16507.580000000002</v>
      </c>
    </row>
    <row r="18" spans="1:7" x14ac:dyDescent="0.25">
      <c r="A18" s="29" t="s">
        <v>26</v>
      </c>
      <c r="B18" s="29" t="s">
        <v>27</v>
      </c>
      <c r="C18" s="29" t="s">
        <v>226</v>
      </c>
      <c r="D18" s="29" t="s">
        <v>230</v>
      </c>
      <c r="E18" s="29" t="s">
        <v>231</v>
      </c>
      <c r="F18" s="31">
        <v>13964</v>
      </c>
      <c r="G18" s="31">
        <v>128556.77</v>
      </c>
    </row>
    <row r="19" spans="1:7" x14ac:dyDescent="0.25">
      <c r="A19" s="29" t="s">
        <v>26</v>
      </c>
      <c r="B19" s="29" t="s">
        <v>27</v>
      </c>
      <c r="C19" s="29" t="s">
        <v>226</v>
      </c>
      <c r="D19" s="29" t="s">
        <v>230</v>
      </c>
      <c r="E19" s="29" t="s">
        <v>74</v>
      </c>
      <c r="F19" s="31">
        <v>4460</v>
      </c>
      <c r="G19" s="31">
        <v>127716.11</v>
      </c>
    </row>
    <row r="20" spans="1:7" x14ac:dyDescent="0.25">
      <c r="A20" s="29" t="s">
        <v>26</v>
      </c>
      <c r="B20" s="29" t="s">
        <v>27</v>
      </c>
      <c r="C20" s="29" t="s">
        <v>226</v>
      </c>
      <c r="D20" s="29" t="s">
        <v>232</v>
      </c>
      <c r="E20" s="29" t="s">
        <v>76</v>
      </c>
      <c r="F20" s="31">
        <v>18191</v>
      </c>
      <c r="G20" s="31">
        <v>880717.28</v>
      </c>
    </row>
    <row r="21" spans="1:7" x14ac:dyDescent="0.25">
      <c r="A21" s="29" t="s">
        <v>26</v>
      </c>
      <c r="B21" s="29" t="s">
        <v>27</v>
      </c>
      <c r="C21" s="29" t="s">
        <v>226</v>
      </c>
      <c r="D21" s="29" t="s">
        <v>233</v>
      </c>
      <c r="E21" s="29" t="s">
        <v>71</v>
      </c>
      <c r="F21" s="31">
        <v>341</v>
      </c>
      <c r="G21" s="31">
        <v>6326.71</v>
      </c>
    </row>
    <row r="22" spans="1:7" x14ac:dyDescent="0.25">
      <c r="A22" s="29" t="s">
        <v>26</v>
      </c>
      <c r="B22" s="29" t="s">
        <v>27</v>
      </c>
      <c r="C22" s="29" t="s">
        <v>226</v>
      </c>
      <c r="D22" s="29" t="s">
        <v>233</v>
      </c>
      <c r="E22" s="29" t="s">
        <v>72</v>
      </c>
      <c r="F22" s="31">
        <v>38905</v>
      </c>
      <c r="G22" s="31">
        <v>45238.28</v>
      </c>
    </row>
    <row r="23" spans="1:7" x14ac:dyDescent="0.25">
      <c r="A23" s="29" t="s">
        <v>26</v>
      </c>
      <c r="B23" s="29" t="s">
        <v>27</v>
      </c>
      <c r="C23" s="29" t="s">
        <v>226</v>
      </c>
      <c r="D23" s="29" t="s">
        <v>233</v>
      </c>
      <c r="E23" s="29" t="s">
        <v>49</v>
      </c>
      <c r="F23" s="31">
        <v>814</v>
      </c>
      <c r="G23" s="31">
        <v>13280.77</v>
      </c>
    </row>
    <row r="24" spans="1:7" x14ac:dyDescent="0.25">
      <c r="A24" s="29" t="s">
        <v>26</v>
      </c>
      <c r="B24" s="29" t="s">
        <v>27</v>
      </c>
      <c r="C24" s="29" t="s">
        <v>226</v>
      </c>
      <c r="D24" s="29" t="s">
        <v>233</v>
      </c>
      <c r="E24" s="29" t="s">
        <v>30</v>
      </c>
      <c r="F24" s="31">
        <v>38705.33</v>
      </c>
      <c r="G24" s="31">
        <v>217641.49</v>
      </c>
    </row>
    <row r="25" spans="1:7" x14ac:dyDescent="0.25">
      <c r="A25" s="29" t="s">
        <v>26</v>
      </c>
      <c r="B25" s="29" t="s">
        <v>27</v>
      </c>
      <c r="C25" s="29" t="s">
        <v>226</v>
      </c>
      <c r="D25" s="29" t="s">
        <v>233</v>
      </c>
      <c r="E25" s="29" t="s">
        <v>234</v>
      </c>
      <c r="F25" s="31">
        <v>2273.9</v>
      </c>
      <c r="G25" s="31">
        <v>22916.76</v>
      </c>
    </row>
    <row r="26" spans="1:7" x14ac:dyDescent="0.25">
      <c r="A26" s="29" t="s">
        <v>26</v>
      </c>
      <c r="B26" s="29" t="s">
        <v>27</v>
      </c>
      <c r="C26" s="29" t="s">
        <v>226</v>
      </c>
      <c r="D26" s="29" t="s">
        <v>233</v>
      </c>
      <c r="E26" s="29" t="s">
        <v>74</v>
      </c>
      <c r="F26" s="31">
        <v>90843.45</v>
      </c>
      <c r="G26" s="31">
        <v>500944.34</v>
      </c>
    </row>
    <row r="27" spans="1:7" x14ac:dyDescent="0.25">
      <c r="A27" s="29" t="s">
        <v>26</v>
      </c>
      <c r="B27" s="29" t="s">
        <v>27</v>
      </c>
      <c r="C27" s="29" t="s">
        <v>226</v>
      </c>
      <c r="D27" s="29" t="s">
        <v>233</v>
      </c>
      <c r="E27" s="29" t="s">
        <v>120</v>
      </c>
      <c r="F27" s="31">
        <v>4291</v>
      </c>
      <c r="G27" s="31">
        <v>67028.600000000006</v>
      </c>
    </row>
    <row r="28" spans="1:7" x14ac:dyDescent="0.25">
      <c r="A28" s="29" t="s">
        <v>26</v>
      </c>
      <c r="B28" s="29" t="s">
        <v>27</v>
      </c>
      <c r="C28" s="29" t="s">
        <v>226</v>
      </c>
      <c r="D28" s="29" t="s">
        <v>233</v>
      </c>
      <c r="E28" s="29" t="s">
        <v>39</v>
      </c>
      <c r="F28" s="31">
        <v>862.5</v>
      </c>
      <c r="G28" s="31">
        <v>2080.7800000000002</v>
      </c>
    </row>
    <row r="29" spans="1:7" ht="30" x14ac:dyDescent="0.25">
      <c r="A29" s="29" t="s">
        <v>26</v>
      </c>
      <c r="B29" s="29" t="s">
        <v>27</v>
      </c>
      <c r="C29" s="29" t="s">
        <v>226</v>
      </c>
      <c r="D29" s="29" t="s">
        <v>235</v>
      </c>
      <c r="E29" s="29" t="s">
        <v>236</v>
      </c>
      <c r="F29" s="31">
        <v>7800</v>
      </c>
      <c r="G29" s="31">
        <v>343200</v>
      </c>
    </row>
    <row r="30" spans="1:7" x14ac:dyDescent="0.25">
      <c r="A30" s="29" t="s">
        <v>26</v>
      </c>
      <c r="B30" s="29" t="s">
        <v>27</v>
      </c>
      <c r="C30" s="29" t="s">
        <v>226</v>
      </c>
      <c r="D30" s="29" t="s">
        <v>237</v>
      </c>
      <c r="E30" s="29" t="s">
        <v>72</v>
      </c>
      <c r="F30" s="31">
        <v>1927</v>
      </c>
      <c r="G30" s="31">
        <v>17861.75</v>
      </c>
    </row>
    <row r="31" spans="1:7" x14ac:dyDescent="0.25">
      <c r="A31" s="29" t="s">
        <v>26</v>
      </c>
      <c r="B31" s="29" t="s">
        <v>27</v>
      </c>
      <c r="C31" s="29" t="s">
        <v>226</v>
      </c>
      <c r="D31" s="29" t="s">
        <v>237</v>
      </c>
      <c r="E31" s="29" t="s">
        <v>30</v>
      </c>
      <c r="F31" s="31">
        <v>2068.87</v>
      </c>
      <c r="G31" s="31">
        <v>57594.31</v>
      </c>
    </row>
    <row r="32" spans="1:7" x14ac:dyDescent="0.25">
      <c r="A32" s="29" t="s">
        <v>26</v>
      </c>
      <c r="B32" s="29" t="s">
        <v>27</v>
      </c>
      <c r="C32" s="29" t="s">
        <v>226</v>
      </c>
      <c r="D32" s="29" t="s">
        <v>237</v>
      </c>
      <c r="E32" s="29" t="s">
        <v>234</v>
      </c>
      <c r="F32" s="31">
        <v>1775</v>
      </c>
      <c r="G32" s="31">
        <v>11012.5</v>
      </c>
    </row>
    <row r="33" spans="1:7" x14ac:dyDescent="0.25">
      <c r="A33" s="29" t="s">
        <v>26</v>
      </c>
      <c r="B33" s="29" t="s">
        <v>27</v>
      </c>
      <c r="C33" s="29" t="s">
        <v>226</v>
      </c>
      <c r="D33" s="29" t="s">
        <v>237</v>
      </c>
      <c r="E33" s="29" t="s">
        <v>238</v>
      </c>
      <c r="F33" s="31">
        <v>363.7</v>
      </c>
      <c r="G33" s="31">
        <v>6485.06</v>
      </c>
    </row>
    <row r="34" spans="1:7" x14ac:dyDescent="0.25">
      <c r="A34" s="29" t="s">
        <v>26</v>
      </c>
      <c r="B34" s="29" t="s">
        <v>27</v>
      </c>
      <c r="C34" s="29" t="s">
        <v>226</v>
      </c>
      <c r="D34" s="29" t="s">
        <v>239</v>
      </c>
      <c r="E34" s="29" t="s">
        <v>30</v>
      </c>
      <c r="F34" s="31">
        <v>275</v>
      </c>
      <c r="G34" s="31">
        <v>24276.11</v>
      </c>
    </row>
    <row r="35" spans="1:7" x14ac:dyDescent="0.25">
      <c r="A35" s="29" t="s">
        <v>26</v>
      </c>
      <c r="B35" s="29" t="s">
        <v>27</v>
      </c>
      <c r="C35" s="29" t="s">
        <v>226</v>
      </c>
      <c r="D35" s="29" t="s">
        <v>239</v>
      </c>
      <c r="E35" s="29" t="s">
        <v>74</v>
      </c>
      <c r="F35" s="31">
        <v>15340</v>
      </c>
      <c r="G35" s="31">
        <v>80584.09</v>
      </c>
    </row>
    <row r="36" spans="1:7" x14ac:dyDescent="0.25">
      <c r="A36" s="29" t="s">
        <v>26</v>
      </c>
      <c r="B36" s="29" t="s">
        <v>240</v>
      </c>
      <c r="C36" s="29" t="s">
        <v>226</v>
      </c>
      <c r="D36" s="29" t="s">
        <v>233</v>
      </c>
      <c r="E36" s="29" t="s">
        <v>78</v>
      </c>
      <c r="F36" s="31">
        <v>1585</v>
      </c>
      <c r="G36" s="31">
        <v>48500.05</v>
      </c>
    </row>
    <row r="37" spans="1:7" x14ac:dyDescent="0.25">
      <c r="A37" s="18" t="s">
        <v>26</v>
      </c>
      <c r="B37" s="19"/>
      <c r="C37" s="19"/>
      <c r="D37" s="19"/>
      <c r="E37" s="19"/>
      <c r="F37" s="19">
        <f>SUM(F14:F36)</f>
        <v>813645.54999999993</v>
      </c>
      <c r="G37" s="20">
        <f>SUM(G14:G36)</f>
        <v>3689539.8299999996</v>
      </c>
    </row>
    <row r="38" spans="1:7" ht="30" x14ac:dyDescent="0.25">
      <c r="A38" s="29" t="s">
        <v>52</v>
      </c>
      <c r="B38" s="29" t="s">
        <v>27</v>
      </c>
      <c r="C38" s="29" t="s">
        <v>226</v>
      </c>
      <c r="D38" s="29" t="s">
        <v>227</v>
      </c>
      <c r="E38" s="29" t="s">
        <v>72</v>
      </c>
      <c r="F38" s="31">
        <v>55861</v>
      </c>
      <c r="G38" s="31">
        <v>57693.24</v>
      </c>
    </row>
    <row r="39" spans="1:7" ht="30" x14ac:dyDescent="0.25">
      <c r="A39" s="29" t="s">
        <v>52</v>
      </c>
      <c r="B39" s="29" t="s">
        <v>27</v>
      </c>
      <c r="C39" s="29" t="s">
        <v>226</v>
      </c>
      <c r="D39" s="29" t="s">
        <v>227</v>
      </c>
      <c r="E39" s="29" t="s">
        <v>30</v>
      </c>
      <c r="F39" s="31">
        <v>39323.69</v>
      </c>
      <c r="G39" s="31">
        <v>68151.89</v>
      </c>
    </row>
    <row r="40" spans="1:7" ht="30" x14ac:dyDescent="0.25">
      <c r="A40" s="29" t="s">
        <v>52</v>
      </c>
      <c r="B40" s="29" t="s">
        <v>27</v>
      </c>
      <c r="C40" s="29" t="s">
        <v>226</v>
      </c>
      <c r="D40" s="29" t="s">
        <v>227</v>
      </c>
      <c r="E40" s="29" t="s">
        <v>228</v>
      </c>
      <c r="F40" s="31">
        <v>131171</v>
      </c>
      <c r="G40" s="31">
        <v>550145</v>
      </c>
    </row>
    <row r="41" spans="1:7" x14ac:dyDescent="0.25">
      <c r="A41" s="29" t="s">
        <v>52</v>
      </c>
      <c r="B41" s="29" t="s">
        <v>27</v>
      </c>
      <c r="C41" s="29" t="s">
        <v>226</v>
      </c>
      <c r="D41" s="29" t="s">
        <v>229</v>
      </c>
      <c r="E41" s="29" t="s">
        <v>72</v>
      </c>
      <c r="F41" s="31">
        <v>2732</v>
      </c>
      <c r="G41" s="31">
        <v>47706.18</v>
      </c>
    </row>
    <row r="42" spans="1:7" x14ac:dyDescent="0.25">
      <c r="A42" s="29" t="s">
        <v>52</v>
      </c>
      <c r="B42" s="29" t="s">
        <v>27</v>
      </c>
      <c r="C42" s="29" t="s">
        <v>226</v>
      </c>
      <c r="D42" s="29" t="s">
        <v>230</v>
      </c>
      <c r="E42" s="29" t="s">
        <v>49</v>
      </c>
      <c r="F42" s="31">
        <v>22066.58</v>
      </c>
      <c r="G42" s="31">
        <v>270706.92</v>
      </c>
    </row>
    <row r="43" spans="1:7" x14ac:dyDescent="0.25">
      <c r="A43" s="29" t="s">
        <v>52</v>
      </c>
      <c r="B43" s="29" t="s">
        <v>27</v>
      </c>
      <c r="C43" s="29" t="s">
        <v>226</v>
      </c>
      <c r="D43" s="29" t="s">
        <v>230</v>
      </c>
      <c r="E43" s="29" t="s">
        <v>78</v>
      </c>
      <c r="F43" s="31">
        <v>9105.4</v>
      </c>
      <c r="G43" s="31">
        <v>97091.78</v>
      </c>
    </row>
    <row r="44" spans="1:7" x14ac:dyDescent="0.25">
      <c r="A44" s="29" t="s">
        <v>52</v>
      </c>
      <c r="B44" s="29" t="s">
        <v>27</v>
      </c>
      <c r="C44" s="29" t="s">
        <v>226</v>
      </c>
      <c r="D44" s="29" t="s">
        <v>230</v>
      </c>
      <c r="E44" s="29" t="s">
        <v>234</v>
      </c>
      <c r="F44" s="31">
        <v>32470.9</v>
      </c>
      <c r="G44" s="31">
        <v>77930.16</v>
      </c>
    </row>
    <row r="45" spans="1:7" x14ac:dyDescent="0.25">
      <c r="A45" s="29" t="s">
        <v>52</v>
      </c>
      <c r="B45" s="29" t="s">
        <v>27</v>
      </c>
      <c r="C45" s="29" t="s">
        <v>226</v>
      </c>
      <c r="D45" s="29" t="s">
        <v>230</v>
      </c>
      <c r="E45" s="29" t="s">
        <v>120</v>
      </c>
      <c r="F45" s="31">
        <v>4326.9399999999996</v>
      </c>
      <c r="G45" s="31">
        <v>36093.1</v>
      </c>
    </row>
    <row r="46" spans="1:7" x14ac:dyDescent="0.25">
      <c r="A46" s="29" t="s">
        <v>52</v>
      </c>
      <c r="B46" s="29" t="s">
        <v>27</v>
      </c>
      <c r="C46" s="29" t="s">
        <v>226</v>
      </c>
      <c r="D46" s="29" t="s">
        <v>230</v>
      </c>
      <c r="E46" s="29" t="s">
        <v>238</v>
      </c>
      <c r="F46" s="31">
        <v>2604.1</v>
      </c>
      <c r="G46" s="31">
        <v>54925.9</v>
      </c>
    </row>
    <row r="47" spans="1:7" x14ac:dyDescent="0.25">
      <c r="A47" s="29" t="s">
        <v>52</v>
      </c>
      <c r="B47" s="29" t="s">
        <v>27</v>
      </c>
      <c r="C47" s="29" t="s">
        <v>226</v>
      </c>
      <c r="D47" s="29" t="s">
        <v>233</v>
      </c>
      <c r="E47" s="29" t="s">
        <v>76</v>
      </c>
      <c r="F47" s="31">
        <v>1000</v>
      </c>
      <c r="G47" s="31">
        <v>30000</v>
      </c>
    </row>
    <row r="48" spans="1:7" x14ac:dyDescent="0.25">
      <c r="A48" s="29" t="s">
        <v>52</v>
      </c>
      <c r="B48" s="29" t="s">
        <v>27</v>
      </c>
      <c r="C48" s="29" t="s">
        <v>226</v>
      </c>
      <c r="D48" s="29" t="s">
        <v>233</v>
      </c>
      <c r="E48" s="29" t="s">
        <v>72</v>
      </c>
      <c r="F48" s="31">
        <v>771</v>
      </c>
      <c r="G48" s="31">
        <v>20867.580000000002</v>
      </c>
    </row>
    <row r="49" spans="1:7" x14ac:dyDescent="0.25">
      <c r="A49" s="29" t="s">
        <v>52</v>
      </c>
      <c r="B49" s="29" t="s">
        <v>27</v>
      </c>
      <c r="C49" s="29" t="s">
        <v>226</v>
      </c>
      <c r="D49" s="29" t="s">
        <v>233</v>
      </c>
      <c r="E49" s="29" t="s">
        <v>49</v>
      </c>
      <c r="F49" s="31">
        <v>978.2</v>
      </c>
      <c r="G49" s="31">
        <v>17278.53</v>
      </c>
    </row>
    <row r="50" spans="1:7" x14ac:dyDescent="0.25">
      <c r="A50" s="29" t="s">
        <v>52</v>
      </c>
      <c r="B50" s="29" t="s">
        <v>27</v>
      </c>
      <c r="C50" s="29" t="s">
        <v>226</v>
      </c>
      <c r="D50" s="29" t="s">
        <v>233</v>
      </c>
      <c r="E50" s="29" t="s">
        <v>30</v>
      </c>
      <c r="F50" s="31">
        <v>13559.79</v>
      </c>
      <c r="G50" s="31">
        <v>231156.76</v>
      </c>
    </row>
    <row r="51" spans="1:7" x14ac:dyDescent="0.25">
      <c r="A51" s="29" t="s">
        <v>52</v>
      </c>
      <c r="B51" s="29" t="s">
        <v>27</v>
      </c>
      <c r="C51" s="29" t="s">
        <v>226</v>
      </c>
      <c r="D51" s="29" t="s">
        <v>233</v>
      </c>
      <c r="E51" s="29" t="s">
        <v>234</v>
      </c>
      <c r="F51" s="31">
        <v>522</v>
      </c>
      <c r="G51" s="31">
        <v>13001.45</v>
      </c>
    </row>
    <row r="52" spans="1:7" x14ac:dyDescent="0.25">
      <c r="A52" s="29" t="s">
        <v>52</v>
      </c>
      <c r="B52" s="29" t="s">
        <v>27</v>
      </c>
      <c r="C52" s="29" t="s">
        <v>226</v>
      </c>
      <c r="D52" s="29" t="s">
        <v>233</v>
      </c>
      <c r="E52" s="29" t="s">
        <v>74</v>
      </c>
      <c r="F52" s="31">
        <v>80383</v>
      </c>
      <c r="G52" s="31">
        <v>620269.74</v>
      </c>
    </row>
    <row r="53" spans="1:7" x14ac:dyDescent="0.25">
      <c r="A53" s="29" t="s">
        <v>52</v>
      </c>
      <c r="B53" s="29" t="s">
        <v>27</v>
      </c>
      <c r="C53" s="29" t="s">
        <v>226</v>
      </c>
      <c r="D53" s="29" t="s">
        <v>233</v>
      </c>
      <c r="E53" s="29" t="s">
        <v>120</v>
      </c>
      <c r="F53" s="31">
        <v>1506</v>
      </c>
      <c r="G53" s="31">
        <v>23568.9</v>
      </c>
    </row>
    <row r="54" spans="1:7" x14ac:dyDescent="0.25">
      <c r="A54" s="29" t="s">
        <v>52</v>
      </c>
      <c r="B54" s="29" t="s">
        <v>27</v>
      </c>
      <c r="C54" s="29" t="s">
        <v>226</v>
      </c>
      <c r="D54" s="29" t="s">
        <v>233</v>
      </c>
      <c r="E54" s="29" t="s">
        <v>238</v>
      </c>
      <c r="F54" s="31">
        <v>1564.8</v>
      </c>
      <c r="G54" s="31">
        <v>27820.74</v>
      </c>
    </row>
    <row r="55" spans="1:7" x14ac:dyDescent="0.25">
      <c r="A55" s="18" t="s">
        <v>52</v>
      </c>
      <c r="B55" s="19"/>
      <c r="C55" s="19"/>
      <c r="D55" s="19"/>
      <c r="E55" s="19"/>
      <c r="F55" s="19">
        <f>SUM(F38:F54)</f>
        <v>399946.39999999997</v>
      </c>
      <c r="G55" s="20">
        <f>SUM(G38:G54)</f>
        <v>2244407.87</v>
      </c>
    </row>
    <row r="56" spans="1:7" x14ac:dyDescent="0.25">
      <c r="A56" s="29" t="s">
        <v>57</v>
      </c>
      <c r="B56" s="29" t="s">
        <v>27</v>
      </c>
      <c r="C56" s="29" t="s">
        <v>226</v>
      </c>
      <c r="D56" s="29" t="s">
        <v>233</v>
      </c>
      <c r="E56" s="29" t="s">
        <v>71</v>
      </c>
      <c r="F56" s="31">
        <v>373</v>
      </c>
      <c r="G56" s="31">
        <v>6981.14</v>
      </c>
    </row>
    <row r="57" spans="1:7" x14ac:dyDescent="0.25">
      <c r="A57" s="29" t="s">
        <v>57</v>
      </c>
      <c r="B57" s="29" t="s">
        <v>27</v>
      </c>
      <c r="C57" s="29" t="s">
        <v>226</v>
      </c>
      <c r="D57" s="29" t="s">
        <v>233</v>
      </c>
      <c r="E57" s="29" t="s">
        <v>48</v>
      </c>
      <c r="F57" s="31">
        <v>382</v>
      </c>
      <c r="G57" s="31">
        <v>19929.47</v>
      </c>
    </row>
    <row r="58" spans="1:7" x14ac:dyDescent="0.25">
      <c r="A58" s="29" t="s">
        <v>57</v>
      </c>
      <c r="B58" s="29" t="s">
        <v>27</v>
      </c>
      <c r="C58" s="29" t="s">
        <v>226</v>
      </c>
      <c r="D58" s="29" t="s">
        <v>233</v>
      </c>
      <c r="E58" s="29" t="s">
        <v>49</v>
      </c>
      <c r="F58" s="31">
        <v>1142.5999999999999</v>
      </c>
      <c r="G58" s="31">
        <v>19135.580000000002</v>
      </c>
    </row>
    <row r="59" spans="1:7" x14ac:dyDescent="0.25">
      <c r="A59" s="29" t="s">
        <v>57</v>
      </c>
      <c r="B59" s="29" t="s">
        <v>27</v>
      </c>
      <c r="C59" s="29" t="s">
        <v>226</v>
      </c>
      <c r="D59" s="29" t="s">
        <v>233</v>
      </c>
      <c r="E59" s="29" t="s">
        <v>30</v>
      </c>
      <c r="F59" s="31">
        <v>1000</v>
      </c>
      <c r="G59" s="31">
        <v>21300</v>
      </c>
    </row>
    <row r="60" spans="1:7" x14ac:dyDescent="0.25">
      <c r="A60" s="29" t="s">
        <v>57</v>
      </c>
      <c r="B60" s="29" t="s">
        <v>27</v>
      </c>
      <c r="C60" s="29" t="s">
        <v>226</v>
      </c>
      <c r="D60" s="29" t="s">
        <v>233</v>
      </c>
      <c r="E60" s="29" t="s">
        <v>69</v>
      </c>
      <c r="F60" s="31">
        <v>1270</v>
      </c>
      <c r="G60" s="31">
        <v>106698.99</v>
      </c>
    </row>
    <row r="61" spans="1:7" x14ac:dyDescent="0.25">
      <c r="A61" s="29" t="s">
        <v>57</v>
      </c>
      <c r="B61" s="29" t="s">
        <v>27</v>
      </c>
      <c r="C61" s="29" t="s">
        <v>226</v>
      </c>
      <c r="D61" s="29" t="s">
        <v>233</v>
      </c>
      <c r="E61" s="29" t="s">
        <v>74</v>
      </c>
      <c r="F61" s="31">
        <v>58097.03</v>
      </c>
      <c r="G61" s="31">
        <v>529441.94999999995</v>
      </c>
    </row>
    <row r="62" spans="1:7" x14ac:dyDescent="0.25">
      <c r="A62" s="29" t="s">
        <v>57</v>
      </c>
      <c r="B62" s="29" t="s">
        <v>27</v>
      </c>
      <c r="C62" s="29" t="s">
        <v>226</v>
      </c>
      <c r="D62" s="29" t="s">
        <v>233</v>
      </c>
      <c r="E62" s="29" t="s">
        <v>238</v>
      </c>
      <c r="F62" s="31">
        <v>648.1</v>
      </c>
      <c r="G62" s="31">
        <v>11544.67</v>
      </c>
    </row>
    <row r="63" spans="1:7" ht="30" x14ac:dyDescent="0.25">
      <c r="A63" s="29" t="s">
        <v>57</v>
      </c>
      <c r="B63" s="29" t="s">
        <v>27</v>
      </c>
      <c r="C63" s="29" t="s">
        <v>226</v>
      </c>
      <c r="D63" s="29" t="s">
        <v>235</v>
      </c>
      <c r="E63" s="29" t="s">
        <v>76</v>
      </c>
      <c r="F63" s="31">
        <v>7830</v>
      </c>
      <c r="G63" s="31">
        <v>318999.69</v>
      </c>
    </row>
    <row r="64" spans="1:7" x14ac:dyDescent="0.25">
      <c r="A64" s="29" t="s">
        <v>57</v>
      </c>
      <c r="B64" s="29" t="s">
        <v>27</v>
      </c>
      <c r="C64" s="29" t="s">
        <v>226</v>
      </c>
      <c r="D64" s="29" t="s">
        <v>241</v>
      </c>
      <c r="E64" s="29" t="s">
        <v>30</v>
      </c>
      <c r="F64" s="31">
        <v>22209</v>
      </c>
      <c r="G64" s="31">
        <v>33577.79</v>
      </c>
    </row>
    <row r="65" spans="1:7" x14ac:dyDescent="0.25">
      <c r="A65" s="29" t="s">
        <v>57</v>
      </c>
      <c r="B65" s="29" t="s">
        <v>27</v>
      </c>
      <c r="C65" s="29" t="s">
        <v>226</v>
      </c>
      <c r="D65" s="29" t="s">
        <v>241</v>
      </c>
      <c r="E65" s="29" t="s">
        <v>228</v>
      </c>
      <c r="F65" s="31">
        <v>68565</v>
      </c>
      <c r="G65" s="31">
        <v>256505.44</v>
      </c>
    </row>
    <row r="66" spans="1:7" x14ac:dyDescent="0.25">
      <c r="A66" s="29" t="s">
        <v>57</v>
      </c>
      <c r="B66" s="29" t="s">
        <v>27</v>
      </c>
      <c r="C66" s="29" t="s">
        <v>226</v>
      </c>
      <c r="D66" s="29" t="s">
        <v>242</v>
      </c>
      <c r="E66" s="29" t="s">
        <v>72</v>
      </c>
      <c r="F66" s="31">
        <v>5891</v>
      </c>
      <c r="G66" s="31">
        <v>83342.92</v>
      </c>
    </row>
    <row r="67" spans="1:7" x14ac:dyDescent="0.25">
      <c r="A67" s="29" t="s">
        <v>57</v>
      </c>
      <c r="B67" s="29" t="s">
        <v>27</v>
      </c>
      <c r="C67" s="29" t="s">
        <v>226</v>
      </c>
      <c r="D67" s="29" t="s">
        <v>242</v>
      </c>
      <c r="E67" s="29" t="s">
        <v>120</v>
      </c>
      <c r="F67" s="31">
        <v>19560</v>
      </c>
      <c r="G67" s="31">
        <v>208345.48</v>
      </c>
    </row>
    <row r="68" spans="1:7" x14ac:dyDescent="0.25">
      <c r="A68" s="29" t="s">
        <v>57</v>
      </c>
      <c r="B68" s="29" t="s">
        <v>27</v>
      </c>
      <c r="C68" s="29" t="s">
        <v>226</v>
      </c>
      <c r="D68" s="29" t="s">
        <v>237</v>
      </c>
      <c r="E68" s="29" t="s">
        <v>49</v>
      </c>
      <c r="F68" s="31">
        <v>10863.62</v>
      </c>
      <c r="G68" s="31">
        <v>89637.96</v>
      </c>
    </row>
    <row r="69" spans="1:7" x14ac:dyDescent="0.25">
      <c r="A69" s="29" t="s">
        <v>57</v>
      </c>
      <c r="B69" s="29" t="s">
        <v>27</v>
      </c>
      <c r="C69" s="29" t="s">
        <v>226</v>
      </c>
      <c r="D69" s="29" t="s">
        <v>237</v>
      </c>
      <c r="E69" s="29" t="s">
        <v>120</v>
      </c>
      <c r="F69" s="31">
        <v>16061</v>
      </c>
      <c r="G69" s="31">
        <v>174830.34</v>
      </c>
    </row>
    <row r="70" spans="1:7" x14ac:dyDescent="0.25">
      <c r="A70" s="29" t="s">
        <v>57</v>
      </c>
      <c r="B70" s="29" t="s">
        <v>27</v>
      </c>
      <c r="C70" s="29" t="s">
        <v>226</v>
      </c>
      <c r="D70" s="29" t="s">
        <v>237</v>
      </c>
      <c r="E70" s="29" t="s">
        <v>238</v>
      </c>
      <c r="F70" s="31">
        <v>10306.85</v>
      </c>
      <c r="G70" s="31">
        <v>51052.89</v>
      </c>
    </row>
    <row r="71" spans="1:7" x14ac:dyDescent="0.25">
      <c r="A71" s="18" t="s">
        <v>57</v>
      </c>
      <c r="B71" s="19"/>
      <c r="C71" s="19"/>
      <c r="D71" s="19"/>
      <c r="E71" s="19"/>
      <c r="F71" s="19">
        <f>SUM(F56:F70)</f>
        <v>224199.19999999998</v>
      </c>
      <c r="G71" s="20">
        <f>SUM(G56:G70)</f>
        <v>1931324.3099999998</v>
      </c>
    </row>
    <row r="72" spans="1:7" x14ac:dyDescent="0.25">
      <c r="A72" s="18" t="s">
        <v>20</v>
      </c>
      <c r="B72" s="19"/>
      <c r="C72" s="19"/>
      <c r="D72" s="19"/>
      <c r="E72" s="19"/>
      <c r="F72" s="19">
        <f>SUM(F71,F55,F37)</f>
        <v>1437791.15</v>
      </c>
      <c r="G72" s="20">
        <f>SUM(G71,G55,G37)</f>
        <v>7865272.0099999998</v>
      </c>
    </row>
    <row r="74" spans="1:7" x14ac:dyDescent="0.25">
      <c r="A74" t="s">
        <v>64</v>
      </c>
    </row>
  </sheetData>
  <sortState xmlns:xlrd2="http://schemas.microsoft.com/office/spreadsheetml/2017/richdata2" ref="A14:G138">
    <sortCondition ref="A14:A138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0"/>
  <sheetViews>
    <sheetView showGridLines="0" workbookViewId="0">
      <selection activeCell="F50" sqref="F5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243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4to Trimestre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14</v>
      </c>
      <c r="D14" s="29" t="s">
        <v>244</v>
      </c>
      <c r="E14" s="29" t="s">
        <v>30</v>
      </c>
      <c r="F14" s="31">
        <v>240.82</v>
      </c>
      <c r="G14" s="31">
        <v>5241.75</v>
      </c>
    </row>
    <row r="15" spans="1:7" x14ac:dyDescent="0.25">
      <c r="A15" s="29" t="s">
        <v>26</v>
      </c>
      <c r="B15" s="29" t="s">
        <v>27</v>
      </c>
      <c r="C15" s="29" t="s">
        <v>14</v>
      </c>
      <c r="D15" s="29" t="s">
        <v>245</v>
      </c>
      <c r="E15" s="29" t="s">
        <v>30</v>
      </c>
      <c r="F15" s="31">
        <v>29191.11</v>
      </c>
      <c r="G15" s="31">
        <v>167716.26</v>
      </c>
    </row>
    <row r="16" spans="1:7" ht="30" x14ac:dyDescent="0.25">
      <c r="A16" s="29" t="s">
        <v>26</v>
      </c>
      <c r="B16" s="29" t="s">
        <v>16</v>
      </c>
      <c r="C16" s="29" t="s">
        <v>14</v>
      </c>
      <c r="D16" s="29" t="s">
        <v>246</v>
      </c>
      <c r="E16" s="29" t="s">
        <v>30</v>
      </c>
      <c r="F16" s="31">
        <v>1</v>
      </c>
      <c r="G16" s="31">
        <v>1</v>
      </c>
    </row>
    <row r="17" spans="1:7" x14ac:dyDescent="0.25">
      <c r="A17" s="29" t="s">
        <v>26</v>
      </c>
      <c r="B17" s="29" t="s">
        <v>16</v>
      </c>
      <c r="C17" s="29" t="s">
        <v>14</v>
      </c>
      <c r="D17" s="29" t="s">
        <v>247</v>
      </c>
      <c r="E17" s="29" t="s">
        <v>43</v>
      </c>
      <c r="F17" s="31">
        <v>98409.24</v>
      </c>
      <c r="G17" s="31">
        <v>758618.89</v>
      </c>
    </row>
    <row r="18" spans="1:7" x14ac:dyDescent="0.25">
      <c r="A18" s="29" t="s">
        <v>26</v>
      </c>
      <c r="B18" s="29" t="s">
        <v>16</v>
      </c>
      <c r="C18" s="29" t="s">
        <v>14</v>
      </c>
      <c r="D18" s="29" t="s">
        <v>247</v>
      </c>
      <c r="E18" s="29" t="s">
        <v>30</v>
      </c>
      <c r="F18" s="31">
        <v>6</v>
      </c>
      <c r="G18" s="31">
        <v>6</v>
      </c>
    </row>
    <row r="19" spans="1:7" x14ac:dyDescent="0.25">
      <c r="A19" s="29" t="s">
        <v>26</v>
      </c>
      <c r="B19" s="29" t="s">
        <v>16</v>
      </c>
      <c r="C19" s="29" t="s">
        <v>14</v>
      </c>
      <c r="D19" s="29" t="s">
        <v>247</v>
      </c>
      <c r="E19" s="29" t="s">
        <v>74</v>
      </c>
      <c r="F19" s="31">
        <v>1</v>
      </c>
      <c r="G19" s="31">
        <v>1</v>
      </c>
    </row>
    <row r="20" spans="1:7" x14ac:dyDescent="0.25">
      <c r="A20" s="29" t="s">
        <v>26</v>
      </c>
      <c r="B20" s="29" t="s">
        <v>11</v>
      </c>
      <c r="C20" s="29" t="s">
        <v>14</v>
      </c>
      <c r="D20" s="29" t="s">
        <v>248</v>
      </c>
      <c r="E20" s="29" t="s">
        <v>30</v>
      </c>
      <c r="F20" s="31">
        <v>3178</v>
      </c>
      <c r="G20" s="31">
        <v>19083.599999999999</v>
      </c>
    </row>
    <row r="21" spans="1:7" x14ac:dyDescent="0.25">
      <c r="A21" s="29" t="s">
        <v>26</v>
      </c>
      <c r="B21" s="29" t="s">
        <v>11</v>
      </c>
      <c r="C21" s="29" t="s">
        <v>14</v>
      </c>
      <c r="D21" s="29" t="s">
        <v>245</v>
      </c>
      <c r="E21" s="29" t="s">
        <v>30</v>
      </c>
      <c r="F21" s="31">
        <v>217.69</v>
      </c>
      <c r="G21" s="31">
        <v>3320.27</v>
      </c>
    </row>
    <row r="22" spans="1:7" x14ac:dyDescent="0.25">
      <c r="A22" s="29" t="s">
        <v>26</v>
      </c>
      <c r="B22" s="29" t="s">
        <v>15</v>
      </c>
      <c r="C22" s="29" t="s">
        <v>14</v>
      </c>
      <c r="D22" s="29" t="s">
        <v>245</v>
      </c>
      <c r="E22" s="29" t="s">
        <v>30</v>
      </c>
      <c r="F22" s="31">
        <v>1436.73</v>
      </c>
      <c r="G22" s="31">
        <v>5768.08</v>
      </c>
    </row>
    <row r="23" spans="1:7" x14ac:dyDescent="0.25">
      <c r="A23" s="29" t="s">
        <v>26</v>
      </c>
      <c r="B23" s="29" t="s">
        <v>15</v>
      </c>
      <c r="C23" s="29" t="s">
        <v>14</v>
      </c>
      <c r="D23" s="29" t="s">
        <v>245</v>
      </c>
      <c r="E23" s="29" t="s">
        <v>137</v>
      </c>
      <c r="F23" s="31">
        <v>80304.53</v>
      </c>
      <c r="G23" s="31">
        <v>232431.55</v>
      </c>
    </row>
    <row r="24" spans="1:7" x14ac:dyDescent="0.25">
      <c r="A24" s="29" t="s">
        <v>26</v>
      </c>
      <c r="B24" s="29" t="s">
        <v>147</v>
      </c>
      <c r="C24" s="29" t="s">
        <v>14</v>
      </c>
      <c r="D24" s="29" t="s">
        <v>249</v>
      </c>
      <c r="E24" s="29" t="s">
        <v>30</v>
      </c>
      <c r="F24" s="31">
        <v>600</v>
      </c>
      <c r="G24" s="31">
        <v>2115</v>
      </c>
    </row>
    <row r="25" spans="1:7" x14ac:dyDescent="0.25">
      <c r="A25" s="29" t="s">
        <v>26</v>
      </c>
      <c r="B25" s="29" t="s">
        <v>147</v>
      </c>
      <c r="C25" s="29" t="s">
        <v>14</v>
      </c>
      <c r="D25" s="29" t="s">
        <v>250</v>
      </c>
      <c r="E25" s="29" t="s">
        <v>30</v>
      </c>
      <c r="F25" s="31">
        <v>24000</v>
      </c>
      <c r="G25" s="31">
        <v>107840</v>
      </c>
    </row>
    <row r="26" spans="1:7" x14ac:dyDescent="0.25">
      <c r="A26" s="29" t="s">
        <v>26</v>
      </c>
      <c r="B26" s="29" t="s">
        <v>147</v>
      </c>
      <c r="C26" s="29" t="s">
        <v>14</v>
      </c>
      <c r="D26" s="29" t="s">
        <v>244</v>
      </c>
      <c r="E26" s="29" t="s">
        <v>30</v>
      </c>
      <c r="F26" s="31">
        <v>900</v>
      </c>
      <c r="G26" s="31">
        <v>2700</v>
      </c>
    </row>
    <row r="27" spans="1:7" x14ac:dyDescent="0.25">
      <c r="A27" s="29" t="s">
        <v>26</v>
      </c>
      <c r="B27" s="29" t="s">
        <v>147</v>
      </c>
      <c r="C27" s="29" t="s">
        <v>14</v>
      </c>
      <c r="D27" s="29" t="s">
        <v>245</v>
      </c>
      <c r="E27" s="29" t="s">
        <v>30</v>
      </c>
      <c r="F27" s="31">
        <v>2542</v>
      </c>
      <c r="G27" s="31">
        <v>87846</v>
      </c>
    </row>
    <row r="28" spans="1:7" x14ac:dyDescent="0.25">
      <c r="A28" s="18" t="s">
        <v>26</v>
      </c>
      <c r="B28" s="19"/>
      <c r="C28" s="19"/>
      <c r="D28" s="19"/>
      <c r="E28" s="19"/>
      <c r="F28" s="19">
        <f>SUM(F14:F27)</f>
        <v>241028.12000000002</v>
      </c>
      <c r="G28" s="20">
        <f>SUM(G14:G27)</f>
        <v>1392689.4</v>
      </c>
    </row>
    <row r="29" spans="1:7" x14ac:dyDescent="0.25">
      <c r="A29" s="29" t="s">
        <v>52</v>
      </c>
      <c r="B29" s="29" t="s">
        <v>27</v>
      </c>
      <c r="C29" s="29" t="s">
        <v>14</v>
      </c>
      <c r="D29" s="29" t="s">
        <v>245</v>
      </c>
      <c r="E29" s="29" t="s">
        <v>30</v>
      </c>
      <c r="F29" s="31">
        <v>13839.82</v>
      </c>
      <c r="G29" s="31">
        <v>72595.69</v>
      </c>
    </row>
    <row r="30" spans="1:7" ht="30" x14ac:dyDescent="0.25">
      <c r="A30" s="29" t="s">
        <v>52</v>
      </c>
      <c r="B30" s="29" t="s">
        <v>16</v>
      </c>
      <c r="C30" s="29" t="s">
        <v>14</v>
      </c>
      <c r="D30" s="29" t="s">
        <v>246</v>
      </c>
      <c r="E30" s="29" t="s">
        <v>30</v>
      </c>
      <c r="F30" s="31">
        <v>1</v>
      </c>
      <c r="G30" s="31">
        <v>1</v>
      </c>
    </row>
    <row r="31" spans="1:7" x14ac:dyDescent="0.25">
      <c r="A31" s="29" t="s">
        <v>52</v>
      </c>
      <c r="B31" s="29" t="s">
        <v>16</v>
      </c>
      <c r="C31" s="29" t="s">
        <v>14</v>
      </c>
      <c r="D31" s="29" t="s">
        <v>247</v>
      </c>
      <c r="E31" s="29" t="s">
        <v>43</v>
      </c>
      <c r="F31" s="31">
        <v>58604.58</v>
      </c>
      <c r="G31" s="31">
        <v>357916.41</v>
      </c>
    </row>
    <row r="32" spans="1:7" x14ac:dyDescent="0.25">
      <c r="A32" s="29" t="s">
        <v>52</v>
      </c>
      <c r="B32" s="29" t="s">
        <v>16</v>
      </c>
      <c r="C32" s="29" t="s">
        <v>14</v>
      </c>
      <c r="D32" s="29" t="s">
        <v>247</v>
      </c>
      <c r="E32" s="29" t="s">
        <v>30</v>
      </c>
      <c r="F32" s="31">
        <v>14379.72</v>
      </c>
      <c r="G32" s="31">
        <v>102244.29</v>
      </c>
    </row>
    <row r="33" spans="1:7" x14ac:dyDescent="0.25">
      <c r="A33" s="29" t="s">
        <v>52</v>
      </c>
      <c r="B33" s="29" t="s">
        <v>11</v>
      </c>
      <c r="C33" s="29" t="s">
        <v>14</v>
      </c>
      <c r="D33" s="29" t="s">
        <v>248</v>
      </c>
      <c r="E33" s="29" t="s">
        <v>30</v>
      </c>
      <c r="F33" s="31">
        <v>4214</v>
      </c>
      <c r="G33" s="31">
        <v>25445.8</v>
      </c>
    </row>
    <row r="34" spans="1:7" x14ac:dyDescent="0.25">
      <c r="A34" s="29" t="s">
        <v>52</v>
      </c>
      <c r="B34" s="29" t="s">
        <v>147</v>
      </c>
      <c r="C34" s="29" t="s">
        <v>14</v>
      </c>
      <c r="D34" s="29" t="s">
        <v>208</v>
      </c>
      <c r="E34" s="29" t="s">
        <v>30</v>
      </c>
      <c r="F34" s="31">
        <v>245.06</v>
      </c>
      <c r="G34" s="31">
        <v>2859.44</v>
      </c>
    </row>
    <row r="35" spans="1:7" x14ac:dyDescent="0.25">
      <c r="A35" s="29" t="s">
        <v>52</v>
      </c>
      <c r="B35" s="29" t="s">
        <v>147</v>
      </c>
      <c r="C35" s="29" t="s">
        <v>14</v>
      </c>
      <c r="D35" s="29" t="s">
        <v>250</v>
      </c>
      <c r="E35" s="29" t="s">
        <v>30</v>
      </c>
      <c r="F35" s="31">
        <v>49000</v>
      </c>
      <c r="G35" s="31">
        <v>187770</v>
      </c>
    </row>
    <row r="36" spans="1:7" x14ac:dyDescent="0.25">
      <c r="A36" s="29" t="s">
        <v>52</v>
      </c>
      <c r="B36" s="29" t="s">
        <v>147</v>
      </c>
      <c r="C36" s="29" t="s">
        <v>14</v>
      </c>
      <c r="D36" s="29" t="s">
        <v>251</v>
      </c>
      <c r="E36" s="29" t="s">
        <v>30</v>
      </c>
      <c r="F36" s="31">
        <v>36646.01</v>
      </c>
      <c r="G36" s="31">
        <v>257883.69</v>
      </c>
    </row>
    <row r="37" spans="1:7" x14ac:dyDescent="0.25">
      <c r="A37" s="29" t="s">
        <v>52</v>
      </c>
      <c r="B37" s="29" t="s">
        <v>147</v>
      </c>
      <c r="C37" s="29" t="s">
        <v>14</v>
      </c>
      <c r="D37" s="29" t="s">
        <v>245</v>
      </c>
      <c r="E37" s="29" t="s">
        <v>30</v>
      </c>
      <c r="F37" s="31">
        <v>700</v>
      </c>
      <c r="G37" s="31">
        <v>5250</v>
      </c>
    </row>
    <row r="38" spans="1:7" x14ac:dyDescent="0.25">
      <c r="A38" s="18" t="s">
        <v>52</v>
      </c>
      <c r="B38" s="19"/>
      <c r="C38" s="19"/>
      <c r="D38" s="19"/>
      <c r="E38" s="19"/>
      <c r="F38" s="19">
        <f>SUM(F29:F37)</f>
        <v>177630.19</v>
      </c>
      <c r="G38" s="20">
        <f>SUM(G29:G37)</f>
        <v>1011966.3200000001</v>
      </c>
    </row>
    <row r="39" spans="1:7" x14ac:dyDescent="0.25">
      <c r="A39" s="29" t="s">
        <v>57</v>
      </c>
      <c r="B39" s="29" t="s">
        <v>27</v>
      </c>
      <c r="C39" s="29" t="s">
        <v>14</v>
      </c>
      <c r="D39" s="29" t="s">
        <v>245</v>
      </c>
      <c r="E39" s="29" t="s">
        <v>30</v>
      </c>
      <c r="F39" s="31">
        <v>20177.93</v>
      </c>
      <c r="G39" s="31">
        <v>176133.97</v>
      </c>
    </row>
    <row r="40" spans="1:7" ht="30" x14ac:dyDescent="0.25">
      <c r="A40" s="29" t="s">
        <v>57</v>
      </c>
      <c r="B40" s="29" t="s">
        <v>16</v>
      </c>
      <c r="C40" s="29" t="s">
        <v>14</v>
      </c>
      <c r="D40" s="29" t="s">
        <v>246</v>
      </c>
      <c r="E40" s="29" t="s">
        <v>30</v>
      </c>
      <c r="F40" s="31">
        <v>599</v>
      </c>
      <c r="G40" s="31">
        <v>5703.34</v>
      </c>
    </row>
    <row r="41" spans="1:7" x14ac:dyDescent="0.25">
      <c r="A41" s="29" t="s">
        <v>57</v>
      </c>
      <c r="B41" s="29" t="s">
        <v>16</v>
      </c>
      <c r="C41" s="29" t="s">
        <v>14</v>
      </c>
      <c r="D41" s="29" t="s">
        <v>247</v>
      </c>
      <c r="E41" s="29" t="s">
        <v>43</v>
      </c>
      <c r="F41" s="31">
        <v>58797</v>
      </c>
      <c r="G41" s="31">
        <v>471306.45</v>
      </c>
    </row>
    <row r="42" spans="1:7" x14ac:dyDescent="0.25">
      <c r="A42" s="29" t="s">
        <v>57</v>
      </c>
      <c r="B42" s="29" t="s">
        <v>16</v>
      </c>
      <c r="C42" s="29" t="s">
        <v>14</v>
      </c>
      <c r="D42" s="29" t="s">
        <v>247</v>
      </c>
      <c r="E42" s="29" t="s">
        <v>30</v>
      </c>
      <c r="F42" s="31">
        <v>5</v>
      </c>
      <c r="G42" s="31">
        <v>5</v>
      </c>
    </row>
    <row r="43" spans="1:7" x14ac:dyDescent="0.25">
      <c r="A43" s="29" t="s">
        <v>57</v>
      </c>
      <c r="B43" s="29" t="s">
        <v>11</v>
      </c>
      <c r="C43" s="29" t="s">
        <v>14</v>
      </c>
      <c r="D43" s="29" t="s">
        <v>248</v>
      </c>
      <c r="E43" s="29" t="s">
        <v>30</v>
      </c>
      <c r="F43" s="31">
        <v>2154</v>
      </c>
      <c r="G43" s="31">
        <v>12794.94</v>
      </c>
    </row>
    <row r="44" spans="1:7" x14ac:dyDescent="0.25">
      <c r="A44" s="29" t="s">
        <v>57</v>
      </c>
      <c r="B44" s="29" t="s">
        <v>147</v>
      </c>
      <c r="C44" s="29" t="s">
        <v>14</v>
      </c>
      <c r="D44" s="29" t="s">
        <v>250</v>
      </c>
      <c r="E44" s="29" t="s">
        <v>30</v>
      </c>
      <c r="F44" s="31">
        <v>44000</v>
      </c>
      <c r="G44" s="31">
        <v>183507.5</v>
      </c>
    </row>
    <row r="45" spans="1:7" x14ac:dyDescent="0.25">
      <c r="A45" s="29" t="s">
        <v>57</v>
      </c>
      <c r="B45" s="29" t="s">
        <v>147</v>
      </c>
      <c r="C45" s="29" t="s">
        <v>14</v>
      </c>
      <c r="D45" s="29" t="s">
        <v>251</v>
      </c>
      <c r="E45" s="29" t="s">
        <v>30</v>
      </c>
      <c r="F45" s="31">
        <v>20736.68</v>
      </c>
      <c r="G45" s="31">
        <v>133535</v>
      </c>
    </row>
    <row r="46" spans="1:7" x14ac:dyDescent="0.25">
      <c r="A46" s="29" t="s">
        <v>57</v>
      </c>
      <c r="B46" s="29" t="s">
        <v>147</v>
      </c>
      <c r="C46" s="29" t="s">
        <v>14</v>
      </c>
      <c r="D46" s="29" t="s">
        <v>245</v>
      </c>
      <c r="E46" s="29" t="s">
        <v>30</v>
      </c>
      <c r="F46" s="31">
        <v>4772</v>
      </c>
      <c r="G46" s="31">
        <v>16809.240000000002</v>
      </c>
    </row>
    <row r="47" spans="1:7" x14ac:dyDescent="0.25">
      <c r="A47" s="18" t="s">
        <v>57</v>
      </c>
      <c r="B47" s="19"/>
      <c r="C47" s="19"/>
      <c r="D47" s="19"/>
      <c r="E47" s="19"/>
      <c r="F47" s="19">
        <f>SUM(F39:F46)</f>
        <v>151241.60999999999</v>
      </c>
      <c r="G47" s="20">
        <f>SUM(G39:G46)</f>
        <v>999795.44</v>
      </c>
    </row>
    <row r="48" spans="1:7" x14ac:dyDescent="0.25">
      <c r="A48" s="18" t="s">
        <v>20</v>
      </c>
      <c r="B48" s="19"/>
      <c r="C48" s="19"/>
      <c r="D48" s="19"/>
      <c r="E48" s="19"/>
      <c r="F48" s="19">
        <f>SUM(F28:F47)</f>
        <v>898771.72000000009</v>
      </c>
      <c r="G48" s="20">
        <f>SUM(G28:G47)</f>
        <v>5416212.9199999999</v>
      </c>
    </row>
    <row r="50" spans="1:1" x14ac:dyDescent="0.25">
      <c r="A50" t="s">
        <v>64</v>
      </c>
    </row>
  </sheetData>
  <sortState xmlns:xlrd2="http://schemas.microsoft.com/office/spreadsheetml/2017/richdata2" ref="A14:G74">
    <sortCondition ref="A14:A74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_Hlk122417032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Victor Vanderlinder</cp:lastModifiedBy>
  <cp:revision/>
  <cp:lastPrinted>2026-01-16T13:41:28Z</cp:lastPrinted>
  <dcterms:created xsi:type="dcterms:W3CDTF">2013-05-27T12:29:06Z</dcterms:created>
  <dcterms:modified xsi:type="dcterms:W3CDTF">2026-01-16T13:42:47Z</dcterms:modified>
  <cp:category/>
  <cp:contentStatus/>
</cp:coreProperties>
</file>