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pivotTables/pivotTable5.xml" ContentType="application/vnd.openxmlformats-officedocument.spreadsheetml.pivotTab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6.xml" ContentType="application/vnd.openxmlformats-officedocument.spreadsheetml.pivotTab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7.xml" ContentType="application/vnd.openxmlformats-officedocument.spreadsheetml.pivotTable+xml"/>
  <Override PartName="/xl/drawings/drawing9.xml" ContentType="application/vnd.openxmlformats-officedocument.drawing+xml"/>
  <Override PartName="/xl/pivotTables/pivotTable8.xml" ContentType="application/vnd.openxmlformats-officedocument.spreadsheetml.pivotTab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VictorVanderlinder\Downloads\"/>
    </mc:Choice>
  </mc:AlternateContent>
  <xr:revisionPtr revIDLastSave="0" documentId="13_ncr:1_{B74683B8-CB87-4AC5-8756-275479CA017E}" xr6:coauthVersionLast="47" xr6:coauthVersionMax="47" xr10:uidLastSave="{00000000-0000-0000-0000-000000000000}"/>
  <bookViews>
    <workbookView xWindow="-120" yWindow="-120" windowWidth="20730" windowHeight="11160" tabRatio="918" activeTab="3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ieles" sheetId="11" r:id="rId5"/>
    <sheet name="Embutidos" sheetId="12" r:id="rId6"/>
    <sheet name="Pollo" sheetId="22" r:id="rId7"/>
    <sheet name="Otro Origen" sheetId="14" r:id="rId8"/>
    <sheet name="Huevo" sheetId="23" r:id="rId9"/>
    <sheet name="Pro vet" sheetId="20" r:id="rId10"/>
  </sheets>
  <definedNames>
    <definedName name="_xlnm._FilterDatabase" localSheetId="5" hidden="1">Embutidos!#REF!</definedName>
    <definedName name="_xlnm.Print_Titles" localSheetId="1">'Bovino Carnico'!$11:$13</definedName>
    <definedName name="_xlnm.Print_Titles" localSheetId="2">'Bovino Lacteo'!$10:$12</definedName>
    <definedName name="_xlnm.Print_Titles" localSheetId="5">Embutidos!$10:$12</definedName>
    <definedName name="_xlnm.Print_Titles" localSheetId="8">Huevo!$11:$13</definedName>
    <definedName name="_xlnm.Print_Titles" localSheetId="3">Leche!$10:$12</definedName>
    <definedName name="_xlnm.Print_Titles" localSheetId="7">'Otro Origen'!$10:$12</definedName>
    <definedName name="_xlnm.Print_Titles" localSheetId="4">Pieles!$11:$13</definedName>
    <definedName name="_xlnm.Print_Titles" localSheetId="6">Pollo!$10:$12</definedName>
  </definedNames>
  <calcPr calcId="191028"/>
  <pivotCaches>
    <pivotCache cacheId="0" r:id="rId11"/>
    <pivotCache cacheId="1" r:id="rId12"/>
    <pivotCache cacheId="2" r:id="rId13"/>
    <pivotCache cacheId="3" r:id="rId14"/>
    <pivotCache cacheId="4" r:id="rId15"/>
    <pivotCache cacheId="5" r:id="rId16"/>
    <pivotCache cacheId="6" r:id="rId17"/>
    <pivotCache cacheId="7" r:id="rId1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4" l="1"/>
  <c r="G21" i="14"/>
  <c r="A39" i="14"/>
  <c r="F39" i="14"/>
  <c r="G39" i="14"/>
  <c r="A21" i="14"/>
  <c r="F21" i="12"/>
  <c r="G21" i="12"/>
  <c r="F29" i="12"/>
  <c r="G29" i="12"/>
  <c r="F43" i="12"/>
  <c r="G43" i="12"/>
  <c r="G44" i="12" l="1"/>
  <c r="F44" i="12"/>
  <c r="A29" i="12" l="1"/>
  <c r="A43" i="12"/>
  <c r="A26" i="11"/>
  <c r="A75" i="7"/>
  <c r="F75" i="7" l="1"/>
  <c r="G75" i="7"/>
  <c r="F29" i="7"/>
  <c r="G29" i="7"/>
  <c r="F49" i="7"/>
  <c r="G49" i="7"/>
  <c r="F19" i="6"/>
  <c r="G19" i="6"/>
  <c r="F35" i="6"/>
  <c r="G35" i="6"/>
  <c r="F26" i="6"/>
  <c r="G26" i="6"/>
  <c r="A26" i="6"/>
  <c r="G36" i="6" l="1"/>
  <c r="F36" i="6"/>
  <c r="B27" i="20"/>
  <c r="A21" i="23"/>
  <c r="A55" i="14"/>
  <c r="A24" i="22"/>
  <c r="C26" i="11"/>
  <c r="C24" i="11"/>
  <c r="A35" i="6"/>
  <c r="B23" i="20"/>
  <c r="A19" i="23"/>
  <c r="A21" i="22"/>
  <c r="A21" i="12"/>
  <c r="A49" i="7"/>
  <c r="B15" i="20"/>
  <c r="A17" i="23"/>
  <c r="A16" i="22"/>
  <c r="C21" i="11"/>
  <c r="A29" i="7"/>
  <c r="A19" i="6"/>
  <c r="F21" i="11"/>
  <c r="G21" i="11"/>
  <c r="F24" i="11"/>
  <c r="G24" i="11"/>
  <c r="A12" i="23" l="1"/>
  <c r="G21" i="23"/>
  <c r="F21" i="23"/>
  <c r="G19" i="23"/>
  <c r="F19" i="23"/>
  <c r="G17" i="23"/>
  <c r="F17" i="23"/>
  <c r="A11" i="22"/>
  <c r="G24" i="22"/>
  <c r="F24" i="22"/>
  <c r="G21" i="22"/>
  <c r="F21" i="22"/>
  <c r="G16" i="22"/>
  <c r="F16" i="22"/>
  <c r="F76" i="7"/>
  <c r="G76" i="7" l="1"/>
  <c r="F22" i="23"/>
  <c r="G22" i="23"/>
  <c r="G25" i="22"/>
  <c r="F25" i="22"/>
  <c r="F55" i="14" l="1"/>
  <c r="G55" i="14"/>
  <c r="F26" i="11" l="1"/>
  <c r="G26" i="11"/>
  <c r="E15" i="20" l="1"/>
  <c r="E23" i="20" s="1"/>
  <c r="F27" i="5" l="1"/>
  <c r="G27" i="5"/>
  <c r="F21" i="5"/>
  <c r="G21" i="5"/>
  <c r="F56" i="14" l="1"/>
  <c r="G56" i="14"/>
  <c r="E27" i="20" l="1"/>
  <c r="F27" i="11" l="1"/>
  <c r="G27" i="11"/>
  <c r="C16" i="15" s="1"/>
  <c r="E28" i="20" l="1"/>
  <c r="C14" i="15" l="1"/>
  <c r="B14" i="15"/>
  <c r="B11" i="20" l="1"/>
  <c r="A11" i="14"/>
  <c r="A11" i="12"/>
  <c r="A12" i="11"/>
  <c r="A11" i="7"/>
  <c r="A11" i="6"/>
  <c r="A12" i="5"/>
  <c r="C19" i="15" l="1"/>
  <c r="B16" i="15" l="1"/>
  <c r="B18" i="15"/>
  <c r="B17" i="15"/>
  <c r="C17" i="15"/>
  <c r="C15" i="15" l="1"/>
  <c r="B15" i="15"/>
  <c r="C18" i="15" l="1"/>
  <c r="F16" i="5"/>
  <c r="F28" i="5"/>
  <c r="B13" i="15"/>
  <c r="B20" i="15"/>
  <c r="G16" i="5"/>
  <c r="G28" i="5"/>
  <c r="C13" i="15"/>
  <c r="C20" i="15"/>
</calcChain>
</file>

<file path=xl/sharedStrings.xml><?xml version="1.0" encoding="utf-8"?>
<sst xmlns="http://schemas.openxmlformats.org/spreadsheetml/2006/main" count="995" uniqueCount="129">
  <si>
    <t>Dirección General de Ganadería</t>
  </si>
  <si>
    <t>Depto. de Planificacion y Desarrollo</t>
  </si>
  <si>
    <t xml:space="preserve">Consolidado General de Exportaciones </t>
  </si>
  <si>
    <t>1er Trimestre Año 2026</t>
  </si>
  <si>
    <t>Mercancia</t>
  </si>
  <si>
    <t>Kilos</t>
  </si>
  <si>
    <t>Valor US$</t>
  </si>
  <si>
    <t>Res</t>
  </si>
  <si>
    <t>Lacteo</t>
  </si>
  <si>
    <t>Leche</t>
  </si>
  <si>
    <t>Pieles</t>
  </si>
  <si>
    <t>Embutidos</t>
  </si>
  <si>
    <t>Otro Origen</t>
  </si>
  <si>
    <t>Productos Veterinarios</t>
  </si>
  <si>
    <t>N/A</t>
  </si>
  <si>
    <t>Total</t>
  </si>
  <si>
    <t xml:space="preserve">Consolidado de Exportaciones de Carne de Res </t>
  </si>
  <si>
    <t>Mes</t>
  </si>
  <si>
    <t>Origen</t>
  </si>
  <si>
    <t>Clasificación</t>
  </si>
  <si>
    <t>Destino</t>
  </si>
  <si>
    <t>ENERO</t>
  </si>
  <si>
    <t>Bovino</t>
  </si>
  <si>
    <t>Cárnico</t>
  </si>
  <si>
    <t>Cortes</t>
  </si>
  <si>
    <t>Estados Unidos</t>
  </si>
  <si>
    <t>Exportacion</t>
  </si>
  <si>
    <t>Guatemala</t>
  </si>
  <si>
    <t>Enero*</t>
  </si>
  <si>
    <t>FEBRERO</t>
  </si>
  <si>
    <t>Carne deshuesada</t>
  </si>
  <si>
    <t>El Salvador</t>
  </si>
  <si>
    <t>Febrero*</t>
  </si>
  <si>
    <t>MARZO</t>
  </si>
  <si>
    <t>Puerto Rico</t>
  </si>
  <si>
    <t>Marzo*</t>
  </si>
  <si>
    <t>Nota: Los meses con asterisco (*) estan sujetos a cambios</t>
  </si>
  <si>
    <t>Consolidado por pais</t>
  </si>
  <si>
    <t>Kilogramos</t>
  </si>
  <si>
    <t xml:space="preserve"> Valor US$</t>
  </si>
  <si>
    <t>Grand Total</t>
  </si>
  <si>
    <t xml:space="preserve">Consolidado de Exportaciones de Lacteos </t>
  </si>
  <si>
    <t>Lácteo</t>
  </si>
  <si>
    <t>Crema de leche</t>
  </si>
  <si>
    <t>Curazao</t>
  </si>
  <si>
    <t>Enero</t>
  </si>
  <si>
    <t>Dulce de leche</t>
  </si>
  <si>
    <t>Helados</t>
  </si>
  <si>
    <t>Barbados</t>
  </si>
  <si>
    <t>Trinidad &amp; Tobago</t>
  </si>
  <si>
    <t>Guyana</t>
  </si>
  <si>
    <t>Jamaica</t>
  </si>
  <si>
    <t>San Martin</t>
  </si>
  <si>
    <t>Yogurt</t>
  </si>
  <si>
    <t>Bonaire</t>
  </si>
  <si>
    <t>Haiti</t>
  </si>
  <si>
    <t>Islas Virgenes (U.S.)</t>
  </si>
  <si>
    <t xml:space="preserve">Consolidado de Exportaciones de Leche </t>
  </si>
  <si>
    <t>Formula Infantil</t>
  </si>
  <si>
    <t>Leche con Chocolate</t>
  </si>
  <si>
    <t>Antigua y Barbuda</t>
  </si>
  <si>
    <t>Leche condensada</t>
  </si>
  <si>
    <t>Leche entera liquida</t>
  </si>
  <si>
    <t>Febrero</t>
  </si>
  <si>
    <t>Aruba</t>
  </si>
  <si>
    <t>Cuba</t>
  </si>
  <si>
    <t>Granada</t>
  </si>
  <si>
    <t>Grecia</t>
  </si>
  <si>
    <t>Islas Turcas y Caicos</t>
  </si>
  <si>
    <t>Marzo</t>
  </si>
  <si>
    <t>Islas Caiman</t>
  </si>
  <si>
    <t>Leche evaporada</t>
  </si>
  <si>
    <t>Consolidado de Exportaciones de Pieles</t>
  </si>
  <si>
    <t>Piel Animal</t>
  </si>
  <si>
    <t>Pieles Semiprocesadas</t>
  </si>
  <si>
    <t>Indonesia</t>
  </si>
  <si>
    <t>Turquia</t>
  </si>
  <si>
    <t>Pieles Terminadas</t>
  </si>
  <si>
    <t>Camboya</t>
  </si>
  <si>
    <t>China</t>
  </si>
  <si>
    <t>Vietnam</t>
  </si>
  <si>
    <t>Portugal</t>
  </si>
  <si>
    <t>Consolidado de Exportaciones de Embutidos</t>
  </si>
  <si>
    <t>Consolidado de Exportaciones de Carne de Pollo</t>
  </si>
  <si>
    <t xml:space="preserve"> Kilos</t>
  </si>
  <si>
    <t xml:space="preserve">Consolidado de Exportaciones de Mercancia de Otro Origen </t>
  </si>
  <si>
    <t>Otro Tipo</t>
  </si>
  <si>
    <t>Mayonesa</t>
  </si>
  <si>
    <t>Preparacion Alimenticia</t>
  </si>
  <si>
    <t>Sazones</t>
  </si>
  <si>
    <t>Surinam</t>
  </si>
  <si>
    <t>Sopa</t>
  </si>
  <si>
    <t>Base Para helados</t>
  </si>
  <si>
    <t>Bebida nutritiva</t>
  </si>
  <si>
    <t>Holanda</t>
  </si>
  <si>
    <t>Comidas Preparadas</t>
  </si>
  <si>
    <t>Cremora</t>
  </si>
  <si>
    <t>Fabada</t>
  </si>
  <si>
    <t>España</t>
  </si>
  <si>
    <t>Costa Rica</t>
  </si>
  <si>
    <t>Pastas rellenas</t>
  </si>
  <si>
    <t>Netherlands</t>
  </si>
  <si>
    <t>Productos carnicos</t>
  </si>
  <si>
    <t>Sabor artificial de queso cheddar</t>
  </si>
  <si>
    <t>Salsa</t>
  </si>
  <si>
    <t>Suero en polvo</t>
  </si>
  <si>
    <t>Canada</t>
  </si>
  <si>
    <t>Tripas artificiales</t>
  </si>
  <si>
    <t>Republica Checa</t>
  </si>
  <si>
    <t>Italia</t>
  </si>
  <si>
    <t>Gelatina</t>
  </si>
  <si>
    <t>Colombia</t>
  </si>
  <si>
    <t>Mezcla para Postre</t>
  </si>
  <si>
    <t>Pastas con carne</t>
  </si>
  <si>
    <t>Pastas con queso</t>
  </si>
  <si>
    <t>Premezcla para bizcocho</t>
  </si>
  <si>
    <t>Saborizantes</t>
  </si>
  <si>
    <t>Consolidado de Exportaciones de Huevos</t>
  </si>
  <si>
    <t>Pais de Procedencia</t>
  </si>
  <si>
    <t>Avícola</t>
  </si>
  <si>
    <t>Huevo</t>
  </si>
  <si>
    <t>Huevo entero</t>
  </si>
  <si>
    <t>Isla San Bartolomé</t>
  </si>
  <si>
    <t>Huevo liquido</t>
  </si>
  <si>
    <t xml:space="preserve">Consolidado de Exportaciones de Productos veterinarios </t>
  </si>
  <si>
    <t>PVET</t>
  </si>
  <si>
    <t>Ecuador</t>
  </si>
  <si>
    <t>Argentina</t>
  </si>
  <si>
    <t>Panama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</si>
</sst>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/>
    <xf numFmtId="43" fontId="4" fillId="0" borderId="0" xfId="1" applyFont="1"/>
    <xf numFmtId="164" fontId="4" fillId="0" borderId="0" xfId="1" applyNumberFormat="1" applyFont="1"/>
    <xf numFmtId="0" fontId="6" fillId="0" borderId="0" xfId="0" applyFont="1" applyAlignment="1">
      <alignment horizontal="center"/>
    </xf>
    <xf numFmtId="43" fontId="0" fillId="0" borderId="0" xfId="1" applyFont="1"/>
    <xf numFmtId="0" fontId="8" fillId="0" borderId="0" xfId="0" applyFont="1" applyAlignment="1">
      <alignment horizontal="center"/>
    </xf>
    <xf numFmtId="0" fontId="2" fillId="2" borderId="1" xfId="4" applyFont="1" applyFill="1" applyBorder="1" applyAlignment="1">
      <alignment horizontal="center"/>
    </xf>
    <xf numFmtId="0" fontId="0" fillId="0" borderId="1" xfId="0" applyBorder="1"/>
    <xf numFmtId="164" fontId="4" fillId="0" borderId="1" xfId="1" applyNumberFormat="1" applyFont="1" applyBorder="1"/>
    <xf numFmtId="43" fontId="4" fillId="0" borderId="1" xfId="1" applyFont="1" applyBorder="1"/>
    <xf numFmtId="164" fontId="4" fillId="0" borderId="1" xfId="1" applyNumberFormat="1" applyFont="1" applyBorder="1" applyAlignment="1">
      <alignment horizontal="center"/>
    </xf>
    <xf numFmtId="0" fontId="5" fillId="3" borderId="1" xfId="0" applyFont="1" applyFill="1" applyBorder="1"/>
    <xf numFmtId="164" fontId="5" fillId="3" borderId="1" xfId="1" applyNumberFormat="1" applyFont="1" applyFill="1" applyBorder="1"/>
    <xf numFmtId="43" fontId="5" fillId="3" borderId="1" xfId="1" applyFont="1" applyFill="1" applyBorder="1"/>
    <xf numFmtId="0" fontId="2" fillId="4" borderId="1" xfId="4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43" fontId="2" fillId="4" borderId="1" xfId="1" applyFont="1" applyFill="1" applyBorder="1" applyAlignment="1">
      <alignment horizontal="center"/>
    </xf>
    <xf numFmtId="0" fontId="2" fillId="3" borderId="1" xfId="3" applyFont="1" applyFill="1" applyBorder="1" applyAlignment="1">
      <alignment wrapText="1"/>
    </xf>
    <xf numFmtId="164" fontId="7" fillId="3" borderId="1" xfId="1" applyNumberFormat="1" applyFont="1" applyFill="1" applyBorder="1"/>
    <xf numFmtId="43" fontId="7" fillId="3" borderId="1" xfId="1" applyFont="1" applyFill="1" applyBorder="1"/>
    <xf numFmtId="43" fontId="1" fillId="0" borderId="1" xfId="1" applyFont="1" applyFill="1" applyBorder="1" applyAlignment="1">
      <alignment wrapText="1"/>
    </xf>
    <xf numFmtId="164" fontId="5" fillId="3" borderId="1" xfId="1" applyNumberFormat="1" applyFont="1" applyFill="1" applyBorder="1" applyAlignment="1">
      <alignment wrapText="1"/>
    </xf>
    <xf numFmtId="43" fontId="5" fillId="3" borderId="1" xfId="1" applyFont="1" applyFill="1" applyBorder="1" applyAlignment="1">
      <alignment wrapText="1"/>
    </xf>
    <xf numFmtId="0" fontId="5" fillId="0" borderId="0" xfId="0" applyFont="1"/>
    <xf numFmtId="0" fontId="9" fillId="0" borderId="0" xfId="0" applyFont="1"/>
    <xf numFmtId="0" fontId="1" fillId="0" borderId="1" xfId="5" applyFont="1" applyBorder="1" applyAlignment="1">
      <alignment wrapText="1"/>
    </xf>
    <xf numFmtId="4" fontId="1" fillId="0" borderId="1" xfId="5" applyNumberFormat="1" applyFont="1" applyBorder="1" applyAlignment="1">
      <alignment horizontal="right" wrapText="1"/>
    </xf>
    <xf numFmtId="0" fontId="1" fillId="0" borderId="1" xfId="2" applyFont="1" applyBorder="1" applyAlignment="1">
      <alignment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6" fillId="0" borderId="0" xfId="0" applyFont="1" applyAlignment="1">
      <alignment horizontal="left"/>
    </xf>
    <xf numFmtId="164" fontId="1" fillId="0" borderId="1" xfId="1" applyNumberFormat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0" fontId="1" fillId="5" borderId="1" xfId="5" applyFont="1" applyFill="1" applyBorder="1" applyAlignment="1">
      <alignment wrapText="1"/>
    </xf>
    <xf numFmtId="4" fontId="1" fillId="5" borderId="1" xfId="5" applyNumberFormat="1" applyFont="1" applyFill="1" applyBorder="1" applyAlignment="1">
      <alignment horizontal="right" wrapText="1"/>
    </xf>
    <xf numFmtId="0" fontId="0" fillId="5" borderId="0" xfId="0" applyFill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4" borderId="1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2" borderId="1" xfId="4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164" fontId="5" fillId="3" borderId="2" xfId="1" applyNumberFormat="1" applyFont="1" applyFill="1" applyBorder="1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1" fillId="0" borderId="1" xfId="5" applyFont="1" applyFill="1" applyBorder="1" applyAlignment="1">
      <alignment wrapText="1"/>
    </xf>
    <xf numFmtId="4" fontId="1" fillId="0" borderId="1" xfId="5" applyNumberFormat="1" applyFont="1" applyFill="1" applyBorder="1" applyAlignment="1">
      <alignment horizontal="right" wrapText="1"/>
    </xf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2" xr:uid="{00000000-0005-0000-0000-000003000000}"/>
    <cellStyle name="Normal_Hoja14" xfId="3" xr:uid="{00000000-0005-0000-0000-000004000000}"/>
    <cellStyle name="Normal_Hoja5" xfId="4" xr:uid="{00000000-0005-0000-0000-000005000000}"/>
  </cellStyles>
  <dxfs count="7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pivotCacheDefinition" Target="pivotCache/pivotCacheDefinition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pivotCacheDefinition" Target="pivotCache/pivotCacheDefinition7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Exportaciones de Productos Pecuarios </a:t>
            </a:r>
          </a:p>
          <a:p>
            <a:pPr>
              <a:defRPr/>
            </a:pPr>
            <a:r>
              <a:rPr lang="en-US"/>
              <a:t>1er Trimestre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Consolidado!$B$12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Consolidado!$B$13:$B$19</c:f>
              <c:numCache>
                <c:formatCode>_(* #,##0_);_(* \(#,##0\);_(* "-"??_);_(@_)</c:formatCode>
                <c:ptCount val="7"/>
                <c:pt idx="0">
                  <c:v>495397.3</c:v>
                </c:pt>
                <c:pt idx="1">
                  <c:v>268680.42999999993</c:v>
                </c:pt>
                <c:pt idx="2">
                  <c:v>476011.25</c:v>
                </c:pt>
                <c:pt idx="3">
                  <c:v>711611.89</c:v>
                </c:pt>
                <c:pt idx="4">
                  <c:v>0</c:v>
                </c:pt>
                <c:pt idx="5">
                  <c:v>851833.22000000009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5-4CE3-B678-52E6FC51659D}"/>
            </c:ext>
          </c:extLst>
        </c:ser>
        <c:ser>
          <c:idx val="0"/>
          <c:order val="1"/>
          <c:tx>
            <c:strRef>
              <c:f>Consolidado!$C$12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Consolidado!$C$13:$C$19</c:f>
              <c:numCache>
                <c:formatCode>_(* #,##0.00_);_(* \(#,##0.00\);_(* "-"??_);_(@_)</c:formatCode>
                <c:ptCount val="7"/>
                <c:pt idx="0">
                  <c:v>3105324.02</c:v>
                </c:pt>
                <c:pt idx="1">
                  <c:v>956676.24</c:v>
                </c:pt>
                <c:pt idx="2">
                  <c:v>1502762.5199999996</c:v>
                </c:pt>
                <c:pt idx="3">
                  <c:v>392134.13000000006</c:v>
                </c:pt>
                <c:pt idx="4">
                  <c:v>0</c:v>
                </c:pt>
                <c:pt idx="5">
                  <c:v>2559017.4300000002</c:v>
                </c:pt>
                <c:pt idx="6">
                  <c:v>639641.72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D-4C8A-B4AC-4F489D722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5556352"/>
        <c:axId val="1115557440"/>
        <c:axId val="0"/>
      </c:bar3DChart>
      <c:catAx>
        <c:axId val="111555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15557440"/>
        <c:crosses val="autoZero"/>
        <c:auto val="1"/>
        <c:lblAlgn val="ctr"/>
        <c:lblOffset val="100"/>
        <c:noMultiLvlLbl val="0"/>
      </c:catAx>
      <c:valAx>
        <c:axId val="111555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1555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T1 2026.xlsx]Bovino Carnico!Tabla dinámica1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Carne de Res 1er Trimestre</a:t>
            </a:r>
            <a:r>
              <a:rPr lang="es-DO" baseline="0"/>
              <a:t> 2026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'Bovino Carnico'!$B$33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'Bovino Carnico'!$A$34:$A$38</c:f>
              <c:strCache>
                <c:ptCount val="4"/>
                <c:pt idx="0">
                  <c:v>Estados Unidos</c:v>
                </c:pt>
                <c:pt idx="1">
                  <c:v>Guatemala</c:v>
                </c:pt>
                <c:pt idx="2">
                  <c:v>El Salvador</c:v>
                </c:pt>
                <c:pt idx="3">
                  <c:v>Puerto Rico</c:v>
                </c:pt>
              </c:strCache>
            </c:strRef>
          </c:cat>
          <c:val>
            <c:numRef>
              <c:f>'Bovino Carnico'!$B$34:$B$38</c:f>
              <c:numCache>
                <c:formatCode>_(* #,##0.00_);_(* \(#,##0.00\);_(* "-"??_);_(@_)</c:formatCode>
                <c:ptCount val="4"/>
                <c:pt idx="0">
                  <c:v>92316.03</c:v>
                </c:pt>
                <c:pt idx="1">
                  <c:v>296986.06</c:v>
                </c:pt>
                <c:pt idx="2">
                  <c:v>87035.29</c:v>
                </c:pt>
                <c:pt idx="3">
                  <c:v>19059.919999999998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5-4138-AD79-723CF5A5A4FD}"/>
            </c:ext>
          </c:extLst>
        </c:ser>
        <c:ser>
          <c:idx val="1"/>
          <c:order val="1"/>
          <c:tx>
            <c:strRef>
              <c:f>'Bovino Carnico'!$C$33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'Bovino Carnico'!$A$34:$A$38</c:f>
              <c:strCache>
                <c:ptCount val="4"/>
                <c:pt idx="0">
                  <c:v>Estados Unidos</c:v>
                </c:pt>
                <c:pt idx="1">
                  <c:v>Guatemala</c:v>
                </c:pt>
                <c:pt idx="2">
                  <c:v>El Salvador</c:v>
                </c:pt>
                <c:pt idx="3">
                  <c:v>Puerto Rico</c:v>
                </c:pt>
              </c:strCache>
            </c:strRef>
          </c:cat>
          <c:val>
            <c:numRef>
              <c:f>'Bovino Carnico'!$C$34:$C$38</c:f>
              <c:numCache>
                <c:formatCode>_(* #,##0.00_);_(* \(#,##0.00\);_(* "-"??_);_(@_)</c:formatCode>
                <c:ptCount val="4"/>
                <c:pt idx="0">
                  <c:v>469260</c:v>
                </c:pt>
                <c:pt idx="1">
                  <c:v>1978677.3900000001</c:v>
                </c:pt>
                <c:pt idx="2">
                  <c:v>521867.99</c:v>
                </c:pt>
                <c:pt idx="3">
                  <c:v>135518.64000000001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05-4138-AD79-723CF5A5A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896924272"/>
        <c:axId val="-1896917200"/>
        <c:axId val="0"/>
      </c:bar3DChart>
      <c:catAx>
        <c:axId val="-189692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96917200"/>
        <c:crosses val="autoZero"/>
        <c:auto val="1"/>
        <c:lblAlgn val="ctr"/>
        <c:lblOffset val="100"/>
        <c:noMultiLvlLbl val="0"/>
      </c:catAx>
      <c:valAx>
        <c:axId val="-189691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9692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T1 2026.xlsx]Bovino Lacteo!Tabla dinámica2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Lácteos 1er Trimestre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'Bovino Lacteo'!$B$41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'Bovino Lacteo'!$A$42:$A$52</c:f>
              <c:strCache>
                <c:ptCount val="10"/>
                <c:pt idx="0">
                  <c:v>Barbados</c:v>
                </c:pt>
                <c:pt idx="1">
                  <c:v>Estados Unidos</c:v>
                </c:pt>
                <c:pt idx="2">
                  <c:v>Jamaica</c:v>
                </c:pt>
                <c:pt idx="3">
                  <c:v>San Martin</c:v>
                </c:pt>
                <c:pt idx="4">
                  <c:v>Trinidad &amp; Tobago</c:v>
                </c:pt>
                <c:pt idx="5">
                  <c:v>Curazao</c:v>
                </c:pt>
                <c:pt idx="6">
                  <c:v>Haiti</c:v>
                </c:pt>
                <c:pt idx="7">
                  <c:v>Guyana</c:v>
                </c:pt>
                <c:pt idx="8">
                  <c:v>Bonaire</c:v>
                </c:pt>
                <c:pt idx="9">
                  <c:v>Islas Virgenes (U.S.)</c:v>
                </c:pt>
              </c:strCache>
            </c:strRef>
          </c:cat>
          <c:val>
            <c:numRef>
              <c:f>'Bovino Lacteo'!$B$42:$B$52</c:f>
              <c:numCache>
                <c:formatCode>_(* #,##0.00_);_(* \(#,##0.00\);_(* "-"??_);_(@_)</c:formatCode>
                <c:ptCount val="10"/>
                <c:pt idx="0">
                  <c:v>33071.03</c:v>
                </c:pt>
                <c:pt idx="1">
                  <c:v>28533.739999999998</c:v>
                </c:pt>
                <c:pt idx="2">
                  <c:v>164636.79999999999</c:v>
                </c:pt>
                <c:pt idx="3">
                  <c:v>15579.48</c:v>
                </c:pt>
                <c:pt idx="4">
                  <c:v>12422.07</c:v>
                </c:pt>
                <c:pt idx="5">
                  <c:v>4810.7</c:v>
                </c:pt>
                <c:pt idx="6">
                  <c:v>2100</c:v>
                </c:pt>
                <c:pt idx="7">
                  <c:v>4588.6099999999997</c:v>
                </c:pt>
                <c:pt idx="8">
                  <c:v>2833</c:v>
                </c:pt>
                <c:pt idx="9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C-4383-BCA4-6BEEC9D8DA0C}"/>
            </c:ext>
          </c:extLst>
        </c:ser>
        <c:ser>
          <c:idx val="1"/>
          <c:order val="1"/>
          <c:tx>
            <c:strRef>
              <c:f>'Bovino Lacteo'!$C$41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'Bovino Lacteo'!$A$42:$A$52</c:f>
              <c:strCache>
                <c:ptCount val="10"/>
                <c:pt idx="0">
                  <c:v>Barbados</c:v>
                </c:pt>
                <c:pt idx="1">
                  <c:v>Estados Unidos</c:v>
                </c:pt>
                <c:pt idx="2">
                  <c:v>Jamaica</c:v>
                </c:pt>
                <c:pt idx="3">
                  <c:v>San Martin</c:v>
                </c:pt>
                <c:pt idx="4">
                  <c:v>Trinidad &amp; Tobago</c:v>
                </c:pt>
                <c:pt idx="5">
                  <c:v>Curazao</c:v>
                </c:pt>
                <c:pt idx="6">
                  <c:v>Haiti</c:v>
                </c:pt>
                <c:pt idx="7">
                  <c:v>Guyana</c:v>
                </c:pt>
                <c:pt idx="8">
                  <c:v>Bonaire</c:v>
                </c:pt>
                <c:pt idx="9">
                  <c:v>Islas Virgenes (U.S.)</c:v>
                </c:pt>
              </c:strCache>
            </c:strRef>
          </c:cat>
          <c:val>
            <c:numRef>
              <c:f>'Bovino Lacteo'!$C$42:$C$52</c:f>
              <c:numCache>
                <c:formatCode>_(* #,##0.00_);_(* \(#,##0.00\);_(* "-"??_);_(@_)</c:formatCode>
                <c:ptCount val="10"/>
                <c:pt idx="0">
                  <c:v>108361.3</c:v>
                </c:pt>
                <c:pt idx="1">
                  <c:v>118613.05</c:v>
                </c:pt>
                <c:pt idx="2">
                  <c:v>577026.74</c:v>
                </c:pt>
                <c:pt idx="3">
                  <c:v>60677.7</c:v>
                </c:pt>
                <c:pt idx="4">
                  <c:v>51960.27</c:v>
                </c:pt>
                <c:pt idx="5">
                  <c:v>6951.1</c:v>
                </c:pt>
                <c:pt idx="6">
                  <c:v>8473.5</c:v>
                </c:pt>
                <c:pt idx="7">
                  <c:v>18096.099999999999</c:v>
                </c:pt>
                <c:pt idx="8">
                  <c:v>6108.1799999999994</c:v>
                </c:pt>
                <c:pt idx="9">
                  <c:v>408.3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AC-4383-BCA4-6BEEC9D8D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896912304"/>
        <c:axId val="-1896923728"/>
        <c:axId val="0"/>
      </c:bar3DChart>
      <c:catAx>
        <c:axId val="-189691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96923728"/>
        <c:crosses val="autoZero"/>
        <c:auto val="1"/>
        <c:lblAlgn val="ctr"/>
        <c:lblOffset val="100"/>
        <c:noMultiLvlLbl val="0"/>
      </c:catAx>
      <c:valAx>
        <c:axId val="-189692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9691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T1 2026.xlsx]Leche!Tabla 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Leche 1er Trimestre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Leche!$B$81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Leche!$A$82:$A$98</c:f>
              <c:strCache>
                <c:ptCount val="16"/>
                <c:pt idx="0">
                  <c:v>Antigua y Barbuda</c:v>
                </c:pt>
                <c:pt idx="1">
                  <c:v>Bonaire</c:v>
                </c:pt>
                <c:pt idx="2">
                  <c:v>Cuba</c:v>
                </c:pt>
                <c:pt idx="3">
                  <c:v>Curazao</c:v>
                </c:pt>
                <c:pt idx="4">
                  <c:v>Estados Unidos</c:v>
                </c:pt>
                <c:pt idx="5">
                  <c:v>Granada</c:v>
                </c:pt>
                <c:pt idx="6">
                  <c:v>Guyana</c:v>
                </c:pt>
                <c:pt idx="7">
                  <c:v>Haiti</c:v>
                </c:pt>
                <c:pt idx="8">
                  <c:v>Islas Caiman</c:v>
                </c:pt>
                <c:pt idx="9">
                  <c:v>Islas Turcas y Caicos</c:v>
                </c:pt>
                <c:pt idx="10">
                  <c:v>Islas Virgenes (U.S.)</c:v>
                </c:pt>
                <c:pt idx="11">
                  <c:v>San Martin</c:v>
                </c:pt>
                <c:pt idx="12">
                  <c:v>Trinidad &amp; Tobago</c:v>
                </c:pt>
                <c:pt idx="13">
                  <c:v>Aruba</c:v>
                </c:pt>
                <c:pt idx="14">
                  <c:v>Grecia</c:v>
                </c:pt>
                <c:pt idx="15">
                  <c:v>Puerto Rico</c:v>
                </c:pt>
              </c:strCache>
            </c:strRef>
          </c:cat>
          <c:val>
            <c:numRef>
              <c:f>Leche!$B$82:$B$98</c:f>
              <c:numCache>
                <c:formatCode>_(* #,##0.00_);_(* \(#,##0.00\);_(* "-"??_);_(@_)</c:formatCode>
                <c:ptCount val="16"/>
                <c:pt idx="0">
                  <c:v>8928</c:v>
                </c:pt>
                <c:pt idx="1">
                  <c:v>4935</c:v>
                </c:pt>
                <c:pt idx="2">
                  <c:v>2557.37</c:v>
                </c:pt>
                <c:pt idx="3">
                  <c:v>16208</c:v>
                </c:pt>
                <c:pt idx="4">
                  <c:v>201808.52</c:v>
                </c:pt>
                <c:pt idx="5">
                  <c:v>6635</c:v>
                </c:pt>
                <c:pt idx="6">
                  <c:v>38305</c:v>
                </c:pt>
                <c:pt idx="7">
                  <c:v>119610.85</c:v>
                </c:pt>
                <c:pt idx="8">
                  <c:v>254</c:v>
                </c:pt>
                <c:pt idx="9">
                  <c:v>3930</c:v>
                </c:pt>
                <c:pt idx="10">
                  <c:v>6250.96</c:v>
                </c:pt>
                <c:pt idx="11">
                  <c:v>5270</c:v>
                </c:pt>
                <c:pt idx="12">
                  <c:v>50402.46</c:v>
                </c:pt>
                <c:pt idx="13">
                  <c:v>1490</c:v>
                </c:pt>
                <c:pt idx="14">
                  <c:v>43.09</c:v>
                </c:pt>
                <c:pt idx="1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2-4387-881B-CD0A3A29B936}"/>
            </c:ext>
          </c:extLst>
        </c:ser>
        <c:ser>
          <c:idx val="1"/>
          <c:order val="1"/>
          <c:tx>
            <c:strRef>
              <c:f>Leche!$C$81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Leche!$A$82:$A$98</c:f>
              <c:strCache>
                <c:ptCount val="16"/>
                <c:pt idx="0">
                  <c:v>Antigua y Barbuda</c:v>
                </c:pt>
                <c:pt idx="1">
                  <c:v>Bonaire</c:v>
                </c:pt>
                <c:pt idx="2">
                  <c:v>Cuba</c:v>
                </c:pt>
                <c:pt idx="3">
                  <c:v>Curazao</c:v>
                </c:pt>
                <c:pt idx="4">
                  <c:v>Estados Unidos</c:v>
                </c:pt>
                <c:pt idx="5">
                  <c:v>Granada</c:v>
                </c:pt>
                <c:pt idx="6">
                  <c:v>Guyana</c:v>
                </c:pt>
                <c:pt idx="7">
                  <c:v>Haiti</c:v>
                </c:pt>
                <c:pt idx="8">
                  <c:v>Islas Caiman</c:v>
                </c:pt>
                <c:pt idx="9">
                  <c:v>Islas Turcas y Caicos</c:v>
                </c:pt>
                <c:pt idx="10">
                  <c:v>Islas Virgenes (U.S.)</c:v>
                </c:pt>
                <c:pt idx="11">
                  <c:v>San Martin</c:v>
                </c:pt>
                <c:pt idx="12">
                  <c:v>Trinidad &amp; Tobago</c:v>
                </c:pt>
                <c:pt idx="13">
                  <c:v>Aruba</c:v>
                </c:pt>
                <c:pt idx="14">
                  <c:v>Grecia</c:v>
                </c:pt>
                <c:pt idx="15">
                  <c:v>Puerto Rico</c:v>
                </c:pt>
              </c:strCache>
            </c:strRef>
          </c:cat>
          <c:val>
            <c:numRef>
              <c:f>Leche!$C$82:$C$98</c:f>
              <c:numCache>
                <c:formatCode>_(* #,##0.00_);_(* \(#,##0.00\);_(* "-"??_);_(@_)</c:formatCode>
                <c:ptCount val="16"/>
                <c:pt idx="0">
                  <c:v>10540.78</c:v>
                </c:pt>
                <c:pt idx="1">
                  <c:v>5464.5</c:v>
                </c:pt>
                <c:pt idx="2">
                  <c:v>3672.72</c:v>
                </c:pt>
                <c:pt idx="3">
                  <c:v>17733.200000000004</c:v>
                </c:pt>
                <c:pt idx="4">
                  <c:v>328746.51</c:v>
                </c:pt>
                <c:pt idx="5">
                  <c:v>6673.0499999999993</c:v>
                </c:pt>
                <c:pt idx="6">
                  <c:v>45895.71</c:v>
                </c:pt>
                <c:pt idx="7">
                  <c:v>988970.86</c:v>
                </c:pt>
                <c:pt idx="8">
                  <c:v>302.62</c:v>
                </c:pt>
                <c:pt idx="9">
                  <c:v>4546.28</c:v>
                </c:pt>
                <c:pt idx="10">
                  <c:v>7234.88</c:v>
                </c:pt>
                <c:pt idx="11">
                  <c:v>5337.32</c:v>
                </c:pt>
                <c:pt idx="12">
                  <c:v>65352.32</c:v>
                </c:pt>
                <c:pt idx="13">
                  <c:v>1581.45</c:v>
                </c:pt>
                <c:pt idx="14">
                  <c:v>25.25</c:v>
                </c:pt>
                <c:pt idx="15">
                  <c:v>1922.79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12-4387-881B-CD0A3A29B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896910672"/>
        <c:axId val="-1896921008"/>
        <c:axId val="0"/>
      </c:bar3DChart>
      <c:catAx>
        <c:axId val="-189691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96921008"/>
        <c:crosses val="autoZero"/>
        <c:auto val="1"/>
        <c:lblAlgn val="ctr"/>
        <c:lblOffset val="100"/>
        <c:noMultiLvlLbl val="0"/>
      </c:catAx>
      <c:valAx>
        <c:axId val="-189692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9691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T1 2026.xlsx]Pieles!Tabla dinámica4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Pieles 1er Trimestre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Pieles!$B$33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Pieles!$A$34:$A$42</c:f>
              <c:strCache>
                <c:ptCount val="8"/>
                <c:pt idx="0">
                  <c:v>China</c:v>
                </c:pt>
                <c:pt idx="1">
                  <c:v>Estados Unidos</c:v>
                </c:pt>
                <c:pt idx="2">
                  <c:v>Indonesia</c:v>
                </c:pt>
                <c:pt idx="3">
                  <c:v>Portugal</c:v>
                </c:pt>
                <c:pt idx="4">
                  <c:v>Turquia</c:v>
                </c:pt>
                <c:pt idx="5">
                  <c:v>Vietnam</c:v>
                </c:pt>
                <c:pt idx="6">
                  <c:v>Camboya</c:v>
                </c:pt>
                <c:pt idx="7">
                  <c:v>Haiti</c:v>
                </c:pt>
              </c:strCache>
            </c:strRef>
          </c:cat>
          <c:val>
            <c:numRef>
              <c:f>Pieles!$B$34:$B$42</c:f>
              <c:numCache>
                <c:formatCode>_(* #,##0.00_);_(* \(#,##0.00\);_(* "-"??_);_(@_)</c:formatCode>
                <c:ptCount val="8"/>
                <c:pt idx="0">
                  <c:v>55539</c:v>
                </c:pt>
                <c:pt idx="1">
                  <c:v>64</c:v>
                </c:pt>
                <c:pt idx="2">
                  <c:v>22000</c:v>
                </c:pt>
                <c:pt idx="3">
                  <c:v>24000</c:v>
                </c:pt>
                <c:pt idx="4">
                  <c:v>594995</c:v>
                </c:pt>
                <c:pt idx="5">
                  <c:v>1081</c:v>
                </c:pt>
                <c:pt idx="6">
                  <c:v>6153</c:v>
                </c:pt>
                <c:pt idx="7">
                  <c:v>7779.89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D-4578-A713-E875E035091F}"/>
            </c:ext>
          </c:extLst>
        </c:ser>
        <c:ser>
          <c:idx val="1"/>
          <c:order val="1"/>
          <c:tx>
            <c:strRef>
              <c:f>Pieles!$C$33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Pieles!$A$34:$A$42</c:f>
              <c:strCache>
                <c:ptCount val="8"/>
                <c:pt idx="0">
                  <c:v>China</c:v>
                </c:pt>
                <c:pt idx="1">
                  <c:v>Estados Unidos</c:v>
                </c:pt>
                <c:pt idx="2">
                  <c:v>Indonesia</c:v>
                </c:pt>
                <c:pt idx="3">
                  <c:v>Portugal</c:v>
                </c:pt>
                <c:pt idx="4">
                  <c:v>Turquia</c:v>
                </c:pt>
                <c:pt idx="5">
                  <c:v>Vietnam</c:v>
                </c:pt>
                <c:pt idx="6">
                  <c:v>Camboya</c:v>
                </c:pt>
                <c:pt idx="7">
                  <c:v>Haiti</c:v>
                </c:pt>
              </c:strCache>
            </c:strRef>
          </c:cat>
          <c:val>
            <c:numRef>
              <c:f>Pieles!$C$34:$C$42</c:f>
              <c:numCache>
                <c:formatCode>_(* #,##0.00_);_(* \(#,##0.00\);_(* "-"??_);_(@_)</c:formatCode>
                <c:ptCount val="8"/>
                <c:pt idx="0">
                  <c:v>23107.95</c:v>
                </c:pt>
                <c:pt idx="1">
                  <c:v>2337.91</c:v>
                </c:pt>
                <c:pt idx="2">
                  <c:v>2420</c:v>
                </c:pt>
                <c:pt idx="3">
                  <c:v>18000</c:v>
                </c:pt>
                <c:pt idx="4">
                  <c:v>126907.19</c:v>
                </c:pt>
                <c:pt idx="5">
                  <c:v>25485.96</c:v>
                </c:pt>
                <c:pt idx="6">
                  <c:v>114286.85</c:v>
                </c:pt>
                <c:pt idx="7">
                  <c:v>79588.27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CD-4578-A713-E875E0350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896921552"/>
        <c:axId val="-1896915024"/>
        <c:axId val="0"/>
      </c:bar3DChart>
      <c:catAx>
        <c:axId val="-189692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96915024"/>
        <c:crosses val="autoZero"/>
        <c:auto val="1"/>
        <c:lblAlgn val="ctr"/>
        <c:lblOffset val="100"/>
        <c:noMultiLvlLbl val="0"/>
      </c:catAx>
      <c:valAx>
        <c:axId val="-189691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9692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T1 2026.xlsx]Pollo!Tabla dinámica2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Carne</a:t>
            </a:r>
            <a:r>
              <a:rPr lang="es-DO" baseline="0"/>
              <a:t> de Pollo</a:t>
            </a:r>
            <a:r>
              <a:rPr lang="es-DO"/>
              <a:t> 1er Trimestre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Pollo!$B$29</c:f>
              <c:strCache>
                <c:ptCount val="1"/>
                <c:pt idx="0">
                  <c:v> 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Pollo!$A$30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Pollo!$B$30</c:f>
              <c:numCache>
                <c:formatCode>#,##0.00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CB12-4387-881B-CD0A3A29B936}"/>
            </c:ext>
          </c:extLst>
        </c:ser>
        <c:ser>
          <c:idx val="1"/>
          <c:order val="1"/>
          <c:tx>
            <c:strRef>
              <c:f>Pollo!$C$29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Pollo!$A$30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Pollo!$C$30</c:f>
              <c:numCache>
                <c:formatCode>#,##0.00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CB12-4387-881B-CD0A3A29B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896920464"/>
        <c:axId val="-1896916112"/>
        <c:axId val="0"/>
      </c:bar3DChart>
      <c:catAx>
        <c:axId val="-189692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96916112"/>
        <c:crosses val="autoZero"/>
        <c:auto val="1"/>
        <c:lblAlgn val="ctr"/>
        <c:lblOffset val="100"/>
        <c:noMultiLvlLbl val="0"/>
      </c:catAx>
      <c:valAx>
        <c:axId val="-189691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9692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T1 2026.xlsx]Otro Origen!Tabla dinámica5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Productos</a:t>
            </a:r>
            <a:r>
              <a:rPr lang="es-DO" baseline="0"/>
              <a:t> Otro Origen 1er Trimeste 2026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'Otro Origen'!$B$61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'Otro Origen'!$A$62:$A$80</c:f>
              <c:strCache>
                <c:ptCount val="18"/>
                <c:pt idx="0">
                  <c:v>Barbados</c:v>
                </c:pt>
                <c:pt idx="1">
                  <c:v>Cuba</c:v>
                </c:pt>
                <c:pt idx="2">
                  <c:v>Estados Unidos</c:v>
                </c:pt>
                <c:pt idx="3">
                  <c:v>Guyana</c:v>
                </c:pt>
                <c:pt idx="4">
                  <c:v>Haiti</c:v>
                </c:pt>
                <c:pt idx="5">
                  <c:v>Jamaica</c:v>
                </c:pt>
                <c:pt idx="6">
                  <c:v>Surinam</c:v>
                </c:pt>
                <c:pt idx="7">
                  <c:v>Trinidad &amp; Tobago</c:v>
                </c:pt>
                <c:pt idx="8">
                  <c:v>Islas Virgenes (U.S.)</c:v>
                </c:pt>
                <c:pt idx="9">
                  <c:v>Holanda</c:v>
                </c:pt>
                <c:pt idx="10">
                  <c:v>España</c:v>
                </c:pt>
                <c:pt idx="11">
                  <c:v>Costa Rica</c:v>
                </c:pt>
                <c:pt idx="12">
                  <c:v>Netherlands</c:v>
                </c:pt>
                <c:pt idx="13">
                  <c:v>China</c:v>
                </c:pt>
                <c:pt idx="14">
                  <c:v>Canada</c:v>
                </c:pt>
                <c:pt idx="15">
                  <c:v>Republica Checa</c:v>
                </c:pt>
                <c:pt idx="16">
                  <c:v>Italia</c:v>
                </c:pt>
                <c:pt idx="17">
                  <c:v>Colombia</c:v>
                </c:pt>
              </c:strCache>
            </c:strRef>
          </c:cat>
          <c:val>
            <c:numRef>
              <c:f>'Otro Origen'!$B$62:$B$80</c:f>
              <c:numCache>
                <c:formatCode>_(* #,##0.00_);_(* \(#,##0.00\);_(* "-"??_);_(@_)</c:formatCode>
                <c:ptCount val="18"/>
                <c:pt idx="0">
                  <c:v>6134.78</c:v>
                </c:pt>
                <c:pt idx="1">
                  <c:v>9800</c:v>
                </c:pt>
                <c:pt idx="2">
                  <c:v>420271.47</c:v>
                </c:pt>
                <c:pt idx="3">
                  <c:v>5091.84</c:v>
                </c:pt>
                <c:pt idx="4">
                  <c:v>6885</c:v>
                </c:pt>
                <c:pt idx="5">
                  <c:v>36295.08</c:v>
                </c:pt>
                <c:pt idx="6">
                  <c:v>6843.07</c:v>
                </c:pt>
                <c:pt idx="7">
                  <c:v>31540.32</c:v>
                </c:pt>
                <c:pt idx="8">
                  <c:v>693.02</c:v>
                </c:pt>
                <c:pt idx="9">
                  <c:v>32098.080000000002</c:v>
                </c:pt>
                <c:pt idx="10">
                  <c:v>9325.2000000000007</c:v>
                </c:pt>
                <c:pt idx="11">
                  <c:v>16891.760000000002</c:v>
                </c:pt>
                <c:pt idx="12">
                  <c:v>203000</c:v>
                </c:pt>
                <c:pt idx="13">
                  <c:v>20115</c:v>
                </c:pt>
                <c:pt idx="14">
                  <c:v>25000</c:v>
                </c:pt>
                <c:pt idx="15">
                  <c:v>3562.5</c:v>
                </c:pt>
                <c:pt idx="16">
                  <c:v>736.1</c:v>
                </c:pt>
                <c:pt idx="17">
                  <c:v>17550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4-4105-A635-55CD5D9734DA}"/>
            </c:ext>
          </c:extLst>
        </c:ser>
        <c:ser>
          <c:idx val="1"/>
          <c:order val="1"/>
          <c:tx>
            <c:strRef>
              <c:f>'Otro Origen'!$C$61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'Otro Origen'!$A$62:$A$80</c:f>
              <c:strCache>
                <c:ptCount val="18"/>
                <c:pt idx="0">
                  <c:v>Barbados</c:v>
                </c:pt>
                <c:pt idx="1">
                  <c:v>Cuba</c:v>
                </c:pt>
                <c:pt idx="2">
                  <c:v>Estados Unidos</c:v>
                </c:pt>
                <c:pt idx="3">
                  <c:v>Guyana</c:v>
                </c:pt>
                <c:pt idx="4">
                  <c:v>Haiti</c:v>
                </c:pt>
                <c:pt idx="5">
                  <c:v>Jamaica</c:v>
                </c:pt>
                <c:pt idx="6">
                  <c:v>Surinam</c:v>
                </c:pt>
                <c:pt idx="7">
                  <c:v>Trinidad &amp; Tobago</c:v>
                </c:pt>
                <c:pt idx="8">
                  <c:v>Islas Virgenes (U.S.)</c:v>
                </c:pt>
                <c:pt idx="9">
                  <c:v>Holanda</c:v>
                </c:pt>
                <c:pt idx="10">
                  <c:v>España</c:v>
                </c:pt>
                <c:pt idx="11">
                  <c:v>Costa Rica</c:v>
                </c:pt>
                <c:pt idx="12">
                  <c:v>Netherlands</c:v>
                </c:pt>
                <c:pt idx="13">
                  <c:v>China</c:v>
                </c:pt>
                <c:pt idx="14">
                  <c:v>Canada</c:v>
                </c:pt>
                <c:pt idx="15">
                  <c:v>Republica Checa</c:v>
                </c:pt>
                <c:pt idx="16">
                  <c:v>Italia</c:v>
                </c:pt>
                <c:pt idx="17">
                  <c:v>Colombia</c:v>
                </c:pt>
              </c:strCache>
            </c:strRef>
          </c:cat>
          <c:val>
            <c:numRef>
              <c:f>'Otro Origen'!$C$62:$C$80</c:f>
              <c:numCache>
                <c:formatCode>_(* #,##0.00_);_(* \(#,##0.00\);_(* "-"??_);_(@_)</c:formatCode>
                <c:ptCount val="18"/>
                <c:pt idx="0">
                  <c:v>62463.76</c:v>
                </c:pt>
                <c:pt idx="1">
                  <c:v>94540.97</c:v>
                </c:pt>
                <c:pt idx="2">
                  <c:v>832092.92</c:v>
                </c:pt>
                <c:pt idx="3">
                  <c:v>68512.800000000003</c:v>
                </c:pt>
                <c:pt idx="4">
                  <c:v>83220.600000000006</c:v>
                </c:pt>
                <c:pt idx="5">
                  <c:v>153783.26999999999</c:v>
                </c:pt>
                <c:pt idx="6">
                  <c:v>71758</c:v>
                </c:pt>
                <c:pt idx="7">
                  <c:v>142258.68</c:v>
                </c:pt>
                <c:pt idx="8">
                  <c:v>1567.6</c:v>
                </c:pt>
                <c:pt idx="9">
                  <c:v>128360.4</c:v>
                </c:pt>
                <c:pt idx="10">
                  <c:v>87592.81</c:v>
                </c:pt>
                <c:pt idx="11">
                  <c:v>64090.05</c:v>
                </c:pt>
                <c:pt idx="12">
                  <c:v>548550</c:v>
                </c:pt>
                <c:pt idx="13">
                  <c:v>25447.86</c:v>
                </c:pt>
                <c:pt idx="14">
                  <c:v>34500</c:v>
                </c:pt>
                <c:pt idx="15">
                  <c:v>90655.46</c:v>
                </c:pt>
                <c:pt idx="16">
                  <c:v>11893.25</c:v>
                </c:pt>
                <c:pt idx="17">
                  <c:v>57729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4-4105-A635-55CD5D973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896911216"/>
        <c:axId val="-1896919920"/>
        <c:axId val="0"/>
      </c:bar3DChart>
      <c:catAx>
        <c:axId val="-189691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96919920"/>
        <c:crosses val="autoZero"/>
        <c:auto val="1"/>
        <c:lblAlgn val="ctr"/>
        <c:lblOffset val="100"/>
        <c:noMultiLvlLbl val="0"/>
      </c:catAx>
      <c:valAx>
        <c:axId val="-189691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9691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T1 2026.xlsx]Pro vet!Tabla dinámica6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Productos</a:t>
            </a:r>
            <a:r>
              <a:rPr lang="es-DO" baseline="0"/>
              <a:t> Veterinarios 1er Trimestre 2026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'Pro vet'!$C$33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'Pro vet'!$B$34:$B$42</c:f>
              <c:strCache>
                <c:ptCount val="8"/>
                <c:pt idx="0">
                  <c:v>Ecuador</c:v>
                </c:pt>
                <c:pt idx="1">
                  <c:v>Cuba</c:v>
                </c:pt>
                <c:pt idx="2">
                  <c:v>Guyana</c:v>
                </c:pt>
                <c:pt idx="3">
                  <c:v>Aruba</c:v>
                </c:pt>
                <c:pt idx="4">
                  <c:v>Panama</c:v>
                </c:pt>
                <c:pt idx="5">
                  <c:v>Argentina</c:v>
                </c:pt>
                <c:pt idx="6">
                  <c:v>Bonaire</c:v>
                </c:pt>
                <c:pt idx="7">
                  <c:v>Puerto Rico</c:v>
                </c:pt>
              </c:strCache>
            </c:strRef>
          </c:cat>
          <c:val>
            <c:numRef>
              <c:f>'Pro vet'!$C$34:$C$42</c:f>
              <c:numCache>
                <c:formatCode>_(* #,##0.00_);_(* \(#,##0.00\);_(* "-"??_);_(@_)</c:formatCode>
                <c:ptCount val="8"/>
                <c:pt idx="0">
                  <c:v>15262.8</c:v>
                </c:pt>
                <c:pt idx="1">
                  <c:v>240887.22</c:v>
                </c:pt>
                <c:pt idx="2">
                  <c:v>77376</c:v>
                </c:pt>
                <c:pt idx="3">
                  <c:v>2180</c:v>
                </c:pt>
                <c:pt idx="4">
                  <c:v>123276</c:v>
                </c:pt>
                <c:pt idx="5">
                  <c:v>4062.5</c:v>
                </c:pt>
                <c:pt idx="6">
                  <c:v>12697.5</c:v>
                </c:pt>
                <c:pt idx="7">
                  <c:v>179162.5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1-4339-8DED-7F6639643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896915568"/>
        <c:axId val="-1896913936"/>
        <c:axId val="0"/>
      </c:bar3DChart>
      <c:catAx>
        <c:axId val="-189691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96913936"/>
        <c:crosses val="autoZero"/>
        <c:auto val="1"/>
        <c:lblAlgn val="ctr"/>
        <c:lblOffset val="100"/>
        <c:noMultiLvlLbl val="0"/>
      </c:catAx>
      <c:valAx>
        <c:axId val="-189691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96915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1009651</xdr:colOff>
      <xdr:row>0</xdr:row>
      <xdr:rowOff>0</xdr:rowOff>
    </xdr:from>
    <xdr:to>
      <xdr:col>2</xdr:col>
      <xdr:colOff>66676</xdr:colOff>
      <xdr:row>6</xdr:row>
      <xdr:rowOff>246499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1" y="0"/>
          <a:ext cx="1981200" cy="1389499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9</xdr:row>
      <xdr:rowOff>109537</xdr:rowOff>
    </xdr:from>
    <xdr:to>
      <xdr:col>11</xdr:col>
      <xdr:colOff>381000</xdr:colOff>
      <xdr:row>25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638175</xdr:colOff>
      <xdr:row>6</xdr:row>
      <xdr:rowOff>247650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5" y="0"/>
          <a:ext cx="1981200" cy="1390650"/>
        </a:xfrm>
        <a:prstGeom prst="rect">
          <a:avLst/>
        </a:prstGeom>
      </xdr:spPr>
    </xdr:pic>
    <xdr:clientData/>
  </xdr:twoCellAnchor>
  <xdr:twoCellAnchor>
    <xdr:from>
      <xdr:col>5</xdr:col>
      <xdr:colOff>123825</xdr:colOff>
      <xdr:row>12</xdr:row>
      <xdr:rowOff>0</xdr:rowOff>
    </xdr:from>
    <xdr:to>
      <xdr:col>7</xdr:col>
      <xdr:colOff>1476375</xdr:colOff>
      <xdr:row>26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0</xdr:row>
      <xdr:rowOff>0</xdr:rowOff>
    </xdr:from>
    <xdr:to>
      <xdr:col>4</xdr:col>
      <xdr:colOff>428625</xdr:colOff>
      <xdr:row>7</xdr:row>
      <xdr:rowOff>55999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285750</xdr:colOff>
      <xdr:row>12</xdr:row>
      <xdr:rowOff>185737</xdr:rowOff>
    </xdr:from>
    <xdr:to>
      <xdr:col>9</xdr:col>
      <xdr:colOff>1571625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85725</xdr:rowOff>
    </xdr:from>
    <xdr:to>
      <xdr:col>4</xdr:col>
      <xdr:colOff>771525</xdr:colOff>
      <xdr:row>7</xdr:row>
      <xdr:rowOff>36949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425" y="85725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161925</xdr:colOff>
      <xdr:row>10</xdr:row>
      <xdr:rowOff>85725</xdr:rowOff>
    </xdr:from>
    <xdr:to>
      <xdr:col>9</xdr:col>
      <xdr:colOff>1381125</xdr:colOff>
      <xdr:row>21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0</xdr:rowOff>
    </xdr:from>
    <xdr:to>
      <xdr:col>4</xdr:col>
      <xdr:colOff>638175</xdr:colOff>
      <xdr:row>7</xdr:row>
      <xdr:rowOff>55999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175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142875</xdr:colOff>
      <xdr:row>12</xdr:row>
      <xdr:rowOff>0</xdr:rowOff>
    </xdr:from>
    <xdr:to>
      <xdr:col>9</xdr:col>
      <xdr:colOff>2286000</xdr:colOff>
      <xdr:row>26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0</xdr:rowOff>
    </xdr:from>
    <xdr:to>
      <xdr:col>4</xdr:col>
      <xdr:colOff>542925</xdr:colOff>
      <xdr:row>7</xdr:row>
      <xdr:rowOff>122674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985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7</xdr:col>
      <xdr:colOff>171450</xdr:colOff>
      <xdr:row>12</xdr:row>
      <xdr:rowOff>190499</xdr:rowOff>
    </xdr:from>
    <xdr:to>
      <xdr:col>8</xdr:col>
      <xdr:colOff>1447800</xdr:colOff>
      <xdr:row>24</xdr:row>
      <xdr:rowOff>28574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0</xdr:row>
      <xdr:rowOff>0</xdr:rowOff>
    </xdr:from>
    <xdr:to>
      <xdr:col>4</xdr:col>
      <xdr:colOff>447675</xdr:colOff>
      <xdr:row>7</xdr:row>
      <xdr:rowOff>17899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40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0</xdr:rowOff>
    </xdr:from>
    <xdr:to>
      <xdr:col>4</xdr:col>
      <xdr:colOff>609600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5" y="0"/>
          <a:ext cx="1981200" cy="1390650"/>
        </a:xfrm>
        <a:prstGeom prst="rect">
          <a:avLst/>
        </a:prstGeom>
      </xdr:spPr>
    </xdr:pic>
    <xdr:clientData/>
  </xdr:twoCellAnchor>
  <xdr:twoCellAnchor>
    <xdr:from>
      <xdr:col>7</xdr:col>
      <xdr:colOff>1838325</xdr:colOff>
      <xdr:row>10</xdr:row>
      <xdr:rowOff>176212</xdr:rowOff>
    </xdr:from>
    <xdr:to>
      <xdr:col>9</xdr:col>
      <xdr:colOff>828675</xdr:colOff>
      <xdr:row>24</xdr:row>
      <xdr:rowOff>61912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0</xdr:rowOff>
    </xdr:from>
    <xdr:to>
      <xdr:col>4</xdr:col>
      <xdr:colOff>800100</xdr:colOff>
      <xdr:row>6</xdr:row>
      <xdr:rowOff>247650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450" y="0"/>
          <a:ext cx="1981200" cy="1390650"/>
        </a:xfrm>
        <a:prstGeom prst="rect">
          <a:avLst/>
        </a:prstGeom>
      </xdr:spPr>
    </xdr:pic>
    <xdr:clientData/>
  </xdr:twoCellAnchor>
  <xdr:twoCellAnchor>
    <xdr:from>
      <xdr:col>7</xdr:col>
      <xdr:colOff>342900</xdr:colOff>
      <xdr:row>11</xdr:row>
      <xdr:rowOff>190499</xdr:rowOff>
    </xdr:from>
    <xdr:to>
      <xdr:col>8</xdr:col>
      <xdr:colOff>2419350</xdr:colOff>
      <xdr:row>37</xdr:row>
      <xdr:rowOff>104774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0</xdr:rowOff>
    </xdr:from>
    <xdr:to>
      <xdr:col>4</xdr:col>
      <xdr:colOff>904875</xdr:colOff>
      <xdr:row>8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5975" y="190500"/>
          <a:ext cx="1981200" cy="13906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Angel Vanderlinder Henriquez" refreshedDate="46126.733369675923" createdVersion="5" refreshedVersion="5" minRefreshableVersion="3" recordCount="15" xr:uid="{00000000-000A-0000-FFFF-FFFF0D000000}">
  <cacheSource type="worksheet">
    <worksheetSource ref="B12:E27" sheet="Pro vet"/>
  </cacheSource>
  <cacheFields count="4">
    <cacheField name="Mes" numFmtId="0">
      <sharedItems/>
    </cacheField>
    <cacheField name="Mercancia" numFmtId="0">
      <sharedItems containsBlank="1"/>
    </cacheField>
    <cacheField name="Destino" numFmtId="0">
      <sharedItems containsBlank="1" count="11">
        <s v="Cuba"/>
        <s v="Ecuador"/>
        <m/>
        <s v="Argentina"/>
        <s v="Aruba"/>
        <s v="Bonaire"/>
        <s v="Guyana"/>
        <s v="Panama"/>
        <s v="Puerto Rico"/>
        <s v="Filipinas" u="1"/>
        <s v="Chile" u="1"/>
      </sharedItems>
    </cacheField>
    <cacheField name="Valor US$" numFmtId="43">
      <sharedItems containsSemiMixedTypes="0" containsString="0" containsNumber="1" minValue="2180" maxValue="263740.7199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Angel Vanderlinder Henriquez" refreshedDate="46126.736726967596" createdVersion="5" refreshedVersion="5" minRefreshableVersion="3" recordCount="8" xr:uid="{00000000-000A-0000-FFFF-FFFF10000000}">
  <cacheSource type="worksheet">
    <worksheetSource ref="A13:G21" sheet="Huevo"/>
  </cacheSource>
  <cacheFields count="7">
    <cacheField name="Mes" numFmtId="0">
      <sharedItems containsBlank="1"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Pais de Procedencia" numFmtId="0">
      <sharedItems containsBlank="1" count="4">
        <s v="Cuba"/>
        <s v="Isla San Bartolomé"/>
        <m/>
        <s v="Islas Virgenes (U.S.)"/>
      </sharedItems>
    </cacheField>
    <cacheField name="Kilos" numFmtId="164">
      <sharedItems containsString="0" containsBlank="1" containsNumber="1" minValue="0" maxValue="1037105.7944335938"/>
    </cacheField>
    <cacheField name="Valor US$" numFmtId="43">
      <sharedItems containsString="0" containsBlank="1" containsNumber="1" minValue="0" maxValue="1882603.38378905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Angel Vanderlinder Henriquez" refreshedDate="46126.736929513892" createdVersion="5" refreshedVersion="5" minRefreshableVersion="3" recordCount="43" xr:uid="{00000000-000A-0000-FFFF-FFFF13000000}">
  <cacheSource type="worksheet">
    <worksheetSource ref="A12:G55" sheet="Otro Origen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21">
        <s v="Islas Virgenes (U.S.)"/>
        <s v="Haiti"/>
        <s v="Barbados"/>
        <s v="Cuba"/>
        <s v="Jamaica"/>
        <s v="Surinam"/>
        <s v="Trinidad &amp; Tobago"/>
        <s v="Guyana"/>
        <m/>
        <s v="Estados Unidos"/>
        <s v="Holanda"/>
        <s v="España"/>
        <s v="Costa Rica"/>
        <s v="Netherlands"/>
        <s v="China"/>
        <s v="Canada"/>
        <s v="Republica Checa"/>
        <s v="Italia"/>
        <s v="Colombia"/>
        <s v="San Martin" u="1"/>
        <s v="Curazao" u="1"/>
      </sharedItems>
    </cacheField>
    <cacheField name="Kilos" numFmtId="0">
      <sharedItems containsSemiMixedTypes="0" containsString="0" containsNumber="1" minValue="1" maxValue="487407.04000000004"/>
    </cacheField>
    <cacheField name="Valor US$" numFmtId="0">
      <sharedItems containsSemiMixedTypes="0" containsString="0" containsNumber="1" minValue="1" maxValue="1374029.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Angel Vanderlinder Henriquez" refreshedDate="46126.737043518522" createdVersion="5" refreshedVersion="5" minRefreshableVersion="3" recordCount="12" xr:uid="{00000000-000A-0000-FFFF-FFFF16000000}">
  <cacheSource type="worksheet">
    <worksheetSource ref="A12:G24" sheet="Pollo"/>
  </cacheSource>
  <cacheFields count="7">
    <cacheField name="Mes" numFmtId="0">
      <sharedItems containsBlank="1"/>
    </cacheField>
    <cacheField name="Origen" numFmtId="0">
      <sharedItems containsNonDate="0" containsString="0" containsBlank="1"/>
    </cacheField>
    <cacheField name="Clasificación" numFmtId="0">
      <sharedItems containsNonDate="0" containsString="0" containsBlank="1"/>
    </cacheField>
    <cacheField name="Mercancia" numFmtId="0">
      <sharedItems containsNonDate="0" containsString="0" containsBlank="1"/>
    </cacheField>
    <cacheField name="Destino" numFmtId="0">
      <sharedItems containsNonDate="0" containsBlank="1" count="4">
        <m/>
        <s v="Brasil" u="1"/>
        <s v="Estados Unidos" u="1"/>
        <s v="Haiti" u="1"/>
      </sharedItems>
    </cacheField>
    <cacheField name="Kilos" numFmtId="0">
      <sharedItems containsString="0" containsBlank="1" containsNumber="1" containsInteger="1" minValue="0" maxValue="0"/>
    </cacheField>
    <cacheField name="Valor US$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Angel Vanderlinder Henriquez" refreshedDate="46126.737153587965" createdVersion="5" refreshedVersion="5" minRefreshableVersion="3" recordCount="13" xr:uid="{00000000-000A-0000-FFFF-FFFF19000000}">
  <cacheSource type="worksheet">
    <worksheetSource ref="A13:G26" sheet="Pieles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21">
        <s v="Indonesia"/>
        <s v="Turquia"/>
        <s v="Camboya"/>
        <s v="China"/>
        <s v="Estados Unidos"/>
        <s v="Haiti"/>
        <s v="Vietnam"/>
        <m/>
        <s v="Portugal"/>
        <s v="Alemania" u="1"/>
        <s v="Guatemala" u="1"/>
        <s v="Bulgaria" u="1"/>
        <s v="Canada" u="1"/>
        <s v="Belgica" u="1"/>
        <s v="Italia" u="1"/>
        <s v="Tailandia" u="1"/>
        <s v="Japon" u="1"/>
        <s v="Bangladesh" u="1"/>
        <s v="Republica Dominicana" u="1"/>
        <s v="El Salvador" u="1"/>
        <s v="Mexico" u="1"/>
      </sharedItems>
    </cacheField>
    <cacheField name="Kilos" numFmtId="0">
      <sharedItems containsString="0" containsBlank="1" containsNumber="1" minValue="0" maxValue="505975"/>
    </cacheField>
    <cacheField name="Valor US$" numFmtId="0">
      <sharedItems containsString="0" containsBlank="1" containsNumber="1" minValue="0" maxValue="286866.940000000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Angel Vanderlinder Henriquez" refreshedDate="46126.737506481484" createdVersion="5" refreshedVersion="5" minRefreshableVersion="3" recordCount="62" xr:uid="{00000000-000A-0000-FFFF-FFFF1C000000}">
  <cacheSource type="worksheet">
    <worksheetSource ref="A12:G75" sheet="Leche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24">
        <s v="Trinidad &amp; Tobago"/>
        <s v="Antigua y Barbuda"/>
        <s v="Bonaire"/>
        <s v="Curazao"/>
        <s v="Estados Unidos"/>
        <s v="Guyana"/>
        <s v="Islas Virgenes (U.S.)"/>
        <s v="San Martin"/>
        <s v="Haiti"/>
        <m/>
        <s v="Aruba"/>
        <s v="Cuba"/>
        <s v="Granada"/>
        <s v="Grecia"/>
        <s v="Islas Turcas y Caicos"/>
        <s v="Islas Caiman"/>
        <s v="Puerto Rico"/>
        <s v="Santa Lucia" u="1"/>
        <s v="Guadalupe" u="1"/>
        <s v="San Tomas" u="1"/>
        <s v="Tortola" u="1"/>
        <s v="San Marino" u="1"/>
        <s v="Georgia" u="1"/>
        <s v="Dominica" u="1"/>
      </sharedItems>
    </cacheField>
    <cacheField name="Kilos" numFmtId="0">
      <sharedItems containsSemiMixedTypes="0" containsString="0" containsNumber="1" minValue="1" maxValue="206705.66999999998"/>
    </cacheField>
    <cacheField name="Valor US$" numFmtId="0">
      <sharedItems containsSemiMixedTypes="0" containsString="0" containsNumber="1" minValue="1" maxValue="813852.13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Angel Vanderlinder Henriquez" refreshedDate="46126.737691898146" createdVersion="5" refreshedVersion="5" minRefreshableVersion="3" recordCount="23" xr:uid="{00000000-000A-0000-FFFF-FFFF1F000000}">
  <cacheSource type="worksheet">
    <worksheetSource ref="A12:G35" sheet="Bovino Lacteo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7">
        <s v="Curazao"/>
        <s v="Estados Unidos"/>
        <s v="Barbados"/>
        <s v="Trinidad &amp; Tobago"/>
        <m/>
        <s v="Guyana"/>
        <s v="Jamaica"/>
        <s v="San Martin"/>
        <s v="Bonaire"/>
        <s v="Haiti"/>
        <s v="Islas Virgenes (U.S.)"/>
        <s v="Antigua y Barbuda" u="1"/>
        <s v="Aruba" u="1"/>
        <s v="Cuba" u="1"/>
        <s v="Inglaterra" u="1"/>
        <s v="Islas Turcas y Caicos" u="1"/>
        <s v="Dominica" u="1"/>
      </sharedItems>
    </cacheField>
    <cacheField name="Kilos" numFmtId="0">
      <sharedItems containsSemiMixedTypes="0" containsString="0" containsNumber="1" minValue="105" maxValue="119242.45999999999"/>
    </cacheField>
    <cacheField name="Valor US$" numFmtId="0">
      <sharedItems containsSemiMixedTypes="0" containsString="0" containsNumber="1" minValue="408.3" maxValue="399430.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Angel Vanderlinder Henriquez" refreshedDate="46126.737788310187" createdVersion="5" refreshedVersion="5" minRefreshableVersion="3" recordCount="14" xr:uid="{00000000-000A-0000-FFFF-FFFF22000000}">
  <cacheSource type="worksheet">
    <worksheetSource ref="A13:G27" sheet="Bovino Carnico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6">
        <s v="Estados Unidos"/>
        <s v="Guatemala"/>
        <m/>
        <s v="El Salvador"/>
        <s v="Puerto Rico"/>
        <s v="Cuba" u="1"/>
      </sharedItems>
    </cacheField>
    <cacheField name="Kilos" numFmtId="0">
      <sharedItems containsSemiMixedTypes="0" containsString="0" containsNumber="1" minValue="17526.98" maxValue="309825.3"/>
    </cacheField>
    <cacheField name="Valor US$" numFmtId="0">
      <sharedItems containsSemiMixedTypes="0" containsString="0" containsNumber="1" minValue="19380" maxValue="2001556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Enero"/>
    <s v="PVET"/>
    <x v="0"/>
    <n v="192000"/>
  </r>
  <r>
    <s v="Enero"/>
    <s v="PVET"/>
    <x v="1"/>
    <n v="15262.8"/>
  </r>
  <r>
    <s v="Enero*"/>
    <m/>
    <x v="2"/>
    <n v="192000"/>
  </r>
  <r>
    <s v="Febrero"/>
    <s v="PVET"/>
    <x v="3"/>
    <n v="4062.5"/>
  </r>
  <r>
    <s v="Febrero"/>
    <s v="PVET"/>
    <x v="4"/>
    <n v="2180"/>
  </r>
  <r>
    <s v="Febrero"/>
    <s v="PVET"/>
    <x v="5"/>
    <n v="2572.5"/>
  </r>
  <r>
    <s v="Febrero"/>
    <s v="PVET"/>
    <x v="0"/>
    <n v="48887.22"/>
  </r>
  <r>
    <s v="Febrero"/>
    <s v="PVET"/>
    <x v="6"/>
    <n v="77376"/>
  </r>
  <r>
    <s v="Febrero"/>
    <s v="PVET"/>
    <x v="7"/>
    <n v="103500"/>
  </r>
  <r>
    <s v="Febrero"/>
    <s v="PVET"/>
    <x v="8"/>
    <n v="25162.5"/>
  </r>
  <r>
    <s v="Febrero*"/>
    <m/>
    <x v="2"/>
    <n v="263740.71999999997"/>
  </r>
  <r>
    <s v="Marzo"/>
    <s v="PVET"/>
    <x v="5"/>
    <n v="10125"/>
  </r>
  <r>
    <s v="Marzo"/>
    <s v="PVET"/>
    <x v="7"/>
    <n v="19776"/>
  </r>
  <r>
    <s v="Marzo"/>
    <s v="PVET"/>
    <x v="8"/>
    <n v="154000"/>
  </r>
  <r>
    <s v="Marzo*"/>
    <m/>
    <x v="2"/>
    <n v="18390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">
  <r>
    <s v="Enero"/>
    <s v="Avícola"/>
    <s v="Huevo"/>
    <s v="Huevo entero"/>
    <x v="0"/>
    <n v="999330.234375"/>
    <n v="1784365.0400390599"/>
  </r>
  <r>
    <s v="Enero"/>
    <s v="Avícola"/>
    <s v="Huevo"/>
    <s v="Huevo entero"/>
    <x v="1"/>
    <n v="5595.56005859375"/>
    <n v="11520"/>
  </r>
  <r>
    <s v="Enero"/>
    <s v="Avícola"/>
    <s v="Huevo"/>
    <s v="Huevo liquido"/>
    <x v="0"/>
    <n v="32180"/>
    <n v="86718.34375"/>
  </r>
  <r>
    <s v="Enero*"/>
    <m/>
    <m/>
    <m/>
    <x v="2"/>
    <n v="1037105.7944335938"/>
    <n v="1882603.3837890599"/>
  </r>
  <r>
    <s v="Febrero"/>
    <s v="Avícola"/>
    <s v="Huevo"/>
    <s v="Huevo entero"/>
    <x v="3"/>
    <n v="4515"/>
    <n v="16291.919921875"/>
  </r>
  <r>
    <s v="Febrero*"/>
    <m/>
    <m/>
    <m/>
    <x v="2"/>
    <n v="4515"/>
    <n v="16291.919921875"/>
  </r>
  <r>
    <m/>
    <m/>
    <m/>
    <m/>
    <x v="2"/>
    <m/>
    <m/>
  </r>
  <r>
    <s v="Marzo*"/>
    <m/>
    <m/>
    <m/>
    <x v="2"/>
    <n v="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43">
  <r>
    <s v="Enero"/>
    <s v="Otro Origen"/>
    <s v="Otro Tipo"/>
    <s v="Mayonesa"/>
    <x v="0"/>
    <n v="693.02"/>
    <n v="1567.6"/>
  </r>
  <r>
    <s v="Enero"/>
    <s v="Otro Origen"/>
    <s v="Otro Tipo"/>
    <s v="Preparacion Alimenticia"/>
    <x v="1"/>
    <n v="6885"/>
    <n v="83220.600000000006"/>
  </r>
  <r>
    <s v="Enero"/>
    <s v="Otro Origen"/>
    <s v="Otro Tipo"/>
    <s v="Sazones"/>
    <x v="2"/>
    <n v="6134.78"/>
    <n v="62463.76"/>
  </r>
  <r>
    <s v="Enero"/>
    <s v="Otro Origen"/>
    <s v="Otro Tipo"/>
    <s v="Sazones"/>
    <x v="3"/>
    <n v="9800"/>
    <n v="94540.97"/>
  </r>
  <r>
    <s v="Enero"/>
    <s v="Otro Origen"/>
    <s v="Otro Tipo"/>
    <s v="Sazones"/>
    <x v="4"/>
    <n v="36295.08"/>
    <n v="153783.26999999999"/>
  </r>
  <r>
    <s v="Enero"/>
    <s v="Otro Origen"/>
    <s v="Otro Tipo"/>
    <s v="Sazones"/>
    <x v="5"/>
    <n v="6843.07"/>
    <n v="71758"/>
  </r>
  <r>
    <s v="Enero"/>
    <s v="Otro Origen"/>
    <s v="Otro Tipo"/>
    <s v="Sazones"/>
    <x v="6"/>
    <n v="31540.32"/>
    <n v="142258.68"/>
  </r>
  <r>
    <s v="Enero"/>
    <s v="Otro Origen"/>
    <s v="Otro Tipo"/>
    <s v="Sopa"/>
    <x v="7"/>
    <n v="5091.84"/>
    <n v="68512.800000000003"/>
  </r>
  <r>
    <s v="Enero*"/>
    <m/>
    <m/>
    <m/>
    <x v="8"/>
    <n v="103283.11000000002"/>
    <n v="678105.68"/>
  </r>
  <r>
    <s v="Febrero"/>
    <s v="Otro Origen"/>
    <s v="Otro Tipo"/>
    <s v="Base Para helados"/>
    <x v="9"/>
    <n v="13213.26"/>
    <n v="14702.8"/>
  </r>
  <r>
    <s v="Febrero"/>
    <s v="Otro Origen"/>
    <s v="Otro Tipo"/>
    <s v="Bebida nutritiva"/>
    <x v="10"/>
    <n v="32098.080000000002"/>
    <n v="128360.4"/>
  </r>
  <r>
    <s v="Febrero"/>
    <s v="Otro Origen"/>
    <s v="Otro Tipo"/>
    <s v="Comidas Preparadas"/>
    <x v="9"/>
    <n v="283.04000000000002"/>
    <n v="1854.7"/>
  </r>
  <r>
    <s v="Febrero"/>
    <s v="Otro Origen"/>
    <s v="Otro Tipo"/>
    <s v="Cremora"/>
    <x v="9"/>
    <n v="1303.96"/>
    <n v="8535.3799999999992"/>
  </r>
  <r>
    <s v="Febrero"/>
    <s v="Otro Origen"/>
    <s v="Otro Tipo"/>
    <s v="Fabada"/>
    <x v="11"/>
    <n v="185"/>
    <n v="557.28"/>
  </r>
  <r>
    <s v="Febrero"/>
    <s v="Otro Origen"/>
    <s v="Otro Tipo"/>
    <s v="Mayonesa"/>
    <x v="12"/>
    <n v="6329.76"/>
    <n v="10584.27"/>
  </r>
  <r>
    <s v="Febrero"/>
    <s v="Otro Origen"/>
    <s v="Otro Tipo"/>
    <s v="Mayonesa"/>
    <x v="9"/>
    <n v="149890.38"/>
    <n v="299723.98"/>
  </r>
  <r>
    <s v="Febrero"/>
    <s v="Otro Origen"/>
    <s v="Otro Tipo"/>
    <s v="Pastas rellenas"/>
    <x v="9"/>
    <n v="435.37"/>
    <n v="2924.15"/>
  </r>
  <r>
    <s v="Febrero"/>
    <s v="Otro Origen"/>
    <s v="Otro Tipo"/>
    <s v="Preparacion Alimenticia"/>
    <x v="11"/>
    <n v="9139.2000000000007"/>
    <n v="87034.53"/>
  </r>
  <r>
    <s v="Febrero"/>
    <s v="Otro Origen"/>
    <s v="Otro Tipo"/>
    <s v="Preparacion Alimenticia"/>
    <x v="13"/>
    <n v="203000"/>
    <n v="548550"/>
  </r>
  <r>
    <s v="Febrero"/>
    <s v="Otro Origen"/>
    <s v="Otro Tipo"/>
    <s v="Productos carnicos"/>
    <x v="11"/>
    <n v="1"/>
    <n v="1"/>
  </r>
  <r>
    <s v="Febrero"/>
    <s v="Otro Origen"/>
    <s v="Otro Tipo"/>
    <s v="Productos carnicos"/>
    <x v="9"/>
    <n v="53"/>
    <n v="53"/>
  </r>
  <r>
    <s v="Febrero"/>
    <s v="Otro Origen"/>
    <s v="Otro Tipo"/>
    <s v="Sabor artificial de queso cheddar"/>
    <x v="9"/>
    <n v="2400"/>
    <n v="77568"/>
  </r>
  <r>
    <s v="Febrero"/>
    <s v="Otro Origen"/>
    <s v="Otro Tipo"/>
    <s v="Salsa"/>
    <x v="9"/>
    <n v="20397.490000000002"/>
    <n v="42977.04"/>
  </r>
  <r>
    <s v="Febrero"/>
    <s v="Otro Origen"/>
    <s v="Otro Tipo"/>
    <s v="Sopa"/>
    <x v="14"/>
    <n v="20115"/>
    <n v="25447.86"/>
  </r>
  <r>
    <s v="Febrero"/>
    <s v="Otro Origen"/>
    <s v="Otro Tipo"/>
    <s v="Suero en polvo"/>
    <x v="15"/>
    <n v="25000"/>
    <n v="34500"/>
  </r>
  <r>
    <s v="Febrero"/>
    <s v="Otro Origen"/>
    <s v="Otro Tipo"/>
    <s v="Tripas artificiales"/>
    <x v="16"/>
    <n v="3562.5"/>
    <n v="90655.46"/>
  </r>
  <r>
    <s v="Febrero*"/>
    <m/>
    <m/>
    <m/>
    <x v="8"/>
    <n v="487407.04000000004"/>
    <n v="1374029.85"/>
  </r>
  <r>
    <s v="Marzo"/>
    <s v="Otro Origen"/>
    <s v="Otro Tipo"/>
    <s v="Base Para helados"/>
    <x v="9"/>
    <n v="7620.41"/>
    <n v="8851.4"/>
  </r>
  <r>
    <s v="Marzo"/>
    <s v="Otro Origen"/>
    <s v="Otro Tipo"/>
    <s v="Base Para helados"/>
    <x v="17"/>
    <n v="735.1"/>
    <n v="11892.25"/>
  </r>
  <r>
    <s v="Marzo"/>
    <s v="Otro Origen"/>
    <s v="Otro Tipo"/>
    <s v="Comidas Preparadas"/>
    <x v="9"/>
    <n v="1718.95"/>
    <n v="12897.09"/>
  </r>
  <r>
    <s v="Marzo"/>
    <s v="Otro Origen"/>
    <s v="Otro Tipo"/>
    <s v="Cremora"/>
    <x v="9"/>
    <n v="12204"/>
    <n v="28878.35"/>
  </r>
  <r>
    <s v="Marzo"/>
    <s v="Otro Origen"/>
    <s v="Otro Tipo"/>
    <s v="Gelatina"/>
    <x v="18"/>
    <n v="17550"/>
    <n v="57729"/>
  </r>
  <r>
    <s v="Marzo"/>
    <s v="Otro Origen"/>
    <s v="Otro Tipo"/>
    <s v="Mayonesa"/>
    <x v="12"/>
    <n v="9462"/>
    <n v="15158.78"/>
  </r>
  <r>
    <s v="Marzo"/>
    <s v="Otro Origen"/>
    <s v="Otro Tipo"/>
    <s v="Mayonesa"/>
    <x v="9"/>
    <n v="192629.89"/>
    <n v="295988.46999999997"/>
  </r>
  <r>
    <s v="Marzo"/>
    <s v="Otro Origen"/>
    <s v="Otro Tipo"/>
    <s v="Mezcla para Postre"/>
    <x v="9"/>
    <n v="1"/>
    <n v="1"/>
  </r>
  <r>
    <s v="Marzo"/>
    <s v="Otro Origen"/>
    <s v="Otro Tipo"/>
    <s v="Pastas con carne"/>
    <x v="9"/>
    <n v="261.22000000000003"/>
    <n v="2396.4499999999998"/>
  </r>
  <r>
    <s v="Marzo"/>
    <s v="Otro Origen"/>
    <s v="Otro Tipo"/>
    <s v="Pastas con queso"/>
    <x v="9"/>
    <n v="1"/>
    <n v="1"/>
  </r>
  <r>
    <s v="Marzo"/>
    <s v="Otro Origen"/>
    <s v="Otro Tipo"/>
    <s v="Premezcla para bizcocho"/>
    <x v="9"/>
    <n v="644.5"/>
    <n v="2496.27"/>
  </r>
  <r>
    <s v="Marzo"/>
    <s v="Otro Origen"/>
    <s v="Otro Tipo"/>
    <s v="Productos carnicos"/>
    <x v="9"/>
    <n v="78"/>
    <n v="78"/>
  </r>
  <r>
    <s v="Marzo"/>
    <s v="Otro Origen"/>
    <s v="Otro Tipo"/>
    <s v="Productos carnicos"/>
    <x v="17"/>
    <n v="1"/>
    <n v="1"/>
  </r>
  <r>
    <s v="Marzo"/>
    <s v="Otro Origen"/>
    <s v="Otro Tipo"/>
    <s v="Sabor artificial de queso cheddar"/>
    <x v="9"/>
    <n v="17136"/>
    <n v="32165.84"/>
  </r>
  <r>
    <s v="Marzo"/>
    <s v="Otro Origen"/>
    <s v="Otro Tipo"/>
    <s v="Saborizantes"/>
    <x v="12"/>
    <n v="1100"/>
    <n v="38347"/>
  </r>
  <r>
    <s v="Marzo*"/>
    <m/>
    <m/>
    <m/>
    <x v="8"/>
    <n v="261143.07"/>
    <n v="506881.9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2">
  <r>
    <m/>
    <m/>
    <m/>
    <m/>
    <x v="0"/>
    <m/>
    <m/>
  </r>
  <r>
    <m/>
    <m/>
    <m/>
    <m/>
    <x v="0"/>
    <m/>
    <m/>
  </r>
  <r>
    <m/>
    <m/>
    <m/>
    <m/>
    <x v="0"/>
    <m/>
    <m/>
  </r>
  <r>
    <s v="Enero*"/>
    <m/>
    <m/>
    <m/>
    <x v="0"/>
    <n v="0"/>
    <n v="0"/>
  </r>
  <r>
    <m/>
    <m/>
    <m/>
    <m/>
    <x v="0"/>
    <m/>
    <m/>
  </r>
  <r>
    <m/>
    <m/>
    <m/>
    <m/>
    <x v="0"/>
    <m/>
    <m/>
  </r>
  <r>
    <m/>
    <m/>
    <m/>
    <m/>
    <x v="0"/>
    <m/>
    <m/>
  </r>
  <r>
    <m/>
    <m/>
    <m/>
    <m/>
    <x v="0"/>
    <m/>
    <m/>
  </r>
  <r>
    <s v="Febrero*"/>
    <m/>
    <m/>
    <m/>
    <x v="0"/>
    <n v="0"/>
    <n v="0"/>
  </r>
  <r>
    <m/>
    <m/>
    <m/>
    <m/>
    <x v="0"/>
    <m/>
    <m/>
  </r>
  <r>
    <m/>
    <m/>
    <m/>
    <m/>
    <x v="0"/>
    <m/>
    <m/>
  </r>
  <r>
    <s v="Marzo*"/>
    <m/>
    <m/>
    <m/>
    <x v="0"/>
    <n v="0"/>
    <n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3">
  <r>
    <s v="Enero"/>
    <s v="Bovino"/>
    <s v="Piel Animal"/>
    <s v="Pieles Semiprocesadas"/>
    <x v="0"/>
    <n v="22000"/>
    <n v="2420"/>
  </r>
  <r>
    <s v="Enero"/>
    <s v="Bovino"/>
    <s v="Piel Animal"/>
    <s v="Pieles Semiprocesadas"/>
    <x v="1"/>
    <n v="113020"/>
    <n v="39640"/>
  </r>
  <r>
    <s v="Enero"/>
    <s v="Bovino"/>
    <s v="Piel Animal"/>
    <s v="Pieles Terminadas"/>
    <x v="2"/>
    <n v="6153"/>
    <n v="114286.85"/>
  </r>
  <r>
    <s v="Enero"/>
    <s v="Bovino"/>
    <s v="Piel Animal"/>
    <s v="Pieles Terminadas"/>
    <x v="3"/>
    <n v="55539"/>
    <n v="23107.95"/>
  </r>
  <r>
    <s v="Enero"/>
    <s v="Bovino"/>
    <s v="Piel Animal"/>
    <s v="Pieles Terminadas"/>
    <x v="4"/>
    <n v="64"/>
    <n v="2337.91"/>
  </r>
  <r>
    <s v="Enero"/>
    <s v="Bovino"/>
    <s v="Piel Animal"/>
    <s v="Pieles Terminadas"/>
    <x v="5"/>
    <n v="7779.89"/>
    <n v="79588.27"/>
  </r>
  <r>
    <s v="Enero"/>
    <s v="Bovino"/>
    <s v="Piel Animal"/>
    <s v="Pieles Terminadas"/>
    <x v="6"/>
    <n v="1081"/>
    <n v="25485.96"/>
  </r>
  <r>
    <s v="Enero*"/>
    <m/>
    <s v="Enero*"/>
    <m/>
    <x v="7"/>
    <n v="205636.89"/>
    <n v="286866.94000000006"/>
  </r>
  <r>
    <s v="Febrero"/>
    <s v="Bovino"/>
    <s v="Piel Animal"/>
    <s v="Pieles Semiprocesadas"/>
    <x v="8"/>
    <n v="24000"/>
    <n v="18000"/>
  </r>
  <r>
    <s v="Febrero"/>
    <s v="Bovino"/>
    <s v="Piel Animal"/>
    <s v="Pieles Semiprocesadas"/>
    <x v="1"/>
    <n v="481975"/>
    <n v="87267.19"/>
  </r>
  <r>
    <s v="Febrero*"/>
    <m/>
    <s v="Febrero*"/>
    <m/>
    <x v="7"/>
    <n v="505975"/>
    <n v="105267.19"/>
  </r>
  <r>
    <s v="Marzo"/>
    <m/>
    <m/>
    <m/>
    <x v="7"/>
    <m/>
    <m/>
  </r>
  <r>
    <s v="Marzo*"/>
    <m/>
    <s v="Marzo*"/>
    <m/>
    <x v="7"/>
    <n v="0"/>
    <n v="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62">
  <r>
    <s v="Enero"/>
    <s v="Bovino"/>
    <s v="Leche"/>
    <s v="Formula Infantil"/>
    <x v="0"/>
    <n v="2.46"/>
    <n v="2"/>
  </r>
  <r>
    <s v="Enero"/>
    <s v="Bovino"/>
    <s v="Leche"/>
    <s v="Leche con Chocolate"/>
    <x v="1"/>
    <n v="992"/>
    <n v="1171.3800000000001"/>
  </r>
  <r>
    <s v="Enero"/>
    <s v="Bovino"/>
    <s v="Leche"/>
    <s v="Leche con Chocolate"/>
    <x v="2"/>
    <n v="1775"/>
    <n v="1998.2"/>
  </r>
  <r>
    <s v="Enero"/>
    <s v="Bovino"/>
    <s v="Leche"/>
    <s v="Leche con Chocolate"/>
    <x v="3"/>
    <n v="3805"/>
    <n v="4249.6000000000004"/>
  </r>
  <r>
    <s v="Enero"/>
    <s v="Bovino"/>
    <s v="Leche"/>
    <s v="Leche con Chocolate"/>
    <x v="4"/>
    <n v="24310"/>
    <n v="37250.400000000001"/>
  </r>
  <r>
    <s v="Enero"/>
    <s v="Bovino"/>
    <s v="Leche"/>
    <s v="Leche con Chocolate"/>
    <x v="5"/>
    <n v="11655"/>
    <n v="13698.44"/>
  </r>
  <r>
    <s v="Enero"/>
    <s v="Bovino"/>
    <s v="Leche"/>
    <s v="Leche con Chocolate"/>
    <x v="6"/>
    <n v="728"/>
    <n v="785.35"/>
  </r>
  <r>
    <s v="Enero"/>
    <s v="Bovino"/>
    <s v="Leche"/>
    <s v="Leche con Chocolate"/>
    <x v="7"/>
    <n v="952"/>
    <n v="976.48"/>
  </r>
  <r>
    <s v="Enero"/>
    <s v="Bovino"/>
    <s v="Leche"/>
    <s v="Leche condensada"/>
    <x v="4"/>
    <n v="36587.519999999997"/>
    <n v="91352.66"/>
  </r>
  <r>
    <s v="Enero"/>
    <s v="Bovino"/>
    <s v="Leche"/>
    <s v="Leche entera liquida"/>
    <x v="1"/>
    <n v="992"/>
    <n v="1170.56"/>
  </r>
  <r>
    <s v="Enero"/>
    <s v="Bovino"/>
    <s v="Leche"/>
    <s v="Leche entera liquida"/>
    <x v="4"/>
    <n v="8840"/>
    <n v="11179.2"/>
  </r>
  <r>
    <s v="Enero"/>
    <s v="Bovino"/>
    <s v="Leche"/>
    <s v="Leche entera liquida"/>
    <x v="5"/>
    <n v="3315"/>
    <n v="3373.65"/>
  </r>
  <r>
    <s v="Enero"/>
    <s v="Bovino"/>
    <s v="Leche"/>
    <s v="Leche entera liquida"/>
    <x v="8"/>
    <n v="3300"/>
    <n v="15216"/>
  </r>
  <r>
    <s v="Enero"/>
    <s v="Bovino"/>
    <s v="Leche"/>
    <s v="Leche entera liquida"/>
    <x v="6"/>
    <n v="756"/>
    <n v="820.25"/>
  </r>
  <r>
    <s v="Enero"/>
    <s v="Bovino"/>
    <s v="Leche"/>
    <s v="Leche entera liquida"/>
    <x v="7"/>
    <n v="663"/>
    <n v="663"/>
  </r>
  <r>
    <s v="Enero*"/>
    <m/>
    <m/>
    <m/>
    <x v="9"/>
    <n v="98672.98"/>
    <n v="183907.17"/>
  </r>
  <r>
    <s v="Febrero"/>
    <s v="Bovino"/>
    <s v="Leche"/>
    <s v="Formula Infantil"/>
    <x v="8"/>
    <n v="27732.16"/>
    <n v="552156.34"/>
  </r>
  <r>
    <s v="Febrero"/>
    <s v="Bovino"/>
    <s v="Leche"/>
    <s v="Leche con Chocolate"/>
    <x v="1"/>
    <n v="3968"/>
    <n v="4685.5200000000004"/>
  </r>
  <r>
    <s v="Febrero"/>
    <s v="Bovino"/>
    <s v="Leche"/>
    <s v="Leche con Chocolate"/>
    <x v="10"/>
    <n v="300"/>
    <n v="360"/>
  </r>
  <r>
    <s v="Febrero"/>
    <s v="Bovino"/>
    <s v="Leche"/>
    <s v="Leche con Chocolate"/>
    <x v="2"/>
    <n v="1580"/>
    <n v="1739"/>
  </r>
  <r>
    <s v="Febrero"/>
    <s v="Bovino"/>
    <s v="Leche"/>
    <s v="Leche con Chocolate"/>
    <x v="3"/>
    <n v="4540"/>
    <n v="5180.8"/>
  </r>
  <r>
    <s v="Febrero"/>
    <s v="Bovino"/>
    <s v="Leche"/>
    <s v="Leche con Chocolate"/>
    <x v="4"/>
    <n v="52665"/>
    <n v="79555.25"/>
  </r>
  <r>
    <s v="Febrero"/>
    <s v="Bovino"/>
    <s v="Leche"/>
    <s v="Leche con Chocolate"/>
    <x v="5"/>
    <n v="14245"/>
    <n v="16230.62"/>
  </r>
  <r>
    <s v="Febrero"/>
    <s v="Bovino"/>
    <s v="Leche"/>
    <s v="Leche con Chocolate"/>
    <x v="8"/>
    <n v="20700"/>
    <n v="27223"/>
  </r>
  <r>
    <s v="Febrero"/>
    <s v="Bovino"/>
    <s v="Leche"/>
    <s v="Leche con Chocolate"/>
    <x v="7"/>
    <n v="476"/>
    <n v="488.24"/>
  </r>
  <r>
    <s v="Febrero"/>
    <s v="Bovino"/>
    <s v="Leche"/>
    <s v="Leche con Chocolate"/>
    <x v="0"/>
    <n v="4128"/>
    <n v="5352.64"/>
  </r>
  <r>
    <s v="Febrero"/>
    <s v="Bovino"/>
    <s v="Leche"/>
    <s v="Leche entera liquida"/>
    <x v="11"/>
    <n v="2557.37"/>
    <n v="3672.72"/>
  </r>
  <r>
    <s v="Febrero"/>
    <s v="Bovino"/>
    <s v="Leche"/>
    <s v="Leche entera liquida"/>
    <x v="4"/>
    <n v="29681"/>
    <n v="37356.199999999997"/>
  </r>
  <r>
    <s v="Febrero"/>
    <s v="Bovino"/>
    <s v="Leche"/>
    <s v="Leche entera liquida"/>
    <x v="12"/>
    <n v="1105"/>
    <n v="1105.8499999999999"/>
  </r>
  <r>
    <s v="Febrero"/>
    <s v="Bovino"/>
    <s v="Leche"/>
    <s v="Leche entera liquida"/>
    <x v="13"/>
    <n v="43.09"/>
    <n v="25.25"/>
  </r>
  <r>
    <s v="Febrero"/>
    <s v="Bovino"/>
    <s v="Leche"/>
    <s v="Leche entera liquida"/>
    <x v="5"/>
    <n v="5835"/>
    <n v="8261.75"/>
  </r>
  <r>
    <s v="Febrero"/>
    <s v="Bovino"/>
    <s v="Leche"/>
    <s v="Leche entera liquida"/>
    <x v="8"/>
    <n v="15414.05"/>
    <n v="42471.6"/>
  </r>
  <r>
    <s v="Febrero"/>
    <s v="Bovino"/>
    <s v="Leche"/>
    <s v="Leche entera liquida"/>
    <x v="14"/>
    <n v="1"/>
    <n v="1"/>
  </r>
  <r>
    <s v="Febrero"/>
    <s v="Bovino"/>
    <s v="Leche"/>
    <s v="Leche entera liquida"/>
    <x v="7"/>
    <n v="663"/>
    <n v="663"/>
  </r>
  <r>
    <s v="Febrero"/>
    <s v="Bovino"/>
    <s v="Leche"/>
    <s v="Leche entera liquida"/>
    <x v="0"/>
    <n v="21072"/>
    <n v="27323.360000000001"/>
  </r>
  <r>
    <s v="Febrero*"/>
    <m/>
    <m/>
    <m/>
    <x v="9"/>
    <n v="206705.66999999998"/>
    <n v="813852.1399999999"/>
  </r>
  <r>
    <s v="Marzo"/>
    <s v="Bovino"/>
    <s v="Leche"/>
    <s v="Formula Infantil"/>
    <x v="8"/>
    <n v="14164.36"/>
    <n v="262691.31"/>
  </r>
  <r>
    <s v="Marzo"/>
    <s v="Bovino"/>
    <s v="Leche"/>
    <s v="Leche con Chocolate"/>
    <x v="1"/>
    <n v="2976"/>
    <n v="3513.32"/>
  </r>
  <r>
    <s v="Marzo"/>
    <s v="Bovino"/>
    <s v="Leche"/>
    <s v="Leche con Chocolate"/>
    <x v="10"/>
    <n v="1190"/>
    <n v="1221.45"/>
  </r>
  <r>
    <s v="Marzo"/>
    <s v="Bovino"/>
    <s v="Leche"/>
    <s v="Leche con Chocolate"/>
    <x v="2"/>
    <n v="195"/>
    <n v="259.2"/>
  </r>
  <r>
    <s v="Marzo"/>
    <s v="Bovino"/>
    <s v="Leche"/>
    <s v="Leche con Chocolate"/>
    <x v="3"/>
    <n v="2380"/>
    <n v="2441.1999999999998"/>
  </r>
  <r>
    <s v="Marzo"/>
    <s v="Bovino"/>
    <s v="Leche"/>
    <s v="Leche con Chocolate"/>
    <x v="4"/>
    <n v="34255"/>
    <n v="52489.2"/>
  </r>
  <r>
    <s v="Marzo"/>
    <s v="Bovino"/>
    <s v="Leche"/>
    <s v="Leche con Chocolate"/>
    <x v="12"/>
    <n v="5530"/>
    <n v="5567.2"/>
  </r>
  <r>
    <s v="Marzo"/>
    <s v="Bovino"/>
    <s v="Leche"/>
    <s v="Leche con Chocolate"/>
    <x v="8"/>
    <n v="10800"/>
    <n v="14162"/>
  </r>
  <r>
    <s v="Marzo"/>
    <s v="Bovino"/>
    <s v="Leche"/>
    <s v="Leche con Chocolate"/>
    <x v="15"/>
    <n v="140"/>
    <n v="167.79"/>
  </r>
  <r>
    <s v="Marzo"/>
    <s v="Bovino"/>
    <s v="Leche"/>
    <s v="Leche con Chocolate"/>
    <x v="6"/>
    <n v="580"/>
    <n v="662.85"/>
  </r>
  <r>
    <s v="Marzo"/>
    <s v="Bovino"/>
    <s v="Leche"/>
    <s v="Leche con Chocolate"/>
    <x v="7"/>
    <n v="1190"/>
    <n v="1220.5999999999999"/>
  </r>
  <r>
    <s v="Marzo"/>
    <s v="Bovino"/>
    <s v="Leche"/>
    <s v="Leche con Chocolate"/>
    <x v="0"/>
    <n v="25200"/>
    <n v="32674.32"/>
  </r>
  <r>
    <s v="Marzo"/>
    <s v="Bovino"/>
    <s v="Leche"/>
    <s v="Leche condensada"/>
    <x v="8"/>
    <n v="21665.279999999999"/>
    <n v="68800.259999999995"/>
  </r>
  <r>
    <s v="Marzo"/>
    <s v="Bovino"/>
    <s v="Leche"/>
    <s v="Leche entera liquida"/>
    <x v="2"/>
    <n v="1385"/>
    <n v="1468.1"/>
  </r>
  <r>
    <s v="Marzo"/>
    <s v="Bovino"/>
    <s v="Leche"/>
    <s v="Leche entera liquida"/>
    <x v="3"/>
    <n v="5483"/>
    <n v="5861.6"/>
  </r>
  <r>
    <s v="Marzo"/>
    <s v="Bovino"/>
    <s v="Leche"/>
    <s v="Leche entera liquida"/>
    <x v="4"/>
    <n v="15470"/>
    <n v="19563.599999999999"/>
  </r>
  <r>
    <s v="Marzo"/>
    <s v="Bovino"/>
    <s v="Leche"/>
    <s v="Leche entera liquida"/>
    <x v="5"/>
    <n v="2520"/>
    <n v="2898"/>
  </r>
  <r>
    <s v="Marzo"/>
    <s v="Bovino"/>
    <s v="Leche"/>
    <s v="Leche entera liquida"/>
    <x v="8"/>
    <n v="5835"/>
    <n v="6250.35"/>
  </r>
  <r>
    <s v="Marzo"/>
    <s v="Bovino"/>
    <s v="Leche"/>
    <s v="Leche entera liquida"/>
    <x v="15"/>
    <n v="114"/>
    <n v="134.83000000000001"/>
  </r>
  <r>
    <s v="Marzo"/>
    <s v="Bovino"/>
    <s v="Leche"/>
    <s v="Leche entera liquida"/>
    <x v="14"/>
    <n v="3646"/>
    <n v="3718.92"/>
  </r>
  <r>
    <s v="Marzo"/>
    <s v="Bovino"/>
    <s v="Leche"/>
    <s v="Leche entera liquida"/>
    <x v="6"/>
    <n v="4186.96"/>
    <n v="4966.43"/>
  </r>
  <r>
    <s v="Marzo"/>
    <s v="Bovino"/>
    <s v="Leche"/>
    <s v="Leche entera liquida"/>
    <x v="16"/>
    <n v="1797"/>
    <n v="1922.79"/>
  </r>
  <r>
    <s v="Marzo"/>
    <s v="Bovino"/>
    <s v="Leche"/>
    <s v="Leche entera liquida"/>
    <x v="7"/>
    <n v="1326"/>
    <n v="1326"/>
  </r>
  <r>
    <s v="Marzo"/>
    <s v="Bovino"/>
    <s v="Leche"/>
    <s v="Leche evaporada"/>
    <x v="5"/>
    <n v="735"/>
    <n v="1433.25"/>
  </r>
  <r>
    <s v="Marzo"/>
    <s v="Bovino"/>
    <s v="Leche"/>
    <s v="Leche evaporada"/>
    <x v="14"/>
    <n v="283"/>
    <n v="826.36"/>
  </r>
  <r>
    <s v="Marzo*"/>
    <m/>
    <m/>
    <m/>
    <x v="9"/>
    <n v="163046.6"/>
    <n v="496240.92999999988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23">
  <r>
    <s v="ENERO"/>
    <s v="Bovino"/>
    <s v="Lácteo"/>
    <s v="Crema de leche"/>
    <x v="0"/>
    <n v="315"/>
    <n v="1224.9000000000001"/>
  </r>
  <r>
    <s v="ENERO"/>
    <s v="Bovino"/>
    <s v="Lácteo"/>
    <s v="Crema de leche"/>
    <x v="1"/>
    <n v="908.38"/>
    <n v="8266.2000000000007"/>
  </r>
  <r>
    <s v="ENERO"/>
    <s v="Bovino"/>
    <s v="Lácteo"/>
    <s v="Dulce de leche"/>
    <x v="1"/>
    <n v="3389.18"/>
    <n v="21025.02"/>
  </r>
  <r>
    <s v="ENERO"/>
    <s v="Bovino"/>
    <s v="Lácteo"/>
    <s v="Helados"/>
    <x v="2"/>
    <n v="11990.22"/>
    <n v="41252.28"/>
  </r>
  <r>
    <s v="ENERO"/>
    <s v="Bovino"/>
    <s v="Lácteo"/>
    <s v="Helados"/>
    <x v="1"/>
    <n v="9823.68"/>
    <n v="35608.5"/>
  </r>
  <r>
    <s v="ENERO"/>
    <s v="Bovino"/>
    <s v="Lácteo"/>
    <s v="Helados"/>
    <x v="3"/>
    <n v="12422.07"/>
    <n v="51960.27"/>
  </r>
  <r>
    <s v="Enero*"/>
    <m/>
    <m/>
    <m/>
    <x v="4"/>
    <n v="38848.53"/>
    <n v="159337.16999999998"/>
  </r>
  <r>
    <s v="FEBRERO"/>
    <s v="Bovino"/>
    <s v="Lácteo"/>
    <s v="Crema de leche"/>
    <x v="0"/>
    <n v="2978.7"/>
    <n v="735"/>
  </r>
  <r>
    <s v="FEBRERO"/>
    <s v="Bovino"/>
    <s v="Lácteo"/>
    <s v="Helados"/>
    <x v="1"/>
    <n v="5664.5"/>
    <n v="22123.33"/>
  </r>
  <r>
    <s v="FEBRERO"/>
    <s v="Bovino"/>
    <s v="Lácteo"/>
    <s v="Helados"/>
    <x v="5"/>
    <n v="4588.6099999999997"/>
    <n v="18096.099999999999"/>
  </r>
  <r>
    <s v="FEBRERO"/>
    <s v="Bovino"/>
    <s v="Lácteo"/>
    <s v="Helados"/>
    <x v="6"/>
    <n v="94961.9"/>
    <n v="314983.53999999998"/>
  </r>
  <r>
    <s v="FEBRERO"/>
    <s v="Bovino"/>
    <s v="Lácteo"/>
    <s v="Helados"/>
    <x v="7"/>
    <n v="10410.75"/>
    <n v="42440"/>
  </r>
  <r>
    <s v="FEBRERO"/>
    <s v="Bovino"/>
    <s v="Lácteo"/>
    <s v="Yogurt"/>
    <x v="8"/>
    <n v="638"/>
    <n v="1052.7"/>
  </r>
  <r>
    <s v="Febrero*"/>
    <m/>
    <m/>
    <m/>
    <x v="4"/>
    <n v="119242.45999999999"/>
    <n v="399430.67"/>
  </r>
  <r>
    <s v="MARZO"/>
    <s v="Bovino"/>
    <s v="Lácteo"/>
    <s v="Crema de leche"/>
    <x v="0"/>
    <n v="1517"/>
    <n v="4991.2"/>
  </r>
  <r>
    <s v="MARZO"/>
    <s v="Bovino"/>
    <s v="Lácteo"/>
    <s v="Crema de leche"/>
    <x v="9"/>
    <n v="2100"/>
    <n v="8473.5"/>
  </r>
  <r>
    <s v="MARZO"/>
    <s v="Bovino"/>
    <s v="Lácteo"/>
    <s v="Crema de leche"/>
    <x v="10"/>
    <n v="105"/>
    <n v="408.3"/>
  </r>
  <r>
    <s v="MARZO"/>
    <s v="Bovino"/>
    <s v="Lácteo"/>
    <s v="Helados"/>
    <x v="2"/>
    <n v="21080.81"/>
    <n v="67109.02"/>
  </r>
  <r>
    <s v="MARZO"/>
    <s v="Bovino"/>
    <s v="Lácteo"/>
    <s v="Helados"/>
    <x v="1"/>
    <n v="8748"/>
    <n v="31590"/>
  </r>
  <r>
    <s v="MARZO"/>
    <s v="Bovino"/>
    <s v="Lácteo"/>
    <s v="Helados"/>
    <x v="6"/>
    <n v="69674.899999999994"/>
    <n v="262043.2"/>
  </r>
  <r>
    <s v="MARZO"/>
    <s v="Bovino"/>
    <s v="Lácteo"/>
    <s v="Helados"/>
    <x v="7"/>
    <n v="5168.7299999999996"/>
    <n v="18237.7"/>
  </r>
  <r>
    <s v="MARZO"/>
    <s v="Bovino"/>
    <s v="Lácteo"/>
    <s v="Yogurt"/>
    <x v="8"/>
    <n v="2195"/>
    <n v="5055.4799999999996"/>
  </r>
  <r>
    <s v="Marzo*"/>
    <m/>
    <m/>
    <m/>
    <x v="4"/>
    <n v="110589.43999999999"/>
    <n v="397908.4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14">
  <r>
    <s v="ENERO"/>
    <s v="Bovino"/>
    <s v="Cárnico"/>
    <s v="Cortes"/>
    <x v="0"/>
    <n v="36632.480000000003"/>
    <n v="160080"/>
  </r>
  <r>
    <s v="ENERO"/>
    <s v="Bovino"/>
    <s v="Cárnico"/>
    <s v="Cortes"/>
    <x v="1"/>
    <n v="64388.52"/>
    <n v="416265.45"/>
  </r>
  <r>
    <s v="Enero*"/>
    <m/>
    <m/>
    <m/>
    <x v="2"/>
    <n v="309825.3"/>
    <n v="2001556.48"/>
  </r>
  <r>
    <s v="FEBRERO"/>
    <s v="Bovino"/>
    <s v="Cárnico"/>
    <s v="Carne deshuesada"/>
    <x v="1"/>
    <n v="17526.98"/>
    <n v="124906.8"/>
  </r>
  <r>
    <s v="FEBRERO"/>
    <s v="Bovino"/>
    <s v="Cárnico"/>
    <s v="Cortes"/>
    <x v="3"/>
    <n v="65268.56"/>
    <n v="383712.6"/>
  </r>
  <r>
    <s v="FEBRERO"/>
    <s v="Bovino"/>
    <s v="Cárnico"/>
    <s v="Cortes"/>
    <x v="0"/>
    <n v="17581.41"/>
    <n v="19380"/>
  </r>
  <r>
    <s v="FEBRERO"/>
    <s v="Bovino"/>
    <s v="Cárnico"/>
    <s v="Cortes"/>
    <x v="1"/>
    <n v="85195.05"/>
    <n v="575768.14"/>
  </r>
  <r>
    <s v="Febrero*"/>
    <m/>
    <m/>
    <m/>
    <x v="2"/>
    <n v="185572"/>
    <n v="1103767.54"/>
  </r>
  <r>
    <s v="MARZO"/>
    <s v="Bovino"/>
    <s v="Cárnico"/>
    <s v="Carne deshuesada"/>
    <x v="0"/>
    <n v="19051.07"/>
    <n v="144900"/>
  </r>
  <r>
    <s v="MARZO"/>
    <s v="Bovino"/>
    <s v="Cárnico"/>
    <s v="Cortes"/>
    <x v="3"/>
    <n v="21766.73"/>
    <n v="138155.39000000001"/>
  </r>
  <r>
    <s v="MARZO"/>
    <s v="Bovino"/>
    <s v="Cárnico"/>
    <s v="Cortes"/>
    <x v="0"/>
    <n v="19051.07"/>
    <n v="144900"/>
  </r>
  <r>
    <s v="MARZO"/>
    <s v="Bovino"/>
    <s v="Cárnico"/>
    <s v="Cortes"/>
    <x v="1"/>
    <n v="129875.51"/>
    <n v="861737"/>
  </r>
  <r>
    <s v="MARZO"/>
    <s v="Bovino"/>
    <s v="Cárnico"/>
    <s v="Cortes"/>
    <x v="4"/>
    <n v="19059.919999999998"/>
    <n v="135518.64000000001"/>
  </r>
  <r>
    <s v="Marzo*"/>
    <m/>
    <m/>
    <m/>
    <x v="2"/>
    <n v="208804.3"/>
    <n v="1425211.030000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7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7" rowHeaderCaption="Destino">
  <location ref="A33:C38" firstHeaderRow="0" firstDataRow="1" firstDataCol="1"/>
  <pivotFields count="7">
    <pivotField showAll="0"/>
    <pivotField showAll="0"/>
    <pivotField showAll="0"/>
    <pivotField showAll="0"/>
    <pivotField axis="axisRow" showAll="0">
      <items count="7">
        <item m="1" x="5"/>
        <item x="0"/>
        <item x="1"/>
        <item h="1" x="2"/>
        <item x="3"/>
        <item x="4"/>
        <item t="default"/>
      </items>
    </pivotField>
    <pivotField dataField="1" showAll="0"/>
    <pivotField dataField="1" showAll="0"/>
  </pivotFields>
  <rowFields count="1">
    <field x="4"/>
  </rowFields>
  <rowItems count="5">
    <i>
      <x v="1"/>
    </i>
    <i>
      <x v="2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4">
      <pivotArea outline="0" collapsedLevelsAreSubtotals="1" fieldPosition="0"/>
    </format>
  </formats>
  <chartFormats count="2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a dinámica2" cacheId="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 rowHeaderCaption="Destino">
  <location ref="A41:C52" firstHeaderRow="0" firstDataRow="1" firstDataCol="1"/>
  <pivotFields count="7">
    <pivotField showAll="0"/>
    <pivotField showAll="0"/>
    <pivotField showAll="0"/>
    <pivotField showAll="0"/>
    <pivotField axis="axisRow" showAll="0">
      <items count="18">
        <item m="1" x="11"/>
        <item m="1" x="12"/>
        <item x="2"/>
        <item m="1" x="13"/>
        <item x="1"/>
        <item m="1" x="14"/>
        <item x="6"/>
        <item x="7"/>
        <item x="3"/>
        <item h="1" x="4"/>
        <item x="0"/>
        <item x="9"/>
        <item m="1" x="16"/>
        <item m="1" x="15"/>
        <item x="5"/>
        <item x="8"/>
        <item x="10"/>
        <item t="default"/>
      </items>
    </pivotField>
    <pivotField dataField="1" showAll="0"/>
    <pivotField dataField="1" showAll="0"/>
  </pivotFields>
  <rowFields count="1">
    <field x="4"/>
  </rowFields>
  <rowItems count="11">
    <i>
      <x v="2"/>
    </i>
    <i>
      <x v="4"/>
    </i>
    <i>
      <x v="6"/>
    </i>
    <i>
      <x v="7"/>
    </i>
    <i>
      <x v="8"/>
    </i>
    <i>
      <x v="10"/>
    </i>
    <i>
      <x v="11"/>
    </i>
    <i>
      <x v="14"/>
    </i>
    <i>
      <x v="15"/>
    </i>
    <i>
      <x v="16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3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Tabla dinámica3" cacheId="5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 rowHeaderCaption="Destino">
  <location ref="A81:C98" firstHeaderRow="0" firstDataRow="1" firstDataCol="1"/>
  <pivotFields count="7">
    <pivotField showAll="0"/>
    <pivotField showAll="0"/>
    <pivotField showAll="0"/>
    <pivotField showAll="0"/>
    <pivotField axis="axisRow" showAll="0">
      <items count="25">
        <item x="1"/>
        <item x="2"/>
        <item x="11"/>
        <item x="3"/>
        <item m="1" x="23"/>
        <item x="4"/>
        <item m="1" x="22"/>
        <item x="12"/>
        <item m="1" x="18"/>
        <item x="5"/>
        <item x="8"/>
        <item x="15"/>
        <item x="14"/>
        <item x="6"/>
        <item x="7"/>
        <item m="1" x="19"/>
        <item m="1" x="17"/>
        <item m="1" x="20"/>
        <item x="0"/>
        <item h="1" x="9"/>
        <item m="1" x="21"/>
        <item x="10"/>
        <item x="13"/>
        <item x="16"/>
        <item t="default"/>
      </items>
    </pivotField>
    <pivotField dataField="1" showAll="0"/>
    <pivotField dataField="1" showAll="0"/>
  </pivotFields>
  <rowFields count="1">
    <field x="4"/>
  </rowFields>
  <rowItems count="17">
    <i>
      <x/>
    </i>
    <i>
      <x v="1"/>
    </i>
    <i>
      <x v="2"/>
    </i>
    <i>
      <x v="3"/>
    </i>
    <i>
      <x v="5"/>
    </i>
    <i>
      <x v="7"/>
    </i>
    <i>
      <x v="9"/>
    </i>
    <i>
      <x v="10"/>
    </i>
    <i>
      <x v="11"/>
    </i>
    <i>
      <x v="12"/>
    </i>
    <i>
      <x v="13"/>
    </i>
    <i>
      <x v="14"/>
    </i>
    <i>
      <x v="18"/>
    </i>
    <i>
      <x v="21"/>
    </i>
    <i>
      <x v="22"/>
    </i>
    <i>
      <x v="23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2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Tabla dinámica4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6" rowHeaderCaption="Destino">
  <location ref="A33:C42" firstHeaderRow="0" firstDataRow="1" firstDataCol="1"/>
  <pivotFields count="7">
    <pivotField showAll="0"/>
    <pivotField showAll="0"/>
    <pivotField showAll="0"/>
    <pivotField showAll="0" defaultSubtotal="0"/>
    <pivotField axis="axisRow" showAll="0">
      <items count="22">
        <item m="1" x="9"/>
        <item m="1" x="17"/>
        <item m="1" x="13"/>
        <item m="1" x="12"/>
        <item x="3"/>
        <item m="1" x="19"/>
        <item x="4"/>
        <item m="1" x="10"/>
        <item x="0"/>
        <item m="1" x="14"/>
        <item m="1" x="16"/>
        <item m="1" x="20"/>
        <item x="8"/>
        <item m="1" x="15"/>
        <item x="1"/>
        <item x="6"/>
        <item h="1" x="7"/>
        <item m="1" x="11"/>
        <item m="1" x="18"/>
        <item x="2"/>
        <item x="5"/>
        <item t="default"/>
      </items>
    </pivotField>
    <pivotField dataField="1" showAll="0"/>
    <pivotField dataField="1" showAll="0"/>
  </pivotFields>
  <rowFields count="1">
    <field x="4"/>
  </rowFields>
  <rowItems count="9">
    <i>
      <x v="4"/>
    </i>
    <i>
      <x v="6"/>
    </i>
    <i>
      <x v="8"/>
    </i>
    <i>
      <x v="12"/>
    </i>
    <i>
      <x v="14"/>
    </i>
    <i>
      <x v="15"/>
    </i>
    <i>
      <x v="19"/>
    </i>
    <i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2">
    <format dxfId="6">
      <pivotArea collapsedLevelsAreSubtotals="1" fieldPosition="0">
        <references count="1">
          <reference field="4" count="0"/>
        </references>
      </pivotArea>
    </format>
    <format dxfId="5">
      <pivotArea grandRow="1" outline="0" collapsedLevelsAreSubtotals="1" fieldPosition="0"/>
    </format>
  </formats>
  <chartFormats count="2"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4000000}" name="Tabla dinámica2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 rowHeaderCaption="Destino">
  <location ref="A29:C30" firstHeaderRow="0" firstDataRow="1" firstDataCol="1"/>
  <pivotFields count="7">
    <pivotField showAll="0"/>
    <pivotField showAll="0"/>
    <pivotField showAll="0"/>
    <pivotField showAll="0"/>
    <pivotField axis="axisRow" showAll="0">
      <items count="5">
        <item m="1" x="1"/>
        <item m="1" x="2"/>
        <item m="1" x="3"/>
        <item h="1" x="0"/>
        <item t="default"/>
      </items>
    </pivotField>
    <pivotField dataField="1" showAll="0"/>
    <pivotField dataField="1" showAll="0"/>
  </pivotFields>
  <rowFields count="1">
    <field x="4"/>
  </rowFields>
  <rowItems count="1">
    <i t="grand">
      <x/>
    </i>
  </rowItems>
  <colFields count="1">
    <field x="-2"/>
  </colFields>
  <colItems count="2">
    <i>
      <x/>
    </i>
    <i i="1">
      <x v="1"/>
    </i>
  </colItems>
  <dataFields count="2">
    <dataField name=" Kilos" fld="5" baseField="4" baseItem="0" numFmtId="4"/>
    <dataField name=" Valor US$" fld="6" baseField="4" baseItem="0" numFmtId="4"/>
  </dataFields>
  <chartFormats count="2">
    <chartFormat chart="3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5000000}" name="Tabla dinámica5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 rowHeaderCaption="Destino">
  <location ref="A61:C80" firstHeaderRow="0" firstDataRow="1" firstDataCol="1"/>
  <pivotFields count="7">
    <pivotField showAll="0"/>
    <pivotField showAll="0"/>
    <pivotField showAll="0"/>
    <pivotField showAll="0"/>
    <pivotField axis="axisRow" showAll="0">
      <items count="22">
        <item x="2"/>
        <item x="3"/>
        <item m="1" x="20"/>
        <item x="9"/>
        <item x="7"/>
        <item x="1"/>
        <item x="4"/>
        <item m="1" x="19"/>
        <item x="5"/>
        <item x="6"/>
        <item h="1" x="8"/>
        <item x="0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dataField="1" showAll="0"/>
    <pivotField dataField="1" showAll="0"/>
  </pivotFields>
  <rowFields count="1">
    <field x="4"/>
  </rowFields>
  <rowItems count="19">
    <i>
      <x/>
    </i>
    <i>
      <x v="1"/>
    </i>
    <i>
      <x v="3"/>
    </i>
    <i>
      <x v="4"/>
    </i>
    <i>
      <x v="5"/>
    </i>
    <i>
      <x v="6"/>
    </i>
    <i>
      <x v="8"/>
    </i>
    <i>
      <x v="9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1">
      <pivotArea outline="0" collapsedLevelsAreSubtotals="1" fieldPosition="0"/>
    </format>
  </formats>
  <chartFormats count="2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6000000}" name="Tabla dinámica3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Destino">
  <location ref="A26:C30" firstHeaderRow="0" firstDataRow="1" firstDataCol="1"/>
  <pivotFields count="7">
    <pivotField showAll="0"/>
    <pivotField showAll="0"/>
    <pivotField showAll="0"/>
    <pivotField showAll="0"/>
    <pivotField axis="axisRow" showAll="0">
      <items count="5">
        <item x="0"/>
        <item h="1" x="2"/>
        <item x="1"/>
        <item x="3"/>
        <item t="default"/>
      </items>
    </pivotField>
    <pivotField dataField="1" showAll="0"/>
    <pivotField dataField="1" showAll="0"/>
  </pivotFields>
  <rowFields count="1">
    <field x="4"/>
  </rowFields>
  <rowItems count="4">
    <i>
      <x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 Kilos" fld="5" baseField="4" baseItem="0" numFmtId="4"/>
    <dataField name=" Valor US$" fld="6" baseField="4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7000000}" name="Tabla dinámica6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 rowHeaderCaption="Destino">
  <location ref="B33:C42" firstHeaderRow="1" firstDataRow="1" firstDataCol="1"/>
  <pivotFields count="4">
    <pivotField showAll="0"/>
    <pivotField showAll="0"/>
    <pivotField axis="axisRow" showAll="0" defaultSubtotal="0">
      <items count="11">
        <item x="1"/>
        <item m="1" x="9"/>
        <item h="1" x="2"/>
        <item x="0"/>
        <item m="1" x="10"/>
        <item x="6"/>
        <item x="4"/>
        <item x="7"/>
        <item x="3"/>
        <item x="5"/>
        <item x="8"/>
      </items>
    </pivotField>
    <pivotField dataField="1" numFmtId="43" showAll="0"/>
  </pivotFields>
  <rowFields count="1">
    <field x="2"/>
  </rowFields>
  <rowItems count="9">
    <i>
      <x/>
    </i>
    <i>
      <x v="3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 Valor US$" fld="3" baseField="0" baseItem="0" numFmtId="43"/>
  </dataFields>
  <formats count="1">
    <format dxfId="0">
      <pivotArea outline="0" collapsedLevelsAreSubtotals="1" fieldPosition="0"/>
    </format>
  </formats>
  <chartFormats count="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showGridLines="0" topLeftCell="A5" workbookViewId="0">
      <selection activeCell="A12" sqref="A12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2" customWidth="1"/>
    <col min="3" max="3" width="19.42578125" style="1" customWidth="1"/>
  </cols>
  <sheetData>
    <row r="1" spans="1:3" x14ac:dyDescent="0.25">
      <c r="A1" s="3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42"/>
      <c r="B6" s="42"/>
      <c r="C6" s="42"/>
    </row>
    <row r="7" spans="1:3" ht="23.25" x14ac:dyDescent="0.35">
      <c r="A7" s="43"/>
      <c r="B7" s="43"/>
      <c r="C7" s="43"/>
    </row>
    <row r="8" spans="1:3" ht="22.5" x14ac:dyDescent="0.35">
      <c r="A8" s="39" t="s">
        <v>0</v>
      </c>
      <c r="B8" s="39"/>
      <c r="C8" s="39"/>
    </row>
    <row r="9" spans="1:3" ht="19.5" x14ac:dyDescent="0.35">
      <c r="A9" s="40" t="s">
        <v>1</v>
      </c>
      <c r="B9" s="40"/>
      <c r="C9" s="40"/>
    </row>
    <row r="10" spans="1:3" x14ac:dyDescent="0.25">
      <c r="A10" s="44" t="s">
        <v>2</v>
      </c>
      <c r="B10" s="44"/>
      <c r="C10" s="44"/>
    </row>
    <row r="11" spans="1:3" x14ac:dyDescent="0.25">
      <c r="A11" s="44" t="s">
        <v>3</v>
      </c>
      <c r="B11" s="44"/>
      <c r="C11" s="44"/>
    </row>
    <row r="12" spans="1:3" x14ac:dyDescent="0.25">
      <c r="A12" s="6" t="s">
        <v>4</v>
      </c>
      <c r="B12" s="6" t="s">
        <v>5</v>
      </c>
      <c r="C12" s="6" t="s">
        <v>6</v>
      </c>
    </row>
    <row r="13" spans="1:3" x14ac:dyDescent="0.25">
      <c r="A13" s="7" t="s">
        <v>7</v>
      </c>
      <c r="B13" s="8">
        <f ca="1">'Bovino Carnico'!F28</f>
        <v>495397.3</v>
      </c>
      <c r="C13" s="9">
        <f ca="1">'Bovino Carnico'!G28</f>
        <v>3105324.02</v>
      </c>
    </row>
    <row r="14" spans="1:3" x14ac:dyDescent="0.25">
      <c r="A14" s="7" t="s">
        <v>8</v>
      </c>
      <c r="B14" s="8">
        <f>'Bovino Lacteo'!F36</f>
        <v>268680.42999999993</v>
      </c>
      <c r="C14" s="9">
        <f>'Bovino Lacteo'!G36</f>
        <v>956676.24</v>
      </c>
    </row>
    <row r="15" spans="1:3" x14ac:dyDescent="0.25">
      <c r="A15" s="7" t="s">
        <v>9</v>
      </c>
      <c r="B15" s="8">
        <f>Leche!F76</f>
        <v>476011.25</v>
      </c>
      <c r="C15" s="9">
        <f>Leche!G76</f>
        <v>1502762.5199999996</v>
      </c>
    </row>
    <row r="16" spans="1:3" x14ac:dyDescent="0.25">
      <c r="A16" s="7" t="s">
        <v>10</v>
      </c>
      <c r="B16" s="8">
        <f>Pieles!F27</f>
        <v>711611.89</v>
      </c>
      <c r="C16" s="9">
        <f>Pieles!G27</f>
        <v>392134.13000000006</v>
      </c>
    </row>
    <row r="17" spans="1:3" x14ac:dyDescent="0.25">
      <c r="A17" s="7" t="s">
        <v>11</v>
      </c>
      <c r="B17" s="8">
        <f>Embutidos!F44</f>
        <v>0</v>
      </c>
      <c r="C17" s="9">
        <f>Embutidos!G44</f>
        <v>0</v>
      </c>
    </row>
    <row r="18" spans="1:3" x14ac:dyDescent="0.25">
      <c r="A18" s="7" t="s">
        <v>12</v>
      </c>
      <c r="B18" s="8">
        <f>'Otro Origen'!F56</f>
        <v>851833.22000000009</v>
      </c>
      <c r="C18" s="9">
        <f>'Otro Origen'!G56</f>
        <v>2559017.4300000002</v>
      </c>
    </row>
    <row r="19" spans="1:3" x14ac:dyDescent="0.25">
      <c r="A19" s="7" t="s">
        <v>13</v>
      </c>
      <c r="B19" s="10" t="s">
        <v>14</v>
      </c>
      <c r="C19" s="9">
        <f>'Pro vet'!E28</f>
        <v>639641.72</v>
      </c>
    </row>
    <row r="20" spans="1:3" x14ac:dyDescent="0.25">
      <c r="A20" s="11" t="s">
        <v>15</v>
      </c>
      <c r="B20" s="12">
        <f ca="1">SUM(B13:B19)</f>
        <v>495397.3</v>
      </c>
      <c r="C20" s="13">
        <f ca="1">SUM(C13:C19)</f>
        <v>3105324.02</v>
      </c>
    </row>
  </sheetData>
  <mergeCells count="6">
    <mergeCell ref="A11:C11"/>
    <mergeCell ref="A6:C6"/>
    <mergeCell ref="A7:C7"/>
    <mergeCell ref="A8:C8"/>
    <mergeCell ref="A10:C10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2"/>
  <sheetViews>
    <sheetView showGridLines="0" topLeftCell="B1" workbookViewId="0">
      <selection activeCell="F1" sqref="F1"/>
    </sheetView>
  </sheetViews>
  <sheetFormatPr baseColWidth="10" defaultColWidth="24.140625" defaultRowHeight="15" x14ac:dyDescent="0.25"/>
  <cols>
    <col min="1" max="1" width="16.7109375" hidden="1" customWidth="1"/>
    <col min="2" max="2" width="11.28515625" customWidth="1"/>
    <col min="3" max="3" width="11.5703125" customWidth="1"/>
    <col min="4" max="4" width="20.140625" bestFit="1" customWidth="1"/>
    <col min="5" max="5" width="22.42578125" customWidth="1"/>
  </cols>
  <sheetData>
    <row r="1" spans="2:8" x14ac:dyDescent="0.25">
      <c r="B1" s="3"/>
      <c r="E1" s="4"/>
    </row>
    <row r="2" spans="2:8" x14ac:dyDescent="0.25">
      <c r="E2" s="4"/>
    </row>
    <row r="3" spans="2:8" x14ac:dyDescent="0.25">
      <c r="E3" s="4"/>
    </row>
    <row r="4" spans="2:8" x14ac:dyDescent="0.25">
      <c r="E4" s="4"/>
    </row>
    <row r="5" spans="2:8" x14ac:dyDescent="0.25">
      <c r="E5" s="4"/>
    </row>
    <row r="6" spans="2:8" x14ac:dyDescent="0.25">
      <c r="B6" s="42"/>
      <c r="C6" s="42"/>
      <c r="D6" s="42"/>
      <c r="E6" s="42"/>
    </row>
    <row r="7" spans="2:8" ht="23.25" x14ac:dyDescent="0.35">
      <c r="B7" s="43"/>
      <c r="C7" s="43"/>
      <c r="D7" s="43"/>
      <c r="E7" s="43"/>
    </row>
    <row r="8" spans="2:8" ht="22.5" x14ac:dyDescent="0.35">
      <c r="B8" s="39" t="s">
        <v>0</v>
      </c>
      <c r="C8" s="39"/>
      <c r="D8" s="39"/>
      <c r="E8" s="39"/>
      <c r="F8" s="24"/>
      <c r="G8" s="24"/>
      <c r="H8" s="24"/>
    </row>
    <row r="9" spans="2:8" ht="22.5" x14ac:dyDescent="0.35">
      <c r="B9" s="46" t="s">
        <v>1</v>
      </c>
      <c r="C9" s="46"/>
      <c r="D9" s="46"/>
      <c r="E9" s="46"/>
      <c r="F9" s="24"/>
      <c r="G9" s="24"/>
      <c r="H9" s="24"/>
    </row>
    <row r="10" spans="2:8" x14ac:dyDescent="0.25">
      <c r="B10" s="47" t="s">
        <v>124</v>
      </c>
      <c r="C10" s="48"/>
      <c r="D10" s="48"/>
      <c r="E10" s="49"/>
    </row>
    <row r="11" spans="2:8" x14ac:dyDescent="0.25">
      <c r="B11" s="47" t="str">
        <f>Consolidado!A11</f>
        <v>1er Trimestre Año 2026</v>
      </c>
      <c r="C11" s="48"/>
      <c r="D11" s="48"/>
      <c r="E11" s="49"/>
    </row>
    <row r="12" spans="2:8" ht="18" customHeight="1" x14ac:dyDescent="0.25">
      <c r="B12" s="21" t="s">
        <v>17</v>
      </c>
      <c r="C12" s="21" t="s">
        <v>4</v>
      </c>
      <c r="D12" s="21" t="s">
        <v>20</v>
      </c>
      <c r="E12" s="22" t="s">
        <v>6</v>
      </c>
    </row>
    <row r="13" spans="2:8" x14ac:dyDescent="0.25">
      <c r="B13" s="27" t="s">
        <v>45</v>
      </c>
      <c r="C13" s="27" t="s">
        <v>125</v>
      </c>
      <c r="D13" s="27" t="s">
        <v>65</v>
      </c>
      <c r="E13" s="20">
        <v>192000</v>
      </c>
    </row>
    <row r="14" spans="2:8" x14ac:dyDescent="0.25">
      <c r="B14" s="27" t="s">
        <v>45</v>
      </c>
      <c r="C14" s="27" t="s">
        <v>125</v>
      </c>
      <c r="D14" s="27" t="s">
        <v>126</v>
      </c>
      <c r="E14" s="20">
        <v>15262.8</v>
      </c>
    </row>
    <row r="15" spans="2:8" x14ac:dyDescent="0.25">
      <c r="B15" s="12" t="str">
        <f>'Bovino Carnico'!A16</f>
        <v>Enero*</v>
      </c>
      <c r="C15" s="12"/>
      <c r="D15" s="12"/>
      <c r="E15" s="13">
        <f>SUM(E13:E13)</f>
        <v>192000</v>
      </c>
    </row>
    <row r="16" spans="2:8" x14ac:dyDescent="0.25">
      <c r="B16" s="27" t="s">
        <v>63</v>
      </c>
      <c r="C16" s="27" t="s">
        <v>125</v>
      </c>
      <c r="D16" s="27" t="s">
        <v>127</v>
      </c>
      <c r="E16" s="20">
        <v>4062.5</v>
      </c>
    </row>
    <row r="17" spans="2:5" x14ac:dyDescent="0.25">
      <c r="B17" s="27" t="s">
        <v>63</v>
      </c>
      <c r="C17" s="27" t="s">
        <v>125</v>
      </c>
      <c r="D17" s="27" t="s">
        <v>64</v>
      </c>
      <c r="E17" s="20">
        <v>2180</v>
      </c>
    </row>
    <row r="18" spans="2:5" x14ac:dyDescent="0.25">
      <c r="B18" s="27" t="s">
        <v>63</v>
      </c>
      <c r="C18" s="27" t="s">
        <v>125</v>
      </c>
      <c r="D18" s="27" t="s">
        <v>54</v>
      </c>
      <c r="E18" s="20">
        <v>2572.5</v>
      </c>
    </row>
    <row r="19" spans="2:5" x14ac:dyDescent="0.25">
      <c r="B19" s="27" t="s">
        <v>63</v>
      </c>
      <c r="C19" s="27" t="s">
        <v>125</v>
      </c>
      <c r="D19" s="27" t="s">
        <v>65</v>
      </c>
      <c r="E19" s="20">
        <v>48887.22</v>
      </c>
    </row>
    <row r="20" spans="2:5" x14ac:dyDescent="0.25">
      <c r="B20" s="27" t="s">
        <v>63</v>
      </c>
      <c r="C20" s="27" t="s">
        <v>125</v>
      </c>
      <c r="D20" s="27" t="s">
        <v>50</v>
      </c>
      <c r="E20" s="20">
        <v>77376</v>
      </c>
    </row>
    <row r="21" spans="2:5" x14ac:dyDescent="0.25">
      <c r="B21" s="27" t="s">
        <v>63</v>
      </c>
      <c r="C21" s="27" t="s">
        <v>125</v>
      </c>
      <c r="D21" s="27" t="s">
        <v>128</v>
      </c>
      <c r="E21" s="20">
        <v>103500</v>
      </c>
    </row>
    <row r="22" spans="2:5" x14ac:dyDescent="0.25">
      <c r="B22" s="27" t="s">
        <v>63</v>
      </c>
      <c r="C22" s="27" t="s">
        <v>125</v>
      </c>
      <c r="D22" s="27" t="s">
        <v>34</v>
      </c>
      <c r="E22" s="20">
        <v>25162.5</v>
      </c>
    </row>
    <row r="23" spans="2:5" x14ac:dyDescent="0.25">
      <c r="B23" s="12" t="str">
        <f>'Bovino Carnico'!A21</f>
        <v>Febrero*</v>
      </c>
      <c r="C23" s="12"/>
      <c r="D23" s="12"/>
      <c r="E23" s="13">
        <f>SUM(E16:E22)</f>
        <v>263740.71999999997</v>
      </c>
    </row>
    <row r="24" spans="2:5" x14ac:dyDescent="0.25">
      <c r="B24" s="27" t="s">
        <v>69</v>
      </c>
      <c r="C24" s="27" t="s">
        <v>125</v>
      </c>
      <c r="D24" s="27" t="s">
        <v>54</v>
      </c>
      <c r="E24" s="20">
        <v>10125</v>
      </c>
    </row>
    <row r="25" spans="2:5" x14ac:dyDescent="0.25">
      <c r="B25" s="27" t="s">
        <v>69</v>
      </c>
      <c r="C25" s="27" t="s">
        <v>125</v>
      </c>
      <c r="D25" s="27" t="s">
        <v>128</v>
      </c>
      <c r="E25" s="20">
        <v>19776</v>
      </c>
    </row>
    <row r="26" spans="2:5" x14ac:dyDescent="0.25">
      <c r="B26" s="27" t="s">
        <v>69</v>
      </c>
      <c r="C26" s="27" t="s">
        <v>125</v>
      </c>
      <c r="D26" s="27" t="s">
        <v>34</v>
      </c>
      <c r="E26" s="20">
        <v>154000</v>
      </c>
    </row>
    <row r="27" spans="2:5" x14ac:dyDescent="0.25">
      <c r="B27" s="12" t="str">
        <f>'Bovino Carnico'!A27</f>
        <v>Marzo*</v>
      </c>
      <c r="C27" s="12"/>
      <c r="D27" s="12"/>
      <c r="E27" s="13">
        <f>SUM(E24:E26)</f>
        <v>183901</v>
      </c>
    </row>
    <row r="28" spans="2:5" x14ac:dyDescent="0.25">
      <c r="B28" s="12" t="s">
        <v>15</v>
      </c>
      <c r="C28" s="12"/>
      <c r="D28" s="12"/>
      <c r="E28" s="13">
        <f>SUM(E27,E23,E15)</f>
        <v>639641.72</v>
      </c>
    </row>
    <row r="30" spans="2:5" x14ac:dyDescent="0.25">
      <c r="B30" t="s">
        <v>36</v>
      </c>
    </row>
    <row r="32" spans="2:5" x14ac:dyDescent="0.25">
      <c r="B32" s="38" t="s">
        <v>37</v>
      </c>
      <c r="C32" s="38"/>
      <c r="D32" s="23"/>
    </row>
    <row r="33" spans="2:3" x14ac:dyDescent="0.25">
      <c r="B33" s="29" t="s">
        <v>20</v>
      </c>
      <c r="C33" t="s">
        <v>39</v>
      </c>
    </row>
    <row r="34" spans="2:3" x14ac:dyDescent="0.25">
      <c r="B34" s="30" t="s">
        <v>126</v>
      </c>
      <c r="C34" s="31">
        <v>15262.8</v>
      </c>
    </row>
    <row r="35" spans="2:3" x14ac:dyDescent="0.25">
      <c r="B35" s="30" t="s">
        <v>65</v>
      </c>
      <c r="C35" s="31">
        <v>240887.22</v>
      </c>
    </row>
    <row r="36" spans="2:3" x14ac:dyDescent="0.25">
      <c r="B36" s="30" t="s">
        <v>50</v>
      </c>
      <c r="C36" s="31">
        <v>77376</v>
      </c>
    </row>
    <row r="37" spans="2:3" x14ac:dyDescent="0.25">
      <c r="B37" s="30" t="s">
        <v>64</v>
      </c>
      <c r="C37" s="31">
        <v>2180</v>
      </c>
    </row>
    <row r="38" spans="2:3" x14ac:dyDescent="0.25">
      <c r="B38" s="30" t="s">
        <v>128</v>
      </c>
      <c r="C38" s="31">
        <v>123276</v>
      </c>
    </row>
    <row r="39" spans="2:3" x14ac:dyDescent="0.25">
      <c r="B39" s="30" t="s">
        <v>127</v>
      </c>
      <c r="C39" s="31">
        <v>4062.5</v>
      </c>
    </row>
    <row r="40" spans="2:3" x14ac:dyDescent="0.25">
      <c r="B40" s="30" t="s">
        <v>54</v>
      </c>
      <c r="C40" s="31">
        <v>12697.5</v>
      </c>
    </row>
    <row r="41" spans="2:3" x14ac:dyDescent="0.25">
      <c r="B41" s="30" t="s">
        <v>34</v>
      </c>
      <c r="C41" s="31">
        <v>179162.5</v>
      </c>
    </row>
    <row r="42" spans="2:3" x14ac:dyDescent="0.25">
      <c r="B42" s="30" t="s">
        <v>40</v>
      </c>
      <c r="C42" s="31">
        <v>654904.52</v>
      </c>
    </row>
  </sheetData>
  <sortState xmlns:xlrd2="http://schemas.microsoft.com/office/spreadsheetml/2017/richdata2" ref="B28:C31">
    <sortCondition ref="B28"/>
  </sortState>
  <mergeCells count="7">
    <mergeCell ref="B32:C32"/>
    <mergeCell ref="B9:E9"/>
    <mergeCell ref="B11:E11"/>
    <mergeCell ref="B6:E6"/>
    <mergeCell ref="B7:E7"/>
    <mergeCell ref="B8:E8"/>
    <mergeCell ref="B10:E10"/>
  </mergeCells>
  <printOptions horizontalCentered="1"/>
  <pageMargins left="0.19685039370078741" right="0.19685039370078741" top="0.59055118110236227" bottom="0.59055118110236227" header="0.31496062992125984" footer="0.31496062992125984"/>
  <pageSetup orientation="portrait" r:id="rId2"/>
  <headerFooter>
    <oddFooter>&amp;CE-Página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8"/>
  <sheetViews>
    <sheetView showGridLines="0" topLeftCell="A12" workbookViewId="0">
      <selection activeCell="H40" sqref="H40"/>
    </sheetView>
  </sheetViews>
  <sheetFormatPr baseColWidth="10" defaultColWidth="36.140625" defaultRowHeight="15" x14ac:dyDescent="0.25"/>
  <cols>
    <col min="1" max="1" width="14.42578125" customWidth="1"/>
    <col min="2" max="2" width="11.5703125" customWidth="1"/>
    <col min="3" max="3" width="13.28515625" customWidth="1"/>
    <col min="4" max="4" width="16.5703125" bestFit="1" customWidth="1"/>
    <col min="5" max="5" width="14.28515625" customWidth="1"/>
    <col min="6" max="6" width="9.85546875" style="2" bestFit="1" customWidth="1"/>
    <col min="7" max="7" width="14.42578125" style="1" bestFit="1" customWidth="1"/>
    <col min="9" max="9" width="13.140625" customWidth="1"/>
  </cols>
  <sheetData>
    <row r="1" spans="1:9" x14ac:dyDescent="0.25">
      <c r="A1" s="3"/>
    </row>
    <row r="6" spans="1:9" x14ac:dyDescent="0.25">
      <c r="A6" s="42"/>
      <c r="B6" s="42"/>
      <c r="C6" s="42"/>
      <c r="D6" s="42"/>
      <c r="E6" s="42"/>
      <c r="F6" s="42"/>
      <c r="G6" s="42"/>
    </row>
    <row r="7" spans="1:9" ht="15" customHeight="1" x14ac:dyDescent="0.35">
      <c r="A7" s="43"/>
      <c r="B7" s="43"/>
      <c r="C7" s="43"/>
      <c r="D7" s="43"/>
      <c r="E7" s="43"/>
      <c r="F7" s="43"/>
      <c r="G7" s="43"/>
    </row>
    <row r="8" spans="1:9" ht="15" customHeight="1" x14ac:dyDescent="0.35">
      <c r="A8" s="5"/>
      <c r="B8" s="5"/>
      <c r="C8" s="5"/>
      <c r="D8" s="5"/>
      <c r="E8" s="5"/>
      <c r="F8" s="5"/>
      <c r="G8" s="5"/>
    </row>
    <row r="9" spans="1:9" ht="22.5" x14ac:dyDescent="0.35">
      <c r="A9" s="39" t="s">
        <v>0</v>
      </c>
      <c r="B9" s="39"/>
      <c r="C9" s="39"/>
      <c r="D9" s="39"/>
      <c r="E9" s="39"/>
      <c r="F9" s="39"/>
      <c r="G9" s="39"/>
    </row>
    <row r="10" spans="1:9" ht="19.5" customHeight="1" x14ac:dyDescent="0.3">
      <c r="A10" s="45" t="s">
        <v>1</v>
      </c>
      <c r="B10" s="45"/>
      <c r="C10" s="45"/>
      <c r="D10" s="45"/>
      <c r="E10" s="45"/>
      <c r="F10" s="45"/>
      <c r="G10" s="45"/>
    </row>
    <row r="11" spans="1:9" x14ac:dyDescent="0.25">
      <c r="A11" s="41" t="s">
        <v>16</v>
      </c>
      <c r="B11" s="41"/>
      <c r="C11" s="41"/>
      <c r="D11" s="41"/>
      <c r="E11" s="41"/>
      <c r="F11" s="41"/>
      <c r="G11" s="41"/>
    </row>
    <row r="12" spans="1:9" x14ac:dyDescent="0.25">
      <c r="A12" s="41" t="str">
        <f>Consolidado!A11</f>
        <v>1er Trimestre Año 2026</v>
      </c>
      <c r="B12" s="41"/>
      <c r="C12" s="41"/>
      <c r="D12" s="41"/>
      <c r="E12" s="41"/>
      <c r="F12" s="41"/>
      <c r="G12" s="41"/>
    </row>
    <row r="13" spans="1:9" x14ac:dyDescent="0.25">
      <c r="A13" s="14" t="s">
        <v>17</v>
      </c>
      <c r="B13" s="14" t="s">
        <v>18</v>
      </c>
      <c r="C13" s="14" t="s">
        <v>19</v>
      </c>
      <c r="D13" s="14" t="s">
        <v>4</v>
      </c>
      <c r="E13" s="14" t="s">
        <v>20</v>
      </c>
      <c r="F13" s="15" t="s">
        <v>5</v>
      </c>
      <c r="G13" s="16" t="s">
        <v>6</v>
      </c>
    </row>
    <row r="14" spans="1:9" x14ac:dyDescent="0.25">
      <c r="A14" s="25" t="s">
        <v>21</v>
      </c>
      <c r="B14" s="25" t="s">
        <v>22</v>
      </c>
      <c r="C14" s="25" t="s">
        <v>23</v>
      </c>
      <c r="D14" s="25" t="s">
        <v>24</v>
      </c>
      <c r="E14" s="25" t="s">
        <v>25</v>
      </c>
      <c r="F14" s="26">
        <v>36632.480000000003</v>
      </c>
      <c r="G14" s="26">
        <v>160080</v>
      </c>
      <c r="H14">
        <v>2026</v>
      </c>
      <c r="I14" t="s">
        <v>26</v>
      </c>
    </row>
    <row r="15" spans="1:9" x14ac:dyDescent="0.25">
      <c r="A15" s="25" t="s">
        <v>21</v>
      </c>
      <c r="B15" s="25" t="s">
        <v>22</v>
      </c>
      <c r="C15" s="25" t="s">
        <v>23</v>
      </c>
      <c r="D15" s="25" t="s">
        <v>24</v>
      </c>
      <c r="E15" s="25" t="s">
        <v>27</v>
      </c>
      <c r="F15" s="26">
        <v>64388.52</v>
      </c>
      <c r="G15" s="26">
        <v>416265.45</v>
      </c>
      <c r="H15">
        <v>2026</v>
      </c>
      <c r="I15" t="s">
        <v>26</v>
      </c>
    </row>
    <row r="16" spans="1:9" x14ac:dyDescent="0.25">
      <c r="A16" s="17" t="s">
        <v>28</v>
      </c>
      <c r="B16" s="12"/>
      <c r="C16" s="12"/>
      <c r="D16" s="12"/>
      <c r="E16" s="12"/>
      <c r="F16" s="12">
        <f ca="1">SUM(F14:F26)</f>
        <v>309825.3</v>
      </c>
      <c r="G16" s="13">
        <f ca="1">SUM(G14:G26)</f>
        <v>2001556.48</v>
      </c>
    </row>
    <row r="17" spans="1:7" ht="30" x14ac:dyDescent="0.25">
      <c r="A17" s="25" t="s">
        <v>29</v>
      </c>
      <c r="B17" s="25" t="s">
        <v>22</v>
      </c>
      <c r="C17" s="25" t="s">
        <v>23</v>
      </c>
      <c r="D17" s="25" t="s">
        <v>30</v>
      </c>
      <c r="E17" s="25" t="s">
        <v>27</v>
      </c>
      <c r="F17" s="26">
        <v>17526.98</v>
      </c>
      <c r="G17" s="26">
        <v>124906.8</v>
      </c>
    </row>
    <row r="18" spans="1:7" x14ac:dyDescent="0.25">
      <c r="A18" s="25" t="s">
        <v>29</v>
      </c>
      <c r="B18" s="25" t="s">
        <v>22</v>
      </c>
      <c r="C18" s="25" t="s">
        <v>23</v>
      </c>
      <c r="D18" s="25" t="s">
        <v>24</v>
      </c>
      <c r="E18" s="25" t="s">
        <v>31</v>
      </c>
      <c r="F18" s="26">
        <v>65268.56</v>
      </c>
      <c r="G18" s="26">
        <v>383712.6</v>
      </c>
    </row>
    <row r="19" spans="1:7" x14ac:dyDescent="0.25">
      <c r="A19" s="25" t="s">
        <v>29</v>
      </c>
      <c r="B19" s="25" t="s">
        <v>22</v>
      </c>
      <c r="C19" s="25" t="s">
        <v>23</v>
      </c>
      <c r="D19" s="25" t="s">
        <v>24</v>
      </c>
      <c r="E19" s="25" t="s">
        <v>25</v>
      </c>
      <c r="F19" s="26">
        <v>17581.41</v>
      </c>
      <c r="G19" s="26">
        <v>19380</v>
      </c>
    </row>
    <row r="20" spans="1:7" x14ac:dyDescent="0.25">
      <c r="A20" s="25" t="s">
        <v>29</v>
      </c>
      <c r="B20" s="25" t="s">
        <v>22</v>
      </c>
      <c r="C20" s="25" t="s">
        <v>23</v>
      </c>
      <c r="D20" s="25" t="s">
        <v>24</v>
      </c>
      <c r="E20" s="25" t="s">
        <v>27</v>
      </c>
      <c r="F20" s="26">
        <v>85195.05</v>
      </c>
      <c r="G20" s="26">
        <v>575768.14</v>
      </c>
    </row>
    <row r="21" spans="1:7" x14ac:dyDescent="0.25">
      <c r="A21" s="17" t="s">
        <v>32</v>
      </c>
      <c r="B21" s="12"/>
      <c r="C21" s="12"/>
      <c r="D21" s="12"/>
      <c r="E21" s="12"/>
      <c r="F21" s="12">
        <f>SUM(F17:F20)</f>
        <v>185572</v>
      </c>
      <c r="G21" s="13">
        <f>SUM(G17:G20)</f>
        <v>1103767.54</v>
      </c>
    </row>
    <row r="22" spans="1:7" ht="30" x14ac:dyDescent="0.25">
      <c r="A22" s="25" t="s">
        <v>33</v>
      </c>
      <c r="B22" s="25" t="s">
        <v>22</v>
      </c>
      <c r="C22" s="25" t="s">
        <v>23</v>
      </c>
      <c r="D22" s="25" t="s">
        <v>30</v>
      </c>
      <c r="E22" s="25" t="s">
        <v>25</v>
      </c>
      <c r="F22" s="26">
        <v>19051.07</v>
      </c>
      <c r="G22" s="26">
        <v>144900</v>
      </c>
    </row>
    <row r="23" spans="1:7" x14ac:dyDescent="0.25">
      <c r="A23" s="25" t="s">
        <v>33</v>
      </c>
      <c r="B23" s="25" t="s">
        <v>22</v>
      </c>
      <c r="C23" s="25" t="s">
        <v>23</v>
      </c>
      <c r="D23" s="25" t="s">
        <v>24</v>
      </c>
      <c r="E23" s="25" t="s">
        <v>31</v>
      </c>
      <c r="F23" s="26">
        <v>21766.73</v>
      </c>
      <c r="G23" s="26">
        <v>138155.39000000001</v>
      </c>
    </row>
    <row r="24" spans="1:7" x14ac:dyDescent="0.25">
      <c r="A24" s="25" t="s">
        <v>33</v>
      </c>
      <c r="B24" s="25" t="s">
        <v>22</v>
      </c>
      <c r="C24" s="25" t="s">
        <v>23</v>
      </c>
      <c r="D24" s="25" t="s">
        <v>24</v>
      </c>
      <c r="E24" s="25" t="s">
        <v>25</v>
      </c>
      <c r="F24" s="26">
        <v>19051.07</v>
      </c>
      <c r="G24" s="26">
        <v>144900</v>
      </c>
    </row>
    <row r="25" spans="1:7" x14ac:dyDescent="0.25">
      <c r="A25" s="25" t="s">
        <v>33</v>
      </c>
      <c r="B25" s="25" t="s">
        <v>22</v>
      </c>
      <c r="C25" s="25" t="s">
        <v>23</v>
      </c>
      <c r="D25" s="25" t="s">
        <v>24</v>
      </c>
      <c r="E25" s="25" t="s">
        <v>27</v>
      </c>
      <c r="F25" s="26">
        <v>129875.51</v>
      </c>
      <c r="G25" s="26">
        <v>861737</v>
      </c>
    </row>
    <row r="26" spans="1:7" x14ac:dyDescent="0.25">
      <c r="A26" s="25" t="s">
        <v>33</v>
      </c>
      <c r="B26" s="25" t="s">
        <v>22</v>
      </c>
      <c r="C26" s="25" t="s">
        <v>23</v>
      </c>
      <c r="D26" s="25" t="s">
        <v>24</v>
      </c>
      <c r="E26" s="25" t="s">
        <v>34</v>
      </c>
      <c r="F26" s="26">
        <v>19059.919999999998</v>
      </c>
      <c r="G26" s="26">
        <v>135518.64000000001</v>
      </c>
    </row>
    <row r="27" spans="1:7" x14ac:dyDescent="0.25">
      <c r="A27" s="17" t="s">
        <v>35</v>
      </c>
      <c r="B27" s="12"/>
      <c r="C27" s="12"/>
      <c r="D27" s="12"/>
      <c r="E27" s="12"/>
      <c r="F27" s="12">
        <f>SUM(F22:F26)</f>
        <v>208804.3</v>
      </c>
      <c r="G27" s="13">
        <f>SUM(G22:G26)</f>
        <v>1425211.0300000003</v>
      </c>
    </row>
    <row r="28" spans="1:7" ht="15.75" x14ac:dyDescent="0.25">
      <c r="A28" s="18" t="s">
        <v>15</v>
      </c>
      <c r="B28" s="18"/>
      <c r="C28" s="18"/>
      <c r="D28" s="18"/>
      <c r="E28" s="18"/>
      <c r="F28" s="18">
        <f ca="1">SUM(F27,F21,F16)</f>
        <v>495397.3</v>
      </c>
      <c r="G28" s="19">
        <f ca="1">SUM(G27,G21,G16)</f>
        <v>3105324.02</v>
      </c>
    </row>
    <row r="30" spans="1:7" x14ac:dyDescent="0.25">
      <c r="A30" t="s">
        <v>36</v>
      </c>
    </row>
    <row r="32" spans="1:7" x14ac:dyDescent="0.25">
      <c r="A32" s="38" t="s">
        <v>37</v>
      </c>
      <c r="B32" s="38"/>
      <c r="C32" s="38"/>
    </row>
    <row r="33" spans="1:3" x14ac:dyDescent="0.25">
      <c r="A33" s="29" t="s">
        <v>20</v>
      </c>
      <c r="B33" t="s">
        <v>38</v>
      </c>
      <c r="C33" t="s">
        <v>39</v>
      </c>
    </row>
    <row r="34" spans="1:3" x14ac:dyDescent="0.25">
      <c r="A34" s="30" t="s">
        <v>25</v>
      </c>
      <c r="B34" s="31">
        <v>92316.03</v>
      </c>
      <c r="C34" s="31">
        <v>469260</v>
      </c>
    </row>
    <row r="35" spans="1:3" x14ac:dyDescent="0.25">
      <c r="A35" s="30" t="s">
        <v>27</v>
      </c>
      <c r="B35" s="31">
        <v>296986.06</v>
      </c>
      <c r="C35" s="31">
        <v>1978677.3900000001</v>
      </c>
    </row>
    <row r="36" spans="1:3" x14ac:dyDescent="0.25">
      <c r="A36" s="30" t="s">
        <v>31</v>
      </c>
      <c r="B36" s="31">
        <v>87035.29</v>
      </c>
      <c r="C36" s="31">
        <v>521867.99</v>
      </c>
    </row>
    <row r="37" spans="1:3" x14ac:dyDescent="0.25">
      <c r="A37" s="30" t="s">
        <v>34</v>
      </c>
      <c r="B37" s="31">
        <v>19059.919999999998</v>
      </c>
      <c r="C37" s="31">
        <v>135518.64000000001</v>
      </c>
    </row>
    <row r="38" spans="1:3" x14ac:dyDescent="0.25">
      <c r="A38" s="30" t="s">
        <v>40</v>
      </c>
      <c r="B38" s="31">
        <v>495397.29999999993</v>
      </c>
      <c r="C38" s="31">
        <v>3105324.02</v>
      </c>
    </row>
  </sheetData>
  <sortState xmlns:xlrd2="http://schemas.microsoft.com/office/spreadsheetml/2017/richdata2" ref="A28:A29">
    <sortCondition ref="A28"/>
  </sortState>
  <mergeCells count="7">
    <mergeCell ref="A32:C32"/>
    <mergeCell ref="A12:G12"/>
    <mergeCell ref="A6:G6"/>
    <mergeCell ref="A7:G7"/>
    <mergeCell ref="A9:G9"/>
    <mergeCell ref="A11:G11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2"/>
  <headerFooter>
    <oddFooter>&amp;CE-Página 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2"/>
  <sheetViews>
    <sheetView showGridLines="0" topLeftCell="A34" workbookViewId="0">
      <selection activeCell="A41" sqref="A41"/>
    </sheetView>
  </sheetViews>
  <sheetFormatPr baseColWidth="10" defaultColWidth="25.140625" defaultRowHeight="15" x14ac:dyDescent="0.25"/>
  <cols>
    <col min="1" max="1" width="18.7109375" bestFit="1" customWidth="1"/>
    <col min="2" max="2" width="11.5703125" customWidth="1"/>
    <col min="3" max="3" width="11.5703125" bestFit="1" customWidth="1"/>
    <col min="4" max="4" width="19.140625" bestFit="1" customWidth="1"/>
    <col min="5" max="5" width="17.5703125" bestFit="1" customWidth="1"/>
    <col min="6" max="6" width="11.5703125" style="2" bestFit="1" customWidth="1"/>
    <col min="7" max="7" width="14.42578125" style="1" bestFit="1" customWidth="1"/>
  </cols>
  <sheetData>
    <row r="1" spans="1:7" x14ac:dyDescent="0.25">
      <c r="A1" s="3"/>
    </row>
    <row r="6" spans="1:7" x14ac:dyDescent="0.25">
      <c r="A6" s="42"/>
      <c r="B6" s="42"/>
      <c r="C6" s="42"/>
      <c r="D6" s="42"/>
      <c r="E6" s="42"/>
      <c r="F6" s="42"/>
      <c r="G6" s="42"/>
    </row>
    <row r="7" spans="1:7" ht="23.25" x14ac:dyDescent="0.35">
      <c r="A7" s="43"/>
      <c r="B7" s="43"/>
      <c r="C7" s="43"/>
      <c r="D7" s="43"/>
      <c r="E7" s="43"/>
      <c r="F7" s="43"/>
      <c r="G7" s="43"/>
    </row>
    <row r="8" spans="1:7" ht="22.5" x14ac:dyDescent="0.35">
      <c r="A8" s="39" t="s">
        <v>0</v>
      </c>
      <c r="B8" s="39"/>
      <c r="C8" s="39"/>
      <c r="D8" s="39"/>
      <c r="E8" s="39"/>
      <c r="F8" s="39"/>
      <c r="G8" s="39"/>
    </row>
    <row r="9" spans="1:7" ht="19.5" x14ac:dyDescent="0.35">
      <c r="A9" s="40" t="s">
        <v>1</v>
      </c>
      <c r="B9" s="40"/>
      <c r="C9" s="40"/>
      <c r="D9" s="40"/>
      <c r="E9" s="40"/>
      <c r="F9" s="40"/>
      <c r="G9" s="40"/>
    </row>
    <row r="10" spans="1:7" x14ac:dyDescent="0.25">
      <c r="A10" s="41" t="s">
        <v>41</v>
      </c>
      <c r="B10" s="41"/>
      <c r="C10" s="41"/>
      <c r="D10" s="41"/>
      <c r="E10" s="41"/>
      <c r="F10" s="41"/>
      <c r="G10" s="41"/>
    </row>
    <row r="11" spans="1:7" x14ac:dyDescent="0.25">
      <c r="A11" s="41" t="str">
        <f>Consolidado!A11</f>
        <v>1er Trimestre Año 2026</v>
      </c>
      <c r="B11" s="41"/>
      <c r="C11" s="41"/>
      <c r="D11" s="41"/>
      <c r="E11" s="41"/>
      <c r="F11" s="41"/>
      <c r="G11" s="41"/>
    </row>
    <row r="12" spans="1:7" x14ac:dyDescent="0.25">
      <c r="A12" s="14" t="s">
        <v>17</v>
      </c>
      <c r="B12" s="14" t="s">
        <v>18</v>
      </c>
      <c r="C12" s="14" t="s">
        <v>19</v>
      </c>
      <c r="D12" s="14" t="s">
        <v>4</v>
      </c>
      <c r="E12" s="14" t="s">
        <v>20</v>
      </c>
      <c r="F12" s="15" t="s">
        <v>5</v>
      </c>
      <c r="G12" s="16" t="s">
        <v>6</v>
      </c>
    </row>
    <row r="13" spans="1:7" x14ac:dyDescent="0.25">
      <c r="A13" s="35" t="s">
        <v>21</v>
      </c>
      <c r="B13" s="35" t="s">
        <v>22</v>
      </c>
      <c r="C13" s="35" t="s">
        <v>42</v>
      </c>
      <c r="D13" s="35" t="s">
        <v>43</v>
      </c>
      <c r="E13" s="35" t="s">
        <v>44</v>
      </c>
      <c r="F13" s="36">
        <v>315</v>
      </c>
      <c r="G13" s="36">
        <v>1224.9000000000001</v>
      </c>
    </row>
    <row r="14" spans="1:7" x14ac:dyDescent="0.25">
      <c r="A14" s="35" t="s">
        <v>45</v>
      </c>
      <c r="B14" s="35" t="s">
        <v>22</v>
      </c>
      <c r="C14" s="35" t="s">
        <v>42</v>
      </c>
      <c r="D14" s="35" t="s">
        <v>43</v>
      </c>
      <c r="E14" s="35" t="s">
        <v>25</v>
      </c>
      <c r="F14" s="36">
        <v>908.38</v>
      </c>
      <c r="G14" s="36">
        <v>8266.2000000000007</v>
      </c>
    </row>
    <row r="15" spans="1:7" x14ac:dyDescent="0.25">
      <c r="A15" s="35" t="s">
        <v>45</v>
      </c>
      <c r="B15" s="35" t="s">
        <v>22</v>
      </c>
      <c r="C15" s="35" t="s">
        <v>42</v>
      </c>
      <c r="D15" s="35" t="s">
        <v>46</v>
      </c>
      <c r="E15" s="35" t="s">
        <v>25</v>
      </c>
      <c r="F15" s="36">
        <v>3389.18</v>
      </c>
      <c r="G15" s="36">
        <v>21025.02</v>
      </c>
    </row>
    <row r="16" spans="1:7" x14ac:dyDescent="0.25">
      <c r="A16" s="35" t="s">
        <v>21</v>
      </c>
      <c r="B16" s="35" t="s">
        <v>22</v>
      </c>
      <c r="C16" s="35" t="s">
        <v>42</v>
      </c>
      <c r="D16" s="35" t="s">
        <v>47</v>
      </c>
      <c r="E16" s="35" t="s">
        <v>48</v>
      </c>
      <c r="F16" s="36">
        <v>11990.22</v>
      </c>
      <c r="G16" s="36">
        <v>41252.28</v>
      </c>
    </row>
    <row r="17" spans="1:7" x14ac:dyDescent="0.25">
      <c r="A17" s="35" t="s">
        <v>21</v>
      </c>
      <c r="B17" s="35" t="s">
        <v>22</v>
      </c>
      <c r="C17" s="35" t="s">
        <v>42</v>
      </c>
      <c r="D17" s="35" t="s">
        <v>47</v>
      </c>
      <c r="E17" s="35" t="s">
        <v>25</v>
      </c>
      <c r="F17" s="36">
        <v>9823.68</v>
      </c>
      <c r="G17" s="36">
        <v>35608.5</v>
      </c>
    </row>
    <row r="18" spans="1:7" x14ac:dyDescent="0.25">
      <c r="A18" s="35" t="s">
        <v>21</v>
      </c>
      <c r="B18" s="35" t="s">
        <v>22</v>
      </c>
      <c r="C18" s="35" t="s">
        <v>42</v>
      </c>
      <c r="D18" s="35" t="s">
        <v>47</v>
      </c>
      <c r="E18" s="35" t="s">
        <v>49</v>
      </c>
      <c r="F18" s="36">
        <v>12422.07</v>
      </c>
      <c r="G18" s="36">
        <v>51960.27</v>
      </c>
    </row>
    <row r="19" spans="1:7" x14ac:dyDescent="0.25">
      <c r="A19" s="17" t="str">
        <f>'Bovino Carnico'!A16</f>
        <v>Enero*</v>
      </c>
      <c r="B19" s="12"/>
      <c r="C19" s="12"/>
      <c r="D19" s="12"/>
      <c r="E19" s="12"/>
      <c r="F19" s="12">
        <f>SUM(F13:F18)</f>
        <v>38848.53</v>
      </c>
      <c r="G19" s="13">
        <f>SUM(G13:G18)</f>
        <v>159337.16999999998</v>
      </c>
    </row>
    <row r="20" spans="1:7" x14ac:dyDescent="0.25">
      <c r="A20" s="35" t="s">
        <v>29</v>
      </c>
      <c r="B20" s="35" t="s">
        <v>22</v>
      </c>
      <c r="C20" s="35" t="s">
        <v>42</v>
      </c>
      <c r="D20" s="35" t="s">
        <v>43</v>
      </c>
      <c r="E20" s="35" t="s">
        <v>44</v>
      </c>
      <c r="F20" s="36">
        <v>2978.7</v>
      </c>
      <c r="G20" s="36">
        <v>735</v>
      </c>
    </row>
    <row r="21" spans="1:7" x14ac:dyDescent="0.25">
      <c r="A21" s="35" t="s">
        <v>29</v>
      </c>
      <c r="B21" s="35" t="s">
        <v>22</v>
      </c>
      <c r="C21" s="35" t="s">
        <v>42</v>
      </c>
      <c r="D21" s="35" t="s">
        <v>47</v>
      </c>
      <c r="E21" s="35" t="s">
        <v>25</v>
      </c>
      <c r="F21" s="36">
        <v>5664.5</v>
      </c>
      <c r="G21" s="36">
        <v>22123.33</v>
      </c>
    </row>
    <row r="22" spans="1:7" x14ac:dyDescent="0.25">
      <c r="A22" s="35" t="s">
        <v>29</v>
      </c>
      <c r="B22" s="35" t="s">
        <v>22</v>
      </c>
      <c r="C22" s="35" t="s">
        <v>42</v>
      </c>
      <c r="D22" s="35" t="s">
        <v>47</v>
      </c>
      <c r="E22" s="35" t="s">
        <v>50</v>
      </c>
      <c r="F22" s="36">
        <v>4588.6099999999997</v>
      </c>
      <c r="G22" s="36">
        <v>18096.099999999999</v>
      </c>
    </row>
    <row r="23" spans="1:7" x14ac:dyDescent="0.25">
      <c r="A23" s="35" t="s">
        <v>29</v>
      </c>
      <c r="B23" s="35" t="s">
        <v>22</v>
      </c>
      <c r="C23" s="35" t="s">
        <v>42</v>
      </c>
      <c r="D23" s="35" t="s">
        <v>47</v>
      </c>
      <c r="E23" s="35" t="s">
        <v>51</v>
      </c>
      <c r="F23" s="36">
        <v>94961.9</v>
      </c>
      <c r="G23" s="36">
        <v>314983.53999999998</v>
      </c>
    </row>
    <row r="24" spans="1:7" x14ac:dyDescent="0.25">
      <c r="A24" s="35" t="s">
        <v>29</v>
      </c>
      <c r="B24" s="35" t="s">
        <v>22</v>
      </c>
      <c r="C24" s="35" t="s">
        <v>42</v>
      </c>
      <c r="D24" s="35" t="s">
        <v>47</v>
      </c>
      <c r="E24" s="35" t="s">
        <v>52</v>
      </c>
      <c r="F24" s="36">
        <v>10410.75</v>
      </c>
      <c r="G24" s="36">
        <v>42440</v>
      </c>
    </row>
    <row r="25" spans="1:7" x14ac:dyDescent="0.25">
      <c r="A25" s="35" t="s">
        <v>29</v>
      </c>
      <c r="B25" s="35" t="s">
        <v>22</v>
      </c>
      <c r="C25" s="35" t="s">
        <v>42</v>
      </c>
      <c r="D25" s="35" t="s">
        <v>53</v>
      </c>
      <c r="E25" s="35" t="s">
        <v>54</v>
      </c>
      <c r="F25" s="36">
        <v>638</v>
      </c>
      <c r="G25" s="36">
        <v>1052.7</v>
      </c>
    </row>
    <row r="26" spans="1:7" x14ac:dyDescent="0.25">
      <c r="A26" s="17" t="str">
        <f>'Bovino Carnico'!A21</f>
        <v>Febrero*</v>
      </c>
      <c r="B26" s="12"/>
      <c r="C26" s="12"/>
      <c r="D26" s="12"/>
      <c r="E26" s="12"/>
      <c r="F26" s="12">
        <f>SUM(F20:F25)</f>
        <v>119242.45999999999</v>
      </c>
      <c r="G26" s="13">
        <f>SUM(G20:G25)</f>
        <v>399430.67</v>
      </c>
    </row>
    <row r="27" spans="1:7" x14ac:dyDescent="0.25">
      <c r="A27" s="35" t="s">
        <v>33</v>
      </c>
      <c r="B27" s="35" t="s">
        <v>22</v>
      </c>
      <c r="C27" s="35" t="s">
        <v>42</v>
      </c>
      <c r="D27" s="35" t="s">
        <v>43</v>
      </c>
      <c r="E27" s="35" t="s">
        <v>44</v>
      </c>
      <c r="F27" s="36">
        <v>1517</v>
      </c>
      <c r="G27" s="36">
        <v>4991.2</v>
      </c>
    </row>
    <row r="28" spans="1:7" x14ac:dyDescent="0.25">
      <c r="A28" s="35" t="s">
        <v>33</v>
      </c>
      <c r="B28" s="35" t="s">
        <v>22</v>
      </c>
      <c r="C28" s="35" t="s">
        <v>42</v>
      </c>
      <c r="D28" s="35" t="s">
        <v>43</v>
      </c>
      <c r="E28" s="35" t="s">
        <v>55</v>
      </c>
      <c r="F28" s="36">
        <v>2100</v>
      </c>
      <c r="G28" s="36">
        <v>8473.5</v>
      </c>
    </row>
    <row r="29" spans="1:7" ht="30" x14ac:dyDescent="0.25">
      <c r="A29" s="35" t="s">
        <v>33</v>
      </c>
      <c r="B29" s="35" t="s">
        <v>22</v>
      </c>
      <c r="C29" s="35" t="s">
        <v>42</v>
      </c>
      <c r="D29" s="35" t="s">
        <v>43</v>
      </c>
      <c r="E29" s="35" t="s">
        <v>56</v>
      </c>
      <c r="F29" s="36">
        <v>105</v>
      </c>
      <c r="G29" s="36">
        <v>408.3</v>
      </c>
    </row>
    <row r="30" spans="1:7" x14ac:dyDescent="0.25">
      <c r="A30" s="35" t="s">
        <v>33</v>
      </c>
      <c r="B30" s="35" t="s">
        <v>22</v>
      </c>
      <c r="C30" s="35" t="s">
        <v>42</v>
      </c>
      <c r="D30" s="35" t="s">
        <v>47</v>
      </c>
      <c r="E30" s="35" t="s">
        <v>48</v>
      </c>
      <c r="F30" s="36">
        <v>21080.81</v>
      </c>
      <c r="G30" s="36">
        <v>67109.02</v>
      </c>
    </row>
    <row r="31" spans="1:7" x14ac:dyDescent="0.25">
      <c r="A31" s="35" t="s">
        <v>33</v>
      </c>
      <c r="B31" s="35" t="s">
        <v>22</v>
      </c>
      <c r="C31" s="35" t="s">
        <v>42</v>
      </c>
      <c r="D31" s="35" t="s">
        <v>47</v>
      </c>
      <c r="E31" s="35" t="s">
        <v>25</v>
      </c>
      <c r="F31" s="36">
        <v>8748</v>
      </c>
      <c r="G31" s="36">
        <v>31590</v>
      </c>
    </row>
    <row r="32" spans="1:7" x14ac:dyDescent="0.25">
      <c r="A32" s="35" t="s">
        <v>33</v>
      </c>
      <c r="B32" s="35" t="s">
        <v>22</v>
      </c>
      <c r="C32" s="35" t="s">
        <v>42</v>
      </c>
      <c r="D32" s="35" t="s">
        <v>47</v>
      </c>
      <c r="E32" s="35" t="s">
        <v>51</v>
      </c>
      <c r="F32" s="36">
        <v>69674.899999999994</v>
      </c>
      <c r="G32" s="36">
        <v>262043.2</v>
      </c>
    </row>
    <row r="33" spans="1:7" x14ac:dyDescent="0.25">
      <c r="A33" s="35" t="s">
        <v>33</v>
      </c>
      <c r="B33" s="35" t="s">
        <v>22</v>
      </c>
      <c r="C33" s="35" t="s">
        <v>42</v>
      </c>
      <c r="D33" s="35" t="s">
        <v>47</v>
      </c>
      <c r="E33" s="35" t="s">
        <v>52</v>
      </c>
      <c r="F33" s="36">
        <v>5168.7299999999996</v>
      </c>
      <c r="G33" s="36">
        <v>18237.7</v>
      </c>
    </row>
    <row r="34" spans="1:7" x14ac:dyDescent="0.25">
      <c r="A34" s="35" t="s">
        <v>33</v>
      </c>
      <c r="B34" s="35" t="s">
        <v>22</v>
      </c>
      <c r="C34" s="35" t="s">
        <v>42</v>
      </c>
      <c r="D34" s="35" t="s">
        <v>53</v>
      </c>
      <c r="E34" s="35" t="s">
        <v>54</v>
      </c>
      <c r="F34" s="36">
        <v>2195</v>
      </c>
      <c r="G34" s="36">
        <v>5055.4799999999996</v>
      </c>
    </row>
    <row r="35" spans="1:7" x14ac:dyDescent="0.25">
      <c r="A35" s="17" t="str">
        <f>'Bovino Carnico'!A27</f>
        <v>Marzo*</v>
      </c>
      <c r="B35" s="12"/>
      <c r="C35" s="12"/>
      <c r="D35" s="12"/>
      <c r="E35" s="12"/>
      <c r="F35" s="12">
        <f>SUM(F27:F34)</f>
        <v>110589.43999999999</v>
      </c>
      <c r="G35" s="13">
        <f>SUM(G27:G34)</f>
        <v>397908.4</v>
      </c>
    </row>
    <row r="36" spans="1:7" ht="15.75" x14ac:dyDescent="0.25">
      <c r="A36" s="18" t="s">
        <v>15</v>
      </c>
      <c r="B36" s="18"/>
      <c r="C36" s="18"/>
      <c r="D36" s="18"/>
      <c r="E36" s="18"/>
      <c r="F36" s="12">
        <f>SUM(F35,F26,F19)</f>
        <v>268680.42999999993</v>
      </c>
      <c r="G36" s="13">
        <f>SUM(G35,G26,G19)</f>
        <v>956676.24</v>
      </c>
    </row>
    <row r="40" spans="1:7" x14ac:dyDescent="0.25">
      <c r="A40" s="38" t="s">
        <v>37</v>
      </c>
      <c r="B40" s="38"/>
      <c r="C40" s="38"/>
    </row>
    <row r="41" spans="1:7" x14ac:dyDescent="0.25">
      <c r="A41" s="29" t="s">
        <v>20</v>
      </c>
      <c r="B41" t="s">
        <v>38</v>
      </c>
      <c r="C41" t="s">
        <v>39</v>
      </c>
    </row>
    <row r="42" spans="1:7" x14ac:dyDescent="0.25">
      <c r="A42" s="30" t="s">
        <v>48</v>
      </c>
      <c r="B42" s="31">
        <v>33071.03</v>
      </c>
      <c r="C42" s="31">
        <v>108361.3</v>
      </c>
    </row>
    <row r="43" spans="1:7" x14ac:dyDescent="0.25">
      <c r="A43" s="30" t="s">
        <v>25</v>
      </c>
      <c r="B43" s="31">
        <v>28533.739999999998</v>
      </c>
      <c r="C43" s="31">
        <v>118613.05</v>
      </c>
    </row>
    <row r="44" spans="1:7" x14ac:dyDescent="0.25">
      <c r="A44" s="30" t="s">
        <v>51</v>
      </c>
      <c r="B44" s="31">
        <v>164636.79999999999</v>
      </c>
      <c r="C44" s="31">
        <v>577026.74</v>
      </c>
    </row>
    <row r="45" spans="1:7" x14ac:dyDescent="0.25">
      <c r="A45" s="30" t="s">
        <v>52</v>
      </c>
      <c r="B45" s="31">
        <v>15579.48</v>
      </c>
      <c r="C45" s="31">
        <v>60677.7</v>
      </c>
    </row>
    <row r="46" spans="1:7" x14ac:dyDescent="0.25">
      <c r="A46" s="30" t="s">
        <v>49</v>
      </c>
      <c r="B46" s="31">
        <v>12422.07</v>
      </c>
      <c r="C46" s="31">
        <v>51960.27</v>
      </c>
    </row>
    <row r="47" spans="1:7" x14ac:dyDescent="0.25">
      <c r="A47" s="30" t="s">
        <v>44</v>
      </c>
      <c r="B47" s="31">
        <v>4810.7</v>
      </c>
      <c r="C47" s="31">
        <v>6951.1</v>
      </c>
    </row>
    <row r="48" spans="1:7" x14ac:dyDescent="0.25">
      <c r="A48" s="30" t="s">
        <v>55</v>
      </c>
      <c r="B48" s="31">
        <v>2100</v>
      </c>
      <c r="C48" s="31">
        <v>8473.5</v>
      </c>
    </row>
    <row r="49" spans="1:3" x14ac:dyDescent="0.25">
      <c r="A49" s="30" t="s">
        <v>50</v>
      </c>
      <c r="B49" s="31">
        <v>4588.6099999999997</v>
      </c>
      <c r="C49" s="31">
        <v>18096.099999999999</v>
      </c>
    </row>
    <row r="50" spans="1:3" x14ac:dyDescent="0.25">
      <c r="A50" s="30" t="s">
        <v>54</v>
      </c>
      <c r="B50" s="31">
        <v>2833</v>
      </c>
      <c r="C50" s="31">
        <v>6108.1799999999994</v>
      </c>
    </row>
    <row r="51" spans="1:3" x14ac:dyDescent="0.25">
      <c r="A51" s="30" t="s">
        <v>56</v>
      </c>
      <c r="B51" s="31">
        <v>105</v>
      </c>
      <c r="C51" s="31">
        <v>408.3</v>
      </c>
    </row>
    <row r="52" spans="1:3" x14ac:dyDescent="0.25">
      <c r="A52" s="30" t="s">
        <v>40</v>
      </c>
      <c r="B52" s="31">
        <v>268680.43</v>
      </c>
      <c r="C52" s="31">
        <v>956676.24</v>
      </c>
    </row>
  </sheetData>
  <sortState xmlns:xlrd2="http://schemas.microsoft.com/office/spreadsheetml/2017/richdata2" ref="A39:C43">
    <sortCondition ref="A39"/>
  </sortState>
  <mergeCells count="7">
    <mergeCell ref="A40:C40"/>
    <mergeCell ref="A11:G11"/>
    <mergeCell ref="A6:G6"/>
    <mergeCell ref="A7:G7"/>
    <mergeCell ref="A8:G8"/>
    <mergeCell ref="A10:G10"/>
    <mergeCell ref="A9:G9"/>
  </mergeCells>
  <pageMargins left="0.62992125984251968" right="0.43307086614173229" top="0.74803149606299213" bottom="0.74803149606299213" header="0.31496062992125984" footer="0.31496062992125984"/>
  <pageSetup orientation="portrait" r:id="rId2"/>
  <headerFooter>
    <oddFooter>&amp;CE-Página &amp;P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8"/>
  <sheetViews>
    <sheetView showGridLines="0" tabSelected="1" topLeftCell="A45" zoomScaleNormal="100" workbookViewId="0">
      <selection activeCell="D51" sqref="D51"/>
    </sheetView>
  </sheetViews>
  <sheetFormatPr baseColWidth="10" defaultColWidth="47.28515625" defaultRowHeight="15" x14ac:dyDescent="0.25"/>
  <cols>
    <col min="1" max="1" width="18.7109375" customWidth="1"/>
    <col min="2" max="2" width="11.5703125" customWidth="1"/>
    <col min="3" max="3" width="13.28515625" customWidth="1"/>
    <col min="4" max="4" width="23.140625" customWidth="1"/>
    <col min="5" max="5" width="19" bestFit="1" customWidth="1"/>
    <col min="6" max="6" width="10.5703125" style="2" bestFit="1" customWidth="1"/>
    <col min="7" max="7" width="14.42578125" style="1" bestFit="1" customWidth="1"/>
    <col min="8" max="8" width="25.140625" customWidth="1"/>
    <col min="9" max="9" width="17.5703125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ht="22.5" x14ac:dyDescent="0.35">
      <c r="A8" s="39" t="s">
        <v>0</v>
      </c>
      <c r="B8" s="39"/>
      <c r="C8" s="39"/>
      <c r="D8" s="39"/>
      <c r="E8" s="39"/>
      <c r="F8" s="39"/>
      <c r="G8" s="39"/>
    </row>
    <row r="9" spans="1:7" ht="19.5" x14ac:dyDescent="0.35">
      <c r="A9" s="40" t="s">
        <v>1</v>
      </c>
      <c r="B9" s="40"/>
      <c r="C9" s="40"/>
      <c r="D9" s="40"/>
      <c r="E9" s="40"/>
      <c r="F9" s="40"/>
      <c r="G9" s="40"/>
    </row>
    <row r="10" spans="1:7" x14ac:dyDescent="0.25">
      <c r="A10" s="41" t="s">
        <v>57</v>
      </c>
      <c r="B10" s="41"/>
      <c r="C10" s="41"/>
      <c r="D10" s="41"/>
      <c r="E10" s="41"/>
      <c r="F10" s="41"/>
      <c r="G10" s="41"/>
    </row>
    <row r="11" spans="1:7" x14ac:dyDescent="0.25">
      <c r="A11" s="41" t="str">
        <f>Consolidado!A11</f>
        <v>1er Trimestre Año 2026</v>
      </c>
      <c r="B11" s="41"/>
      <c r="C11" s="41"/>
      <c r="D11" s="41"/>
      <c r="E11" s="41"/>
      <c r="F11" s="41"/>
      <c r="G11" s="41"/>
    </row>
    <row r="12" spans="1:7" x14ac:dyDescent="0.25">
      <c r="A12" s="14" t="s">
        <v>17</v>
      </c>
      <c r="B12" s="14" t="s">
        <v>18</v>
      </c>
      <c r="C12" s="14" t="s">
        <v>19</v>
      </c>
      <c r="D12" s="14" t="s">
        <v>4</v>
      </c>
      <c r="E12" s="14" t="s">
        <v>20</v>
      </c>
      <c r="F12" s="15" t="s">
        <v>5</v>
      </c>
      <c r="G12" s="16" t="s">
        <v>6</v>
      </c>
    </row>
    <row r="13" spans="1:7" x14ac:dyDescent="0.25">
      <c r="A13" s="25" t="s">
        <v>45</v>
      </c>
      <c r="B13" s="25" t="s">
        <v>22</v>
      </c>
      <c r="C13" s="25" t="s">
        <v>9</v>
      </c>
      <c r="D13" s="25" t="s">
        <v>58</v>
      </c>
      <c r="E13" s="25" t="s">
        <v>49</v>
      </c>
      <c r="F13" s="26">
        <v>2.46</v>
      </c>
      <c r="G13" s="26">
        <v>2</v>
      </c>
    </row>
    <row r="14" spans="1:7" x14ac:dyDescent="0.25">
      <c r="A14" s="25" t="s">
        <v>45</v>
      </c>
      <c r="B14" s="25" t="s">
        <v>22</v>
      </c>
      <c r="C14" s="25" t="s">
        <v>9</v>
      </c>
      <c r="D14" s="25" t="s">
        <v>59</v>
      </c>
      <c r="E14" s="25" t="s">
        <v>60</v>
      </c>
      <c r="F14" s="26">
        <v>992</v>
      </c>
      <c r="G14" s="26">
        <v>1171.3800000000001</v>
      </c>
    </row>
    <row r="15" spans="1:7" x14ac:dyDescent="0.25">
      <c r="A15" s="25" t="s">
        <v>45</v>
      </c>
      <c r="B15" s="25" t="s">
        <v>22</v>
      </c>
      <c r="C15" s="25" t="s">
        <v>9</v>
      </c>
      <c r="D15" s="25" t="s">
        <v>59</v>
      </c>
      <c r="E15" s="25" t="s">
        <v>54</v>
      </c>
      <c r="F15" s="26">
        <v>1775</v>
      </c>
      <c r="G15" s="26">
        <v>1998.2</v>
      </c>
    </row>
    <row r="16" spans="1:7" x14ac:dyDescent="0.25">
      <c r="A16" s="25" t="s">
        <v>45</v>
      </c>
      <c r="B16" s="25" t="s">
        <v>22</v>
      </c>
      <c r="C16" s="25" t="s">
        <v>9</v>
      </c>
      <c r="D16" s="25" t="s">
        <v>59</v>
      </c>
      <c r="E16" s="25" t="s">
        <v>44</v>
      </c>
      <c r="F16" s="26">
        <v>3805</v>
      </c>
      <c r="G16" s="26">
        <v>4249.6000000000004</v>
      </c>
    </row>
    <row r="17" spans="1:9" x14ac:dyDescent="0.25">
      <c r="A17" s="50" t="s">
        <v>45</v>
      </c>
      <c r="B17" s="50" t="s">
        <v>22</v>
      </c>
      <c r="C17" s="50" t="s">
        <v>9</v>
      </c>
      <c r="D17" s="50" t="s">
        <v>59</v>
      </c>
      <c r="E17" s="50" t="s">
        <v>55</v>
      </c>
      <c r="F17" s="51">
        <v>2000</v>
      </c>
      <c r="G17" s="51">
        <v>2754</v>
      </c>
    </row>
    <row r="18" spans="1:9" x14ac:dyDescent="0.25">
      <c r="A18" s="25" t="s">
        <v>45</v>
      </c>
      <c r="B18" s="25" t="s">
        <v>22</v>
      </c>
      <c r="C18" s="25" t="s">
        <v>9</v>
      </c>
      <c r="D18" s="25" t="s">
        <v>59</v>
      </c>
      <c r="E18" s="25" t="s">
        <v>25</v>
      </c>
      <c r="F18" s="26">
        <v>24310</v>
      </c>
      <c r="G18" s="26">
        <v>37250.400000000001</v>
      </c>
    </row>
    <row r="19" spans="1:9" x14ac:dyDescent="0.25">
      <c r="A19" s="25" t="s">
        <v>45</v>
      </c>
      <c r="B19" s="25" t="s">
        <v>22</v>
      </c>
      <c r="C19" s="25" t="s">
        <v>9</v>
      </c>
      <c r="D19" s="25" t="s">
        <v>59</v>
      </c>
      <c r="E19" s="25" t="s">
        <v>50</v>
      </c>
      <c r="F19" s="26">
        <v>11655</v>
      </c>
      <c r="G19" s="26">
        <v>13698.44</v>
      </c>
    </row>
    <row r="20" spans="1:9" x14ac:dyDescent="0.25">
      <c r="A20" s="25" t="s">
        <v>45</v>
      </c>
      <c r="B20" s="25" t="s">
        <v>22</v>
      </c>
      <c r="C20" s="25" t="s">
        <v>9</v>
      </c>
      <c r="D20" s="25" t="s">
        <v>59</v>
      </c>
      <c r="E20" s="25" t="s">
        <v>56</v>
      </c>
      <c r="F20" s="26">
        <v>728</v>
      </c>
      <c r="G20" s="26">
        <v>785.35</v>
      </c>
    </row>
    <row r="21" spans="1:9" x14ac:dyDescent="0.25">
      <c r="A21" s="25" t="s">
        <v>45</v>
      </c>
      <c r="B21" s="25" t="s">
        <v>22</v>
      </c>
      <c r="C21" s="25" t="s">
        <v>9</v>
      </c>
      <c r="D21" s="25" t="s">
        <v>59</v>
      </c>
      <c r="E21" s="25" t="s">
        <v>52</v>
      </c>
      <c r="F21" s="26">
        <v>1428</v>
      </c>
      <c r="G21" s="26">
        <v>1464.72</v>
      </c>
    </row>
    <row r="22" spans="1:9" x14ac:dyDescent="0.25">
      <c r="A22" s="25" t="s">
        <v>45</v>
      </c>
      <c r="B22" s="25" t="s">
        <v>22</v>
      </c>
      <c r="C22" s="25" t="s">
        <v>9</v>
      </c>
      <c r="D22" s="25" t="s">
        <v>61</v>
      </c>
      <c r="E22" s="25" t="s">
        <v>25</v>
      </c>
      <c r="F22" s="26">
        <v>36587.519999999997</v>
      </c>
      <c r="G22" s="26">
        <v>91352.66</v>
      </c>
    </row>
    <row r="23" spans="1:9" x14ac:dyDescent="0.25">
      <c r="A23" s="25" t="s">
        <v>45</v>
      </c>
      <c r="B23" s="25" t="s">
        <v>22</v>
      </c>
      <c r="C23" s="25" t="s">
        <v>9</v>
      </c>
      <c r="D23" s="25" t="s">
        <v>62</v>
      </c>
      <c r="E23" s="25" t="s">
        <v>60</v>
      </c>
      <c r="F23" s="26">
        <v>992</v>
      </c>
      <c r="G23" s="26">
        <v>1170.56</v>
      </c>
    </row>
    <row r="24" spans="1:9" x14ac:dyDescent="0.25">
      <c r="A24" s="25" t="s">
        <v>45</v>
      </c>
      <c r="B24" s="25" t="s">
        <v>22</v>
      </c>
      <c r="C24" s="25" t="s">
        <v>9</v>
      </c>
      <c r="D24" s="25" t="s">
        <v>62</v>
      </c>
      <c r="E24" s="25" t="s">
        <v>25</v>
      </c>
      <c r="F24" s="26">
        <v>8840</v>
      </c>
      <c r="G24" s="26">
        <v>11179.2</v>
      </c>
    </row>
    <row r="25" spans="1:9" x14ac:dyDescent="0.25">
      <c r="A25" s="25" t="s">
        <v>45</v>
      </c>
      <c r="B25" s="25" t="s">
        <v>22</v>
      </c>
      <c r="C25" s="25" t="s">
        <v>9</v>
      </c>
      <c r="D25" s="25" t="s">
        <v>62</v>
      </c>
      <c r="E25" s="25" t="s">
        <v>50</v>
      </c>
      <c r="F25" s="26">
        <v>3315</v>
      </c>
      <c r="G25" s="26">
        <v>3373.65</v>
      </c>
    </row>
    <row r="26" spans="1:9" x14ac:dyDescent="0.25">
      <c r="A26" s="25" t="s">
        <v>45</v>
      </c>
      <c r="B26" s="25" t="s">
        <v>22</v>
      </c>
      <c r="C26" s="25" t="s">
        <v>9</v>
      </c>
      <c r="D26" s="25" t="s">
        <v>62</v>
      </c>
      <c r="E26" s="25" t="s">
        <v>55</v>
      </c>
      <c r="F26" s="26">
        <v>3300</v>
      </c>
      <c r="G26" s="26">
        <v>15216</v>
      </c>
    </row>
    <row r="27" spans="1:9" x14ac:dyDescent="0.25">
      <c r="A27" s="25" t="s">
        <v>45</v>
      </c>
      <c r="B27" s="25" t="s">
        <v>22</v>
      </c>
      <c r="C27" s="25" t="s">
        <v>9</v>
      </c>
      <c r="D27" s="25" t="s">
        <v>62</v>
      </c>
      <c r="E27" s="25" t="s">
        <v>56</v>
      </c>
      <c r="F27" s="26">
        <v>756</v>
      </c>
      <c r="G27" s="26">
        <v>820.25</v>
      </c>
    </row>
    <row r="28" spans="1:9" x14ac:dyDescent="0.25">
      <c r="A28" s="25" t="s">
        <v>45</v>
      </c>
      <c r="B28" s="25" t="s">
        <v>22</v>
      </c>
      <c r="C28" s="25" t="s">
        <v>9</v>
      </c>
      <c r="D28" s="25" t="s">
        <v>62</v>
      </c>
      <c r="E28" s="25" t="s">
        <v>52</v>
      </c>
      <c r="F28" s="26">
        <v>1989</v>
      </c>
      <c r="G28" s="26">
        <v>1989</v>
      </c>
      <c r="H28" s="28"/>
      <c r="I28" s="28"/>
    </row>
    <row r="29" spans="1:9" x14ac:dyDescent="0.25">
      <c r="A29" s="17" t="str">
        <f>'Bovino Carnico'!A16</f>
        <v>Enero*</v>
      </c>
      <c r="B29" s="12"/>
      <c r="C29" s="12"/>
      <c r="D29" s="12"/>
      <c r="E29" s="12"/>
      <c r="F29" s="12">
        <f>SUM(F13:F28)</f>
        <v>102474.98</v>
      </c>
      <c r="G29" s="13">
        <f>SUM(G13:G28)</f>
        <v>188475.41</v>
      </c>
    </row>
    <row r="30" spans="1:9" x14ac:dyDescent="0.25">
      <c r="A30" s="25" t="s">
        <v>63</v>
      </c>
      <c r="B30" s="25" t="s">
        <v>22</v>
      </c>
      <c r="C30" s="25" t="s">
        <v>9</v>
      </c>
      <c r="D30" s="25" t="s">
        <v>58</v>
      </c>
      <c r="E30" s="25" t="s">
        <v>55</v>
      </c>
      <c r="F30" s="26">
        <v>27732.16</v>
      </c>
      <c r="G30" s="26">
        <v>552156.34</v>
      </c>
    </row>
    <row r="31" spans="1:9" x14ac:dyDescent="0.25">
      <c r="A31" s="25" t="s">
        <v>63</v>
      </c>
      <c r="B31" s="25" t="s">
        <v>22</v>
      </c>
      <c r="C31" s="25" t="s">
        <v>9</v>
      </c>
      <c r="D31" s="25" t="s">
        <v>59</v>
      </c>
      <c r="E31" s="25" t="s">
        <v>60</v>
      </c>
      <c r="F31" s="26">
        <v>3968</v>
      </c>
      <c r="G31" s="26">
        <v>4685.5200000000004</v>
      </c>
    </row>
    <row r="32" spans="1:9" x14ac:dyDescent="0.25">
      <c r="A32" s="25" t="s">
        <v>63</v>
      </c>
      <c r="B32" s="25" t="s">
        <v>22</v>
      </c>
      <c r="C32" s="25" t="s">
        <v>9</v>
      </c>
      <c r="D32" s="25" t="s">
        <v>59</v>
      </c>
      <c r="E32" s="25" t="s">
        <v>64</v>
      </c>
      <c r="F32" s="26">
        <v>300</v>
      </c>
      <c r="G32" s="26">
        <v>360</v>
      </c>
    </row>
    <row r="33" spans="1:9" x14ac:dyDescent="0.25">
      <c r="A33" s="25" t="s">
        <v>63</v>
      </c>
      <c r="B33" s="25" t="s">
        <v>22</v>
      </c>
      <c r="C33" s="25" t="s">
        <v>9</v>
      </c>
      <c r="D33" s="25" t="s">
        <v>59</v>
      </c>
      <c r="E33" s="25" t="s">
        <v>54</v>
      </c>
      <c r="F33" s="26">
        <v>1775</v>
      </c>
      <c r="G33" s="26">
        <v>1998.2</v>
      </c>
      <c r="H33" s="28"/>
      <c r="I33" s="28"/>
    </row>
    <row r="34" spans="1:9" x14ac:dyDescent="0.25">
      <c r="A34" s="25" t="s">
        <v>63</v>
      </c>
      <c r="B34" s="25" t="s">
        <v>22</v>
      </c>
      <c r="C34" s="25" t="s">
        <v>9</v>
      </c>
      <c r="D34" s="25" t="s">
        <v>59</v>
      </c>
      <c r="E34" s="25" t="s">
        <v>44</v>
      </c>
      <c r="F34" s="26">
        <v>4540</v>
      </c>
      <c r="G34" s="26">
        <v>5180.8</v>
      </c>
    </row>
    <row r="35" spans="1:9" x14ac:dyDescent="0.25">
      <c r="A35" s="25" t="s">
        <v>63</v>
      </c>
      <c r="B35" s="25" t="s">
        <v>22</v>
      </c>
      <c r="C35" s="25" t="s">
        <v>9</v>
      </c>
      <c r="D35" s="25" t="s">
        <v>59</v>
      </c>
      <c r="E35" s="25" t="s">
        <v>25</v>
      </c>
      <c r="F35" s="26">
        <v>52665</v>
      </c>
      <c r="G35" s="26">
        <v>79555.25</v>
      </c>
    </row>
    <row r="36" spans="1:9" x14ac:dyDescent="0.25">
      <c r="A36" s="25" t="s">
        <v>63</v>
      </c>
      <c r="B36" s="25" t="s">
        <v>22</v>
      </c>
      <c r="C36" s="25" t="s">
        <v>9</v>
      </c>
      <c r="D36" s="25" t="s">
        <v>59</v>
      </c>
      <c r="E36" s="25" t="s">
        <v>50</v>
      </c>
      <c r="F36" s="26">
        <v>14245</v>
      </c>
      <c r="G36" s="26">
        <v>16230.62</v>
      </c>
    </row>
    <row r="37" spans="1:9" x14ac:dyDescent="0.25">
      <c r="A37" s="25" t="s">
        <v>63</v>
      </c>
      <c r="B37" s="25" t="s">
        <v>22</v>
      </c>
      <c r="C37" s="25" t="s">
        <v>9</v>
      </c>
      <c r="D37" s="25" t="s">
        <v>59</v>
      </c>
      <c r="E37" s="25" t="s">
        <v>55</v>
      </c>
      <c r="F37" s="26">
        <v>20700</v>
      </c>
      <c r="G37" s="26">
        <v>27223</v>
      </c>
    </row>
    <row r="38" spans="1:9" x14ac:dyDescent="0.25">
      <c r="A38" s="25" t="s">
        <v>63</v>
      </c>
      <c r="B38" s="25" t="s">
        <v>22</v>
      </c>
      <c r="C38" s="25" t="s">
        <v>9</v>
      </c>
      <c r="D38" s="25" t="s">
        <v>59</v>
      </c>
      <c r="E38" s="25" t="s">
        <v>52</v>
      </c>
      <c r="F38" s="26">
        <v>952</v>
      </c>
      <c r="G38" s="26">
        <v>976.48</v>
      </c>
    </row>
    <row r="39" spans="1:9" x14ac:dyDescent="0.25">
      <c r="A39" s="25" t="s">
        <v>63</v>
      </c>
      <c r="B39" s="25" t="s">
        <v>22</v>
      </c>
      <c r="C39" s="25" t="s">
        <v>9</v>
      </c>
      <c r="D39" s="25" t="s">
        <v>59</v>
      </c>
      <c r="E39" s="25" t="s">
        <v>49</v>
      </c>
      <c r="F39" s="26">
        <v>4128</v>
      </c>
      <c r="G39" s="26">
        <v>5352.64</v>
      </c>
    </row>
    <row r="40" spans="1:9" x14ac:dyDescent="0.25">
      <c r="A40" s="25" t="s">
        <v>63</v>
      </c>
      <c r="B40" s="25" t="s">
        <v>22</v>
      </c>
      <c r="C40" s="25" t="s">
        <v>9</v>
      </c>
      <c r="D40" s="25" t="s">
        <v>62</v>
      </c>
      <c r="E40" s="25" t="s">
        <v>65</v>
      </c>
      <c r="F40" s="26">
        <v>2557.37</v>
      </c>
      <c r="G40" s="26">
        <v>3672.72</v>
      </c>
    </row>
    <row r="41" spans="1:9" x14ac:dyDescent="0.25">
      <c r="A41" s="25" t="s">
        <v>63</v>
      </c>
      <c r="B41" s="25" t="s">
        <v>22</v>
      </c>
      <c r="C41" s="25" t="s">
        <v>9</v>
      </c>
      <c r="D41" s="25" t="s">
        <v>62</v>
      </c>
      <c r="E41" s="25" t="s">
        <v>25</v>
      </c>
      <c r="F41" s="26">
        <v>29681</v>
      </c>
      <c r="G41" s="26">
        <v>37356.199999999997</v>
      </c>
    </row>
    <row r="42" spans="1:9" x14ac:dyDescent="0.25">
      <c r="A42" s="25" t="s">
        <v>63</v>
      </c>
      <c r="B42" s="25" t="s">
        <v>22</v>
      </c>
      <c r="C42" s="25" t="s">
        <v>9</v>
      </c>
      <c r="D42" s="25" t="s">
        <v>62</v>
      </c>
      <c r="E42" s="25" t="s">
        <v>66</v>
      </c>
      <c r="F42" s="26">
        <v>3555</v>
      </c>
      <c r="G42" s="26">
        <v>3889.45</v>
      </c>
    </row>
    <row r="43" spans="1:9" x14ac:dyDescent="0.25">
      <c r="A43" s="25" t="s">
        <v>63</v>
      </c>
      <c r="B43" s="25" t="s">
        <v>22</v>
      </c>
      <c r="C43" s="25" t="s">
        <v>9</v>
      </c>
      <c r="D43" s="25" t="s">
        <v>62</v>
      </c>
      <c r="E43" s="25" t="s">
        <v>67</v>
      </c>
      <c r="F43" s="26">
        <v>43.09</v>
      </c>
      <c r="G43" s="26">
        <v>25.25</v>
      </c>
    </row>
    <row r="44" spans="1:9" x14ac:dyDescent="0.25">
      <c r="A44" s="25" t="s">
        <v>63</v>
      </c>
      <c r="B44" s="25" t="s">
        <v>22</v>
      </c>
      <c r="C44" s="25" t="s">
        <v>9</v>
      </c>
      <c r="D44" s="25" t="s">
        <v>62</v>
      </c>
      <c r="E44" s="25" t="s">
        <v>50</v>
      </c>
      <c r="F44" s="26">
        <v>5835</v>
      </c>
      <c r="G44" s="26">
        <v>8261.75</v>
      </c>
    </row>
    <row r="45" spans="1:9" x14ac:dyDescent="0.25">
      <c r="A45" s="25" t="s">
        <v>63</v>
      </c>
      <c r="B45" s="25" t="s">
        <v>22</v>
      </c>
      <c r="C45" s="25" t="s">
        <v>9</v>
      </c>
      <c r="D45" s="25" t="s">
        <v>62</v>
      </c>
      <c r="E45" s="25" t="s">
        <v>55</v>
      </c>
      <c r="F45" s="26">
        <v>15414.05</v>
      </c>
      <c r="G45" s="26">
        <v>42471.6</v>
      </c>
    </row>
    <row r="46" spans="1:9" x14ac:dyDescent="0.25">
      <c r="A46" s="25" t="s">
        <v>63</v>
      </c>
      <c r="B46" s="25" t="s">
        <v>22</v>
      </c>
      <c r="C46" s="25" t="s">
        <v>9</v>
      </c>
      <c r="D46" s="25" t="s">
        <v>62</v>
      </c>
      <c r="E46" s="25" t="s">
        <v>68</v>
      </c>
      <c r="F46" s="26">
        <v>1</v>
      </c>
      <c r="G46" s="26">
        <v>1</v>
      </c>
    </row>
    <row r="47" spans="1:9" x14ac:dyDescent="0.25">
      <c r="A47" s="25" t="s">
        <v>63</v>
      </c>
      <c r="B47" s="25" t="s">
        <v>22</v>
      </c>
      <c r="C47" s="25" t="s">
        <v>9</v>
      </c>
      <c r="D47" s="25" t="s">
        <v>62</v>
      </c>
      <c r="E47" s="25" t="s">
        <v>52</v>
      </c>
      <c r="F47" s="26">
        <v>1326</v>
      </c>
      <c r="G47" s="26">
        <v>1326</v>
      </c>
    </row>
    <row r="48" spans="1:9" x14ac:dyDescent="0.25">
      <c r="A48" s="25" t="s">
        <v>63</v>
      </c>
      <c r="B48" s="25" t="s">
        <v>22</v>
      </c>
      <c r="C48" s="25" t="s">
        <v>9</v>
      </c>
      <c r="D48" s="25" t="s">
        <v>62</v>
      </c>
      <c r="E48" s="25" t="s">
        <v>49</v>
      </c>
      <c r="F48" s="26">
        <v>21072</v>
      </c>
      <c r="G48" s="26">
        <v>27323.360000000001</v>
      </c>
    </row>
    <row r="49" spans="1:8" x14ac:dyDescent="0.25">
      <c r="A49" s="17" t="str">
        <f>'Bovino Carnico'!A21</f>
        <v>Febrero*</v>
      </c>
      <c r="B49" s="12"/>
      <c r="C49" s="12"/>
      <c r="D49" s="12"/>
      <c r="E49" s="12"/>
      <c r="F49" s="12">
        <f>SUM(F30:F48)</f>
        <v>210489.66999999998</v>
      </c>
      <c r="G49" s="13">
        <f>SUM(G30:G48)</f>
        <v>818046.17999999982</v>
      </c>
    </row>
    <row r="50" spans="1:8" x14ac:dyDescent="0.25">
      <c r="A50" s="25" t="s">
        <v>69</v>
      </c>
      <c r="B50" s="25" t="s">
        <v>22</v>
      </c>
      <c r="C50" s="25" t="s">
        <v>9</v>
      </c>
      <c r="D50" s="25" t="s">
        <v>58</v>
      </c>
      <c r="E50" s="25" t="s">
        <v>55</v>
      </c>
      <c r="F50" s="26">
        <v>14164.36</v>
      </c>
      <c r="G50" s="26">
        <v>262691.31</v>
      </c>
    </row>
    <row r="51" spans="1:8" x14ac:dyDescent="0.25">
      <c r="A51" s="25" t="s">
        <v>69</v>
      </c>
      <c r="B51" s="25" t="s">
        <v>22</v>
      </c>
      <c r="C51" s="25" t="s">
        <v>9</v>
      </c>
      <c r="D51" s="25" t="s">
        <v>59</v>
      </c>
      <c r="E51" s="25" t="s">
        <v>60</v>
      </c>
      <c r="F51" s="26">
        <v>2976</v>
      </c>
      <c r="G51" s="26">
        <v>3513.32</v>
      </c>
    </row>
    <row r="52" spans="1:8" x14ac:dyDescent="0.25">
      <c r="A52" s="25" t="s">
        <v>69</v>
      </c>
      <c r="B52" s="25" t="s">
        <v>22</v>
      </c>
      <c r="C52" s="25" t="s">
        <v>9</v>
      </c>
      <c r="D52" s="25" t="s">
        <v>59</v>
      </c>
      <c r="E52" s="25" t="s">
        <v>64</v>
      </c>
      <c r="F52" s="26">
        <v>1190</v>
      </c>
      <c r="G52" s="26">
        <v>1221.45</v>
      </c>
    </row>
    <row r="53" spans="1:8" x14ac:dyDescent="0.25">
      <c r="A53" s="25" t="s">
        <v>69</v>
      </c>
      <c r="B53" s="25" t="s">
        <v>22</v>
      </c>
      <c r="C53" s="25" t="s">
        <v>9</v>
      </c>
      <c r="D53" s="25" t="s">
        <v>59</v>
      </c>
      <c r="E53" s="25" t="s">
        <v>54</v>
      </c>
      <c r="F53" s="26">
        <v>195</v>
      </c>
      <c r="G53" s="26">
        <v>259.2</v>
      </c>
    </row>
    <row r="54" spans="1:8" x14ac:dyDescent="0.25">
      <c r="A54" s="25" t="s">
        <v>69</v>
      </c>
      <c r="B54" s="25" t="s">
        <v>22</v>
      </c>
      <c r="C54" s="25" t="s">
        <v>9</v>
      </c>
      <c r="D54" s="25" t="s">
        <v>59</v>
      </c>
      <c r="E54" s="25" t="s">
        <v>44</v>
      </c>
      <c r="F54" s="26">
        <v>2380</v>
      </c>
      <c r="G54" s="26">
        <v>2441.1999999999998</v>
      </c>
    </row>
    <row r="55" spans="1:8" x14ac:dyDescent="0.25">
      <c r="A55" s="25" t="s">
        <v>69</v>
      </c>
      <c r="B55" s="25" t="s">
        <v>22</v>
      </c>
      <c r="C55" s="25" t="s">
        <v>9</v>
      </c>
      <c r="D55" s="25" t="s">
        <v>59</v>
      </c>
      <c r="E55" s="25" t="s">
        <v>25</v>
      </c>
      <c r="F55" s="26">
        <v>34255</v>
      </c>
      <c r="G55" s="26">
        <v>52489.2</v>
      </c>
      <c r="H55" s="37"/>
    </row>
    <row r="56" spans="1:8" x14ac:dyDescent="0.25">
      <c r="A56" s="25" t="s">
        <v>69</v>
      </c>
      <c r="B56" s="25" t="s">
        <v>22</v>
      </c>
      <c r="C56" s="25" t="s">
        <v>9</v>
      </c>
      <c r="D56" s="25" t="s">
        <v>59</v>
      </c>
      <c r="E56" s="25" t="s">
        <v>66</v>
      </c>
      <c r="F56" s="26">
        <v>5530</v>
      </c>
      <c r="G56" s="26">
        <v>5567.2</v>
      </c>
    </row>
    <row r="57" spans="1:8" x14ac:dyDescent="0.25">
      <c r="A57" s="25" t="s">
        <v>69</v>
      </c>
      <c r="B57" s="25" t="s">
        <v>22</v>
      </c>
      <c r="C57" s="25" t="s">
        <v>9</v>
      </c>
      <c r="D57" s="25" t="s">
        <v>59</v>
      </c>
      <c r="E57" s="25" t="s">
        <v>55</v>
      </c>
      <c r="F57" s="26">
        <v>10800</v>
      </c>
      <c r="G57" s="26">
        <v>14162</v>
      </c>
    </row>
    <row r="58" spans="1:8" x14ac:dyDescent="0.25">
      <c r="A58" s="25" t="s">
        <v>69</v>
      </c>
      <c r="B58" s="25" t="s">
        <v>22</v>
      </c>
      <c r="C58" s="25" t="s">
        <v>9</v>
      </c>
      <c r="D58" s="25" t="s">
        <v>59</v>
      </c>
      <c r="E58" s="25" t="s">
        <v>70</v>
      </c>
      <c r="F58" s="26">
        <v>140</v>
      </c>
      <c r="G58" s="26">
        <v>167.79</v>
      </c>
    </row>
    <row r="59" spans="1:8" x14ac:dyDescent="0.25">
      <c r="A59" s="25" t="s">
        <v>69</v>
      </c>
      <c r="B59" s="25" t="s">
        <v>22</v>
      </c>
      <c r="C59" s="25" t="s">
        <v>9</v>
      </c>
      <c r="D59" s="25" t="s">
        <v>59</v>
      </c>
      <c r="E59" s="25" t="s">
        <v>56</v>
      </c>
      <c r="F59" s="26">
        <v>580</v>
      </c>
      <c r="G59" s="26">
        <v>662.85</v>
      </c>
    </row>
    <row r="60" spans="1:8" x14ac:dyDescent="0.25">
      <c r="A60" s="25" t="s">
        <v>69</v>
      </c>
      <c r="B60" s="25" t="s">
        <v>22</v>
      </c>
      <c r="C60" s="25" t="s">
        <v>9</v>
      </c>
      <c r="D60" s="25" t="s">
        <v>59</v>
      </c>
      <c r="E60" s="25" t="s">
        <v>52</v>
      </c>
      <c r="F60" s="26">
        <v>1190</v>
      </c>
      <c r="G60" s="26">
        <v>1220.5999999999999</v>
      </c>
    </row>
    <row r="61" spans="1:8" x14ac:dyDescent="0.25">
      <c r="A61" s="25" t="s">
        <v>69</v>
      </c>
      <c r="B61" s="25" t="s">
        <v>22</v>
      </c>
      <c r="C61" s="25" t="s">
        <v>9</v>
      </c>
      <c r="D61" s="25" t="s">
        <v>59</v>
      </c>
      <c r="E61" s="25" t="s">
        <v>49</v>
      </c>
      <c r="F61" s="26">
        <v>25200</v>
      </c>
      <c r="G61" s="26">
        <v>32674.32</v>
      </c>
    </row>
    <row r="62" spans="1:8" x14ac:dyDescent="0.25">
      <c r="A62" s="25" t="s">
        <v>69</v>
      </c>
      <c r="B62" s="25" t="s">
        <v>22</v>
      </c>
      <c r="C62" s="25" t="s">
        <v>9</v>
      </c>
      <c r="D62" s="25" t="s">
        <v>61</v>
      </c>
      <c r="E62" s="25" t="s">
        <v>55</v>
      </c>
      <c r="F62" s="26">
        <v>21665.279999999999</v>
      </c>
      <c r="G62" s="26">
        <v>68800.259999999995</v>
      </c>
    </row>
    <row r="63" spans="1:8" x14ac:dyDescent="0.25">
      <c r="A63" s="25" t="s">
        <v>69</v>
      </c>
      <c r="B63" s="25" t="s">
        <v>22</v>
      </c>
      <c r="C63" s="25" t="s">
        <v>9</v>
      </c>
      <c r="D63" s="25" t="s">
        <v>62</v>
      </c>
      <c r="E63" s="25" t="s">
        <v>54</v>
      </c>
      <c r="F63" s="26">
        <v>1385</v>
      </c>
      <c r="G63" s="26">
        <v>1468.1</v>
      </c>
    </row>
    <row r="64" spans="1:8" x14ac:dyDescent="0.25">
      <c r="A64" s="25" t="s">
        <v>69</v>
      </c>
      <c r="B64" s="25" t="s">
        <v>22</v>
      </c>
      <c r="C64" s="25" t="s">
        <v>9</v>
      </c>
      <c r="D64" s="25" t="s">
        <v>62</v>
      </c>
      <c r="E64" s="25" t="s">
        <v>44</v>
      </c>
      <c r="F64" s="26">
        <v>5483</v>
      </c>
      <c r="G64" s="26">
        <v>5861.6</v>
      </c>
    </row>
    <row r="65" spans="1:7" x14ac:dyDescent="0.25">
      <c r="A65" s="25" t="s">
        <v>69</v>
      </c>
      <c r="B65" s="25" t="s">
        <v>22</v>
      </c>
      <c r="C65" s="25" t="s">
        <v>9</v>
      </c>
      <c r="D65" s="25" t="s">
        <v>62</v>
      </c>
      <c r="E65" s="25" t="s">
        <v>25</v>
      </c>
      <c r="F65" s="26">
        <v>15470</v>
      </c>
      <c r="G65" s="26">
        <v>19563.599999999999</v>
      </c>
    </row>
    <row r="66" spans="1:7" x14ac:dyDescent="0.25">
      <c r="A66" s="25" t="s">
        <v>69</v>
      </c>
      <c r="B66" s="25" t="s">
        <v>22</v>
      </c>
      <c r="C66" s="25" t="s">
        <v>9</v>
      </c>
      <c r="D66" s="25" t="s">
        <v>62</v>
      </c>
      <c r="E66" s="25" t="s">
        <v>50</v>
      </c>
      <c r="F66" s="26">
        <v>2520</v>
      </c>
      <c r="G66" s="26">
        <v>2898</v>
      </c>
    </row>
    <row r="67" spans="1:7" x14ac:dyDescent="0.25">
      <c r="A67" s="25" t="s">
        <v>69</v>
      </c>
      <c r="B67" s="25" t="s">
        <v>22</v>
      </c>
      <c r="C67" s="25" t="s">
        <v>9</v>
      </c>
      <c r="D67" s="25" t="s">
        <v>62</v>
      </c>
      <c r="E67" s="25" t="s">
        <v>55</v>
      </c>
      <c r="F67" s="26">
        <v>5835</v>
      </c>
      <c r="G67" s="26">
        <v>6250.35</v>
      </c>
    </row>
    <row r="68" spans="1:7" x14ac:dyDescent="0.25">
      <c r="A68" s="25" t="s">
        <v>69</v>
      </c>
      <c r="B68" s="25" t="s">
        <v>22</v>
      </c>
      <c r="C68" s="25" t="s">
        <v>9</v>
      </c>
      <c r="D68" s="25" t="s">
        <v>62</v>
      </c>
      <c r="E68" s="25" t="s">
        <v>70</v>
      </c>
      <c r="F68" s="26">
        <v>114</v>
      </c>
      <c r="G68" s="26">
        <v>134.83000000000001</v>
      </c>
    </row>
    <row r="69" spans="1:7" x14ac:dyDescent="0.25">
      <c r="A69" s="25" t="s">
        <v>69</v>
      </c>
      <c r="B69" s="25" t="s">
        <v>22</v>
      </c>
      <c r="C69" s="25" t="s">
        <v>9</v>
      </c>
      <c r="D69" s="25" t="s">
        <v>62</v>
      </c>
      <c r="E69" s="25" t="s">
        <v>68</v>
      </c>
      <c r="F69" s="26">
        <v>3646</v>
      </c>
      <c r="G69" s="26">
        <v>3718.92</v>
      </c>
    </row>
    <row r="70" spans="1:7" x14ac:dyDescent="0.25">
      <c r="A70" s="25" t="s">
        <v>69</v>
      </c>
      <c r="B70" s="25" t="s">
        <v>22</v>
      </c>
      <c r="C70" s="25" t="s">
        <v>9</v>
      </c>
      <c r="D70" s="25" t="s">
        <v>62</v>
      </c>
      <c r="E70" s="25" t="s">
        <v>56</v>
      </c>
      <c r="F70" s="26">
        <v>4186.96</v>
      </c>
      <c r="G70" s="26">
        <v>4966.43</v>
      </c>
    </row>
    <row r="71" spans="1:7" x14ac:dyDescent="0.25">
      <c r="A71" s="25" t="s">
        <v>69</v>
      </c>
      <c r="B71" s="25" t="s">
        <v>22</v>
      </c>
      <c r="C71" s="25" t="s">
        <v>9</v>
      </c>
      <c r="D71" s="25" t="s">
        <v>62</v>
      </c>
      <c r="E71" s="25" t="s">
        <v>34</v>
      </c>
      <c r="F71" s="26">
        <v>1797</v>
      </c>
      <c r="G71" s="26">
        <v>1922.79</v>
      </c>
    </row>
    <row r="72" spans="1:7" x14ac:dyDescent="0.25">
      <c r="A72" s="25" t="s">
        <v>69</v>
      </c>
      <c r="B72" s="25" t="s">
        <v>22</v>
      </c>
      <c r="C72" s="25" t="s">
        <v>9</v>
      </c>
      <c r="D72" s="25" t="s">
        <v>62</v>
      </c>
      <c r="E72" s="25" t="s">
        <v>52</v>
      </c>
      <c r="F72" s="26">
        <v>1326</v>
      </c>
      <c r="G72" s="26">
        <v>1326</v>
      </c>
    </row>
    <row r="73" spans="1:7" x14ac:dyDescent="0.25">
      <c r="A73" s="25" t="s">
        <v>69</v>
      </c>
      <c r="B73" s="25" t="s">
        <v>22</v>
      </c>
      <c r="C73" s="25" t="s">
        <v>9</v>
      </c>
      <c r="D73" s="25" t="s">
        <v>71</v>
      </c>
      <c r="E73" s="25" t="s">
        <v>50</v>
      </c>
      <c r="F73" s="26">
        <v>735</v>
      </c>
      <c r="G73" s="26">
        <v>1433.25</v>
      </c>
    </row>
    <row r="74" spans="1:7" x14ac:dyDescent="0.25">
      <c r="A74" s="25" t="s">
        <v>69</v>
      </c>
      <c r="B74" s="25" t="s">
        <v>22</v>
      </c>
      <c r="C74" s="25" t="s">
        <v>9</v>
      </c>
      <c r="D74" s="25" t="s">
        <v>71</v>
      </c>
      <c r="E74" s="25" t="s">
        <v>68</v>
      </c>
      <c r="F74" s="26">
        <v>283</v>
      </c>
      <c r="G74" s="26">
        <v>826.36</v>
      </c>
    </row>
    <row r="75" spans="1:7" x14ac:dyDescent="0.25">
      <c r="A75" s="17" t="str">
        <f>'Bovino Carnico'!A27</f>
        <v>Marzo*</v>
      </c>
      <c r="B75" s="12"/>
      <c r="C75" s="12"/>
      <c r="D75" s="12"/>
      <c r="E75" s="12"/>
      <c r="F75" s="12">
        <f>SUM(F50:F74)</f>
        <v>163046.6</v>
      </c>
      <c r="G75" s="13">
        <f>SUM(G50:G74)</f>
        <v>496240.92999999988</v>
      </c>
    </row>
    <row r="76" spans="1:7" x14ac:dyDescent="0.25">
      <c r="A76" s="17" t="s">
        <v>15</v>
      </c>
      <c r="B76" s="12"/>
      <c r="C76" s="12"/>
      <c r="D76" s="12"/>
      <c r="E76" s="12"/>
      <c r="F76" s="12">
        <f>SUM(F75,F49,F29)</f>
        <v>476011.25</v>
      </c>
      <c r="G76" s="13">
        <f>SUM(G75,G49,G29)</f>
        <v>1502762.5199999996</v>
      </c>
    </row>
    <row r="78" spans="1:7" x14ac:dyDescent="0.25">
      <c r="A78" t="s">
        <v>36</v>
      </c>
    </row>
    <row r="80" spans="1:7" x14ac:dyDescent="0.25">
      <c r="A80" s="38" t="s">
        <v>37</v>
      </c>
      <c r="B80" s="38"/>
      <c r="C80" s="38"/>
    </row>
    <row r="81" spans="1:3" x14ac:dyDescent="0.25">
      <c r="A81" s="29" t="s">
        <v>20</v>
      </c>
      <c r="B81" t="s">
        <v>38</v>
      </c>
      <c r="C81" t="s">
        <v>39</v>
      </c>
    </row>
    <row r="82" spans="1:3" x14ac:dyDescent="0.25">
      <c r="A82" s="30" t="s">
        <v>60</v>
      </c>
      <c r="B82" s="31">
        <v>8928</v>
      </c>
      <c r="C82" s="31">
        <v>10540.78</v>
      </c>
    </row>
    <row r="83" spans="1:3" x14ac:dyDescent="0.25">
      <c r="A83" s="30" t="s">
        <v>54</v>
      </c>
      <c r="B83" s="31">
        <v>4935</v>
      </c>
      <c r="C83" s="31">
        <v>5464.5</v>
      </c>
    </row>
    <row r="84" spans="1:3" x14ac:dyDescent="0.25">
      <c r="A84" s="30" t="s">
        <v>65</v>
      </c>
      <c r="B84" s="31">
        <v>2557.37</v>
      </c>
      <c r="C84" s="31">
        <v>3672.72</v>
      </c>
    </row>
    <row r="85" spans="1:3" x14ac:dyDescent="0.25">
      <c r="A85" s="30" t="s">
        <v>44</v>
      </c>
      <c r="B85" s="31">
        <v>16208</v>
      </c>
      <c r="C85" s="31">
        <v>17733.200000000004</v>
      </c>
    </row>
    <row r="86" spans="1:3" x14ac:dyDescent="0.25">
      <c r="A86" s="30" t="s">
        <v>25</v>
      </c>
      <c r="B86" s="31">
        <v>201808.52</v>
      </c>
      <c r="C86" s="31">
        <v>328746.51</v>
      </c>
    </row>
    <row r="87" spans="1:3" x14ac:dyDescent="0.25">
      <c r="A87" s="30" t="s">
        <v>66</v>
      </c>
      <c r="B87" s="31">
        <v>6635</v>
      </c>
      <c r="C87" s="31">
        <v>6673.0499999999993</v>
      </c>
    </row>
    <row r="88" spans="1:3" x14ac:dyDescent="0.25">
      <c r="A88" s="30" t="s">
        <v>50</v>
      </c>
      <c r="B88" s="31">
        <v>38305</v>
      </c>
      <c r="C88" s="31">
        <v>45895.71</v>
      </c>
    </row>
    <row r="89" spans="1:3" x14ac:dyDescent="0.25">
      <c r="A89" s="30" t="s">
        <v>55</v>
      </c>
      <c r="B89" s="31">
        <v>119610.85</v>
      </c>
      <c r="C89" s="31">
        <v>988970.86</v>
      </c>
    </row>
    <row r="90" spans="1:3" x14ac:dyDescent="0.25">
      <c r="A90" s="30" t="s">
        <v>70</v>
      </c>
      <c r="B90" s="31">
        <v>254</v>
      </c>
      <c r="C90" s="31">
        <v>302.62</v>
      </c>
    </row>
    <row r="91" spans="1:3" x14ac:dyDescent="0.25">
      <c r="A91" s="30" t="s">
        <v>68</v>
      </c>
      <c r="B91" s="31">
        <v>3930</v>
      </c>
      <c r="C91" s="31">
        <v>4546.28</v>
      </c>
    </row>
    <row r="92" spans="1:3" x14ac:dyDescent="0.25">
      <c r="A92" s="30" t="s">
        <v>56</v>
      </c>
      <c r="B92" s="31">
        <v>6250.96</v>
      </c>
      <c r="C92" s="31">
        <v>7234.88</v>
      </c>
    </row>
    <row r="93" spans="1:3" x14ac:dyDescent="0.25">
      <c r="A93" s="30" t="s">
        <v>52</v>
      </c>
      <c r="B93" s="31">
        <v>5270</v>
      </c>
      <c r="C93" s="31">
        <v>5337.32</v>
      </c>
    </row>
    <row r="94" spans="1:3" x14ac:dyDescent="0.25">
      <c r="A94" s="30" t="s">
        <v>49</v>
      </c>
      <c r="B94" s="31">
        <v>50402.46</v>
      </c>
      <c r="C94" s="31">
        <v>65352.32</v>
      </c>
    </row>
    <row r="95" spans="1:3" x14ac:dyDescent="0.25">
      <c r="A95" s="30" t="s">
        <v>64</v>
      </c>
      <c r="B95" s="31">
        <v>1490</v>
      </c>
      <c r="C95" s="31">
        <v>1581.45</v>
      </c>
    </row>
    <row r="96" spans="1:3" x14ac:dyDescent="0.25">
      <c r="A96" s="30" t="s">
        <v>67</v>
      </c>
      <c r="B96" s="31">
        <v>43.09</v>
      </c>
      <c r="C96" s="31">
        <v>25.25</v>
      </c>
    </row>
    <row r="97" spans="1:3" x14ac:dyDescent="0.25">
      <c r="A97" s="30" t="s">
        <v>34</v>
      </c>
      <c r="B97" s="31">
        <v>1797</v>
      </c>
      <c r="C97" s="31">
        <v>1922.79</v>
      </c>
    </row>
    <row r="98" spans="1:3" x14ac:dyDescent="0.25">
      <c r="A98" s="30" t="s">
        <v>40</v>
      </c>
      <c r="B98" s="31">
        <v>468425.25000000006</v>
      </c>
      <c r="C98" s="31">
        <v>1494000.2400000002</v>
      </c>
    </row>
  </sheetData>
  <sortState xmlns:xlrd2="http://schemas.microsoft.com/office/spreadsheetml/2017/richdata2" ref="A81:C91">
    <sortCondition ref="A38"/>
  </sortState>
  <mergeCells count="5">
    <mergeCell ref="A80:C80"/>
    <mergeCell ref="A11:G11"/>
    <mergeCell ref="A8:G8"/>
    <mergeCell ref="A9:G9"/>
    <mergeCell ref="A10:G10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2"/>
  <headerFooter>
    <oddFooter>&amp;CE-Página &amp;P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2"/>
  <sheetViews>
    <sheetView showGridLines="0" topLeftCell="A9" workbookViewId="0">
      <selection activeCell="E17" sqref="E17"/>
    </sheetView>
  </sheetViews>
  <sheetFormatPr baseColWidth="10" defaultColWidth="49.42578125" defaultRowHeight="15" x14ac:dyDescent="0.25"/>
  <cols>
    <col min="1" max="1" width="14.42578125" customWidth="1"/>
    <col min="2" max="2" width="11.5703125" bestFit="1" customWidth="1"/>
    <col min="3" max="3" width="11.5703125" customWidth="1"/>
    <col min="4" max="4" width="25.7109375" bestFit="1" customWidth="1"/>
    <col min="5" max="5" width="18.7109375" bestFit="1" customWidth="1"/>
    <col min="6" max="6" width="14.42578125" style="2" bestFit="1" customWidth="1"/>
    <col min="7" max="7" width="15.5703125" style="1" bestFit="1" customWidth="1"/>
  </cols>
  <sheetData>
    <row r="1" spans="1:9" x14ac:dyDescent="0.25">
      <c r="A1" s="3"/>
    </row>
    <row r="6" spans="1:9" x14ac:dyDescent="0.25">
      <c r="A6" s="42"/>
      <c r="B6" s="42"/>
      <c r="C6" s="42"/>
      <c r="D6" s="42"/>
      <c r="E6" s="42"/>
      <c r="F6" s="42"/>
      <c r="G6" s="42"/>
    </row>
    <row r="7" spans="1:9" ht="15" customHeight="1" x14ac:dyDescent="0.35">
      <c r="A7" s="43"/>
      <c r="B7" s="43"/>
      <c r="C7" s="43"/>
      <c r="D7" s="43"/>
      <c r="E7" s="43"/>
      <c r="F7" s="43"/>
      <c r="G7" s="43"/>
    </row>
    <row r="8" spans="1:9" ht="15" customHeight="1" x14ac:dyDescent="0.35">
      <c r="A8" s="39"/>
      <c r="B8" s="39"/>
      <c r="C8" s="39"/>
      <c r="D8" s="39"/>
      <c r="E8" s="39"/>
      <c r="F8" s="39"/>
      <c r="G8" s="39"/>
    </row>
    <row r="9" spans="1:9" ht="22.5" x14ac:dyDescent="0.35">
      <c r="A9" s="39" t="s">
        <v>0</v>
      </c>
      <c r="B9" s="39"/>
      <c r="C9" s="39"/>
      <c r="D9" s="39"/>
      <c r="E9" s="39"/>
      <c r="F9" s="39"/>
      <c r="G9" s="39"/>
    </row>
    <row r="10" spans="1:9" ht="19.5" x14ac:dyDescent="0.35">
      <c r="A10" s="40" t="s">
        <v>1</v>
      </c>
      <c r="B10" s="40"/>
      <c r="C10" s="40"/>
      <c r="D10" s="40"/>
      <c r="E10" s="40"/>
      <c r="F10" s="40"/>
      <c r="G10" s="40"/>
    </row>
    <row r="11" spans="1:9" x14ac:dyDescent="0.25">
      <c r="A11" s="41" t="s">
        <v>72</v>
      </c>
      <c r="B11" s="41"/>
      <c r="C11" s="41"/>
      <c r="D11" s="41"/>
      <c r="E11" s="41"/>
      <c r="F11" s="41"/>
      <c r="G11" s="41"/>
    </row>
    <row r="12" spans="1:9" x14ac:dyDescent="0.25">
      <c r="A12" s="41" t="str">
        <f>Consolidado!A11</f>
        <v>1er Trimestre Año 2026</v>
      </c>
      <c r="B12" s="41"/>
      <c r="C12" s="41"/>
      <c r="D12" s="41"/>
      <c r="E12" s="41"/>
      <c r="F12" s="41"/>
      <c r="G12" s="41"/>
    </row>
    <row r="13" spans="1:9" x14ac:dyDescent="0.25">
      <c r="A13" s="14" t="s">
        <v>17</v>
      </c>
      <c r="B13" s="14" t="s">
        <v>18</v>
      </c>
      <c r="C13" s="14" t="s">
        <v>19</v>
      </c>
      <c r="D13" s="14" t="s">
        <v>4</v>
      </c>
      <c r="E13" s="14" t="s">
        <v>20</v>
      </c>
      <c r="F13" s="15" t="s">
        <v>5</v>
      </c>
      <c r="G13" s="16" t="s">
        <v>6</v>
      </c>
    </row>
    <row r="14" spans="1:9" x14ac:dyDescent="0.25">
      <c r="A14" s="25" t="s">
        <v>45</v>
      </c>
      <c r="B14" s="25" t="s">
        <v>22</v>
      </c>
      <c r="C14" s="25" t="s">
        <v>73</v>
      </c>
      <c r="D14" s="25" t="s">
        <v>74</v>
      </c>
      <c r="E14" s="25" t="s">
        <v>75</v>
      </c>
      <c r="F14" s="26">
        <v>22000</v>
      </c>
      <c r="G14" s="26">
        <v>2420</v>
      </c>
      <c r="H14">
        <v>2025</v>
      </c>
      <c r="I14" t="s">
        <v>26</v>
      </c>
    </row>
    <row r="15" spans="1:9" x14ac:dyDescent="0.25">
      <c r="A15" s="25" t="s">
        <v>45</v>
      </c>
      <c r="B15" s="25" t="s">
        <v>22</v>
      </c>
      <c r="C15" s="25" t="s">
        <v>73</v>
      </c>
      <c r="D15" s="25" t="s">
        <v>74</v>
      </c>
      <c r="E15" s="25" t="s">
        <v>76</v>
      </c>
      <c r="F15" s="26">
        <v>113020</v>
      </c>
      <c r="G15" s="26">
        <v>39640</v>
      </c>
    </row>
    <row r="16" spans="1:9" x14ac:dyDescent="0.25">
      <c r="A16" s="25" t="s">
        <v>45</v>
      </c>
      <c r="B16" s="25" t="s">
        <v>22</v>
      </c>
      <c r="C16" s="25" t="s">
        <v>73</v>
      </c>
      <c r="D16" s="25" t="s">
        <v>77</v>
      </c>
      <c r="E16" s="25" t="s">
        <v>78</v>
      </c>
      <c r="F16" s="26">
        <v>6153</v>
      </c>
      <c r="G16" s="26">
        <v>114286.85</v>
      </c>
    </row>
    <row r="17" spans="1:9" x14ac:dyDescent="0.25">
      <c r="A17" s="25" t="s">
        <v>45</v>
      </c>
      <c r="B17" s="25" t="s">
        <v>22</v>
      </c>
      <c r="C17" s="25" t="s">
        <v>73</v>
      </c>
      <c r="D17" s="25" t="s">
        <v>77</v>
      </c>
      <c r="E17" s="25" t="s">
        <v>79</v>
      </c>
      <c r="F17" s="26">
        <v>55539</v>
      </c>
      <c r="G17" s="26">
        <v>23107.95</v>
      </c>
    </row>
    <row r="18" spans="1:9" x14ac:dyDescent="0.25">
      <c r="A18" s="25" t="s">
        <v>45</v>
      </c>
      <c r="B18" s="25" t="s">
        <v>22</v>
      </c>
      <c r="C18" s="25" t="s">
        <v>73</v>
      </c>
      <c r="D18" s="25" t="s">
        <v>77</v>
      </c>
      <c r="E18" s="25" t="s">
        <v>25</v>
      </c>
      <c r="F18" s="26">
        <v>64</v>
      </c>
      <c r="G18" s="26">
        <v>2337.91</v>
      </c>
    </row>
    <row r="19" spans="1:9" x14ac:dyDescent="0.25">
      <c r="A19" s="25" t="s">
        <v>45</v>
      </c>
      <c r="B19" s="25" t="s">
        <v>22</v>
      </c>
      <c r="C19" s="25" t="s">
        <v>73</v>
      </c>
      <c r="D19" s="25" t="s">
        <v>77</v>
      </c>
      <c r="E19" s="25" t="s">
        <v>55</v>
      </c>
      <c r="F19" s="26">
        <v>7779.89</v>
      </c>
      <c r="G19" s="26">
        <v>79588.27</v>
      </c>
    </row>
    <row r="20" spans="1:9" x14ac:dyDescent="0.25">
      <c r="A20" s="25" t="s">
        <v>45</v>
      </c>
      <c r="B20" s="25" t="s">
        <v>22</v>
      </c>
      <c r="C20" s="25" t="s">
        <v>73</v>
      </c>
      <c r="D20" s="25" t="s">
        <v>77</v>
      </c>
      <c r="E20" s="25" t="s">
        <v>80</v>
      </c>
      <c r="F20" s="26">
        <v>1081</v>
      </c>
      <c r="G20" s="26">
        <v>25485.96</v>
      </c>
    </row>
    <row r="21" spans="1:9" x14ac:dyDescent="0.25">
      <c r="A21" s="17" t="s">
        <v>28</v>
      </c>
      <c r="B21" s="12"/>
      <c r="C21" s="12" t="str">
        <f>'Bovino Carnico'!A16</f>
        <v>Enero*</v>
      </c>
      <c r="D21" s="12"/>
      <c r="E21" s="12"/>
      <c r="F21" s="12">
        <f>SUM(F14:F20)</f>
        <v>205636.89</v>
      </c>
      <c r="G21" s="13">
        <f>SUM(G14:G20)</f>
        <v>286866.94000000006</v>
      </c>
    </row>
    <row r="22" spans="1:9" x14ac:dyDescent="0.25">
      <c r="A22" s="25" t="s">
        <v>63</v>
      </c>
      <c r="B22" s="25" t="s">
        <v>22</v>
      </c>
      <c r="C22" s="25" t="s">
        <v>73</v>
      </c>
      <c r="D22" s="25" t="s">
        <v>74</v>
      </c>
      <c r="E22" s="25" t="s">
        <v>81</v>
      </c>
      <c r="F22" s="26">
        <v>24000</v>
      </c>
      <c r="G22" s="26">
        <v>18000</v>
      </c>
      <c r="H22">
        <v>2025</v>
      </c>
      <c r="I22" t="s">
        <v>26</v>
      </c>
    </row>
    <row r="23" spans="1:9" x14ac:dyDescent="0.25">
      <c r="A23" s="25" t="s">
        <v>63</v>
      </c>
      <c r="B23" s="25" t="s">
        <v>22</v>
      </c>
      <c r="C23" s="25" t="s">
        <v>73</v>
      </c>
      <c r="D23" s="25" t="s">
        <v>74</v>
      </c>
      <c r="E23" s="25" t="s">
        <v>76</v>
      </c>
      <c r="F23" s="26">
        <v>481975</v>
      </c>
      <c r="G23" s="26">
        <v>87267.19</v>
      </c>
      <c r="H23">
        <v>2025</v>
      </c>
      <c r="I23" t="s">
        <v>26</v>
      </c>
    </row>
    <row r="24" spans="1:9" x14ac:dyDescent="0.25">
      <c r="A24" s="17" t="s">
        <v>32</v>
      </c>
      <c r="B24" s="12"/>
      <c r="C24" s="12" t="str">
        <f>'Bovino Carnico'!A21</f>
        <v>Febrero*</v>
      </c>
      <c r="D24" s="12"/>
      <c r="E24" s="12"/>
      <c r="F24" s="12">
        <f>SUM(F22:F23)</f>
        <v>505975</v>
      </c>
      <c r="G24" s="13">
        <f>SUM(G22:G23)</f>
        <v>105267.19</v>
      </c>
    </row>
    <row r="25" spans="1:9" x14ac:dyDescent="0.25">
      <c r="A25" s="25" t="s">
        <v>69</v>
      </c>
      <c r="B25" s="25"/>
      <c r="C25" s="25"/>
      <c r="D25" s="25"/>
      <c r="E25" s="25"/>
      <c r="F25" s="26"/>
      <c r="G25" s="26"/>
      <c r="H25">
        <v>2025</v>
      </c>
      <c r="I25" t="s">
        <v>26</v>
      </c>
    </row>
    <row r="26" spans="1:9" x14ac:dyDescent="0.25">
      <c r="A26" s="17" t="str">
        <f>'Bovino Carnico'!A27</f>
        <v>Marzo*</v>
      </c>
      <c r="B26" s="12"/>
      <c r="C26" s="12" t="str">
        <f>'Bovino Carnico'!A27</f>
        <v>Marzo*</v>
      </c>
      <c r="D26" s="12"/>
      <c r="E26" s="12"/>
      <c r="F26" s="12">
        <f>SUM(F25:F25)</f>
        <v>0</v>
      </c>
      <c r="G26" s="13">
        <f>SUM(G25:G25)</f>
        <v>0</v>
      </c>
    </row>
    <row r="27" spans="1:9" x14ac:dyDescent="0.25">
      <c r="A27" s="17" t="s">
        <v>15</v>
      </c>
      <c r="B27" s="12"/>
      <c r="C27" s="12"/>
      <c r="D27" s="12"/>
      <c r="E27" s="12"/>
      <c r="F27" s="12">
        <f>SUM(F26,F24,F21)</f>
        <v>711611.89</v>
      </c>
      <c r="G27" s="13">
        <f>SUM(G26,G24,G21)</f>
        <v>392134.13000000006</v>
      </c>
    </row>
    <row r="29" spans="1:9" x14ac:dyDescent="0.25">
      <c r="A29" t="s">
        <v>36</v>
      </c>
    </row>
    <row r="32" spans="1:9" x14ac:dyDescent="0.25">
      <c r="A32" s="38" t="s">
        <v>37</v>
      </c>
      <c r="B32" s="38"/>
      <c r="C32" s="38"/>
    </row>
    <row r="33" spans="1:3" x14ac:dyDescent="0.25">
      <c r="A33" s="29" t="s">
        <v>20</v>
      </c>
      <c r="B33" t="s">
        <v>38</v>
      </c>
      <c r="C33" t="s">
        <v>39</v>
      </c>
    </row>
    <row r="34" spans="1:3" x14ac:dyDescent="0.25">
      <c r="A34" s="30" t="s">
        <v>79</v>
      </c>
      <c r="B34" s="31">
        <v>55539</v>
      </c>
      <c r="C34" s="31">
        <v>23107.95</v>
      </c>
    </row>
    <row r="35" spans="1:3" x14ac:dyDescent="0.25">
      <c r="A35" s="30" t="s">
        <v>25</v>
      </c>
      <c r="B35" s="31">
        <v>64</v>
      </c>
      <c r="C35" s="31">
        <v>2337.91</v>
      </c>
    </row>
    <row r="36" spans="1:3" x14ac:dyDescent="0.25">
      <c r="A36" s="30" t="s">
        <v>75</v>
      </c>
      <c r="B36" s="31">
        <v>22000</v>
      </c>
      <c r="C36" s="31">
        <v>2420</v>
      </c>
    </row>
    <row r="37" spans="1:3" x14ac:dyDescent="0.25">
      <c r="A37" s="30" t="s">
        <v>81</v>
      </c>
      <c r="B37" s="31">
        <v>24000</v>
      </c>
      <c r="C37" s="31">
        <v>18000</v>
      </c>
    </row>
    <row r="38" spans="1:3" x14ac:dyDescent="0.25">
      <c r="A38" s="30" t="s">
        <v>76</v>
      </c>
      <c r="B38" s="31">
        <v>594995</v>
      </c>
      <c r="C38" s="31">
        <v>126907.19</v>
      </c>
    </row>
    <row r="39" spans="1:3" x14ac:dyDescent="0.25">
      <c r="A39" s="30" t="s">
        <v>80</v>
      </c>
      <c r="B39" s="31">
        <v>1081</v>
      </c>
      <c r="C39" s="31">
        <v>25485.96</v>
      </c>
    </row>
    <row r="40" spans="1:3" x14ac:dyDescent="0.25">
      <c r="A40" s="30" t="s">
        <v>78</v>
      </c>
      <c r="B40" s="31">
        <v>6153</v>
      </c>
      <c r="C40" s="31">
        <v>114286.85</v>
      </c>
    </row>
    <row r="41" spans="1:3" x14ac:dyDescent="0.25">
      <c r="A41" s="30" t="s">
        <v>55</v>
      </c>
      <c r="B41" s="31">
        <v>7779.89</v>
      </c>
      <c r="C41" s="31">
        <v>79588.27</v>
      </c>
    </row>
    <row r="42" spans="1:3" x14ac:dyDescent="0.25">
      <c r="A42" s="30" t="s">
        <v>40</v>
      </c>
      <c r="B42" s="31">
        <v>711611.89</v>
      </c>
      <c r="C42" s="31">
        <v>392134.13</v>
      </c>
    </row>
  </sheetData>
  <sortState xmlns:xlrd2="http://schemas.microsoft.com/office/spreadsheetml/2017/richdata2" ref="A45:C56">
    <sortCondition ref="A45"/>
  </sortState>
  <mergeCells count="8">
    <mergeCell ref="A32:C32"/>
    <mergeCell ref="A9:G9"/>
    <mergeCell ref="A10:G10"/>
    <mergeCell ref="A12:G12"/>
    <mergeCell ref="A6:G6"/>
    <mergeCell ref="A7:G7"/>
    <mergeCell ref="A8:G8"/>
    <mergeCell ref="A11:G11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2"/>
  <headerFooter>
    <oddFooter>&amp;CE-Página &amp;P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8"/>
  <sheetViews>
    <sheetView showGridLines="0" workbookViewId="0">
      <selection activeCell="I41" sqref="I41"/>
    </sheetView>
  </sheetViews>
  <sheetFormatPr baseColWidth="10" defaultColWidth="24.570312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2" bestFit="1" customWidth="1"/>
    <col min="7" max="7" width="14.42578125" style="1" bestFit="1" customWidth="1"/>
  </cols>
  <sheetData>
    <row r="1" spans="1:7" x14ac:dyDescent="0.25">
      <c r="A1" s="3"/>
    </row>
    <row r="6" spans="1:7" x14ac:dyDescent="0.25">
      <c r="A6" s="42"/>
      <c r="B6" s="42"/>
      <c r="C6" s="42"/>
      <c r="D6" s="42"/>
      <c r="E6" s="42"/>
      <c r="F6" s="42"/>
      <c r="G6" s="42"/>
    </row>
    <row r="7" spans="1:7" ht="23.25" x14ac:dyDescent="0.35">
      <c r="A7" s="43"/>
      <c r="B7" s="43"/>
      <c r="C7" s="43"/>
      <c r="D7" s="43"/>
      <c r="E7" s="43"/>
      <c r="F7" s="43"/>
      <c r="G7" s="43"/>
    </row>
    <row r="8" spans="1:7" ht="22.5" x14ac:dyDescent="0.35">
      <c r="A8" s="39" t="s">
        <v>0</v>
      </c>
      <c r="B8" s="39"/>
      <c r="C8" s="39"/>
      <c r="D8" s="39"/>
      <c r="E8" s="39"/>
      <c r="F8" s="39"/>
      <c r="G8" s="39"/>
    </row>
    <row r="9" spans="1:7" ht="19.5" x14ac:dyDescent="0.35">
      <c r="A9" s="40" t="s">
        <v>1</v>
      </c>
      <c r="B9" s="40"/>
      <c r="C9" s="40"/>
      <c r="D9" s="40"/>
      <c r="E9" s="40"/>
      <c r="F9" s="40"/>
      <c r="G9" s="40"/>
    </row>
    <row r="10" spans="1:7" x14ac:dyDescent="0.25">
      <c r="A10" s="41" t="s">
        <v>82</v>
      </c>
      <c r="B10" s="41"/>
      <c r="C10" s="41"/>
      <c r="D10" s="41"/>
      <c r="E10" s="41"/>
      <c r="F10" s="41"/>
      <c r="G10" s="41"/>
    </row>
    <row r="11" spans="1:7" x14ac:dyDescent="0.25">
      <c r="A11" s="41" t="str">
        <f>Consolidado!A11</f>
        <v>1er Trimestre Año 2026</v>
      </c>
      <c r="B11" s="41"/>
      <c r="C11" s="41"/>
      <c r="D11" s="41"/>
      <c r="E11" s="41"/>
      <c r="F11" s="41"/>
      <c r="G11" s="41"/>
    </row>
    <row r="12" spans="1:7" x14ac:dyDescent="0.25">
      <c r="A12" s="14" t="s">
        <v>17</v>
      </c>
      <c r="B12" s="14" t="s">
        <v>18</v>
      </c>
      <c r="C12" s="14" t="s">
        <v>19</v>
      </c>
      <c r="D12" s="14" t="s">
        <v>4</v>
      </c>
      <c r="E12" s="14" t="s">
        <v>20</v>
      </c>
      <c r="F12" s="15" t="s">
        <v>5</v>
      </c>
      <c r="G12" s="16" t="s">
        <v>6</v>
      </c>
    </row>
    <row r="13" spans="1:7" x14ac:dyDescent="0.25">
      <c r="A13" s="25"/>
      <c r="B13" s="25"/>
      <c r="C13" s="25"/>
      <c r="D13" s="25"/>
      <c r="E13" s="25"/>
      <c r="F13" s="26"/>
      <c r="G13" s="26"/>
    </row>
    <row r="14" spans="1:7" x14ac:dyDescent="0.25">
      <c r="A14" s="25"/>
      <c r="B14" s="25"/>
      <c r="C14" s="25"/>
      <c r="D14" s="25"/>
      <c r="E14" s="25"/>
      <c r="F14" s="26"/>
      <c r="G14" s="26"/>
    </row>
    <row r="15" spans="1:7" x14ac:dyDescent="0.25">
      <c r="A15" s="25"/>
      <c r="B15" s="25"/>
      <c r="C15" s="25"/>
      <c r="D15" s="25"/>
      <c r="E15" s="25"/>
      <c r="F15" s="26"/>
      <c r="G15" s="26"/>
    </row>
    <row r="16" spans="1:7" x14ac:dyDescent="0.25">
      <c r="A16" s="25"/>
      <c r="B16" s="25"/>
      <c r="C16" s="25"/>
      <c r="D16" s="25"/>
      <c r="E16" s="25"/>
      <c r="F16" s="26"/>
      <c r="G16" s="26"/>
    </row>
    <row r="17" spans="1:7" x14ac:dyDescent="0.25">
      <c r="A17" s="25"/>
      <c r="B17" s="25"/>
      <c r="C17" s="25"/>
      <c r="D17" s="25"/>
      <c r="E17" s="25"/>
      <c r="F17" s="26"/>
      <c r="G17" s="26"/>
    </row>
    <row r="18" spans="1:7" x14ac:dyDescent="0.25">
      <c r="A18" s="25"/>
      <c r="B18" s="25"/>
      <c r="C18" s="25"/>
      <c r="D18" s="25"/>
      <c r="E18" s="25"/>
      <c r="F18" s="26"/>
      <c r="G18" s="26"/>
    </row>
    <row r="19" spans="1:7" x14ac:dyDescent="0.25">
      <c r="A19" s="25"/>
      <c r="B19" s="25"/>
      <c r="C19" s="25"/>
      <c r="D19" s="25"/>
      <c r="E19" s="25"/>
      <c r="F19" s="26"/>
      <c r="G19" s="26"/>
    </row>
    <row r="20" spans="1:7" x14ac:dyDescent="0.25">
      <c r="A20" s="25"/>
      <c r="B20" s="25"/>
      <c r="C20" s="25"/>
      <c r="D20" s="25"/>
      <c r="E20" s="25"/>
      <c r="F20" s="26"/>
      <c r="G20" s="26"/>
    </row>
    <row r="21" spans="1:7" x14ac:dyDescent="0.25">
      <c r="A21" s="17" t="str">
        <f>'Bovino Carnico'!A21</f>
        <v>Febrero*</v>
      </c>
      <c r="B21" s="12"/>
      <c r="C21" s="12"/>
      <c r="D21" s="12"/>
      <c r="E21" s="12"/>
      <c r="F21" s="12">
        <f>SUM(F13:F20)</f>
        <v>0</v>
      </c>
      <c r="G21" s="13">
        <f>SUM(G13:G20)</f>
        <v>0</v>
      </c>
    </row>
    <row r="22" spans="1:7" x14ac:dyDescent="0.25">
      <c r="A22" s="25"/>
      <c r="B22" s="25"/>
      <c r="C22" s="25"/>
      <c r="D22" s="25"/>
      <c r="E22" s="25"/>
      <c r="F22" s="26"/>
      <c r="G22" s="26"/>
    </row>
    <row r="23" spans="1:7" x14ac:dyDescent="0.25">
      <c r="A23" s="25"/>
      <c r="B23" s="25"/>
      <c r="C23" s="25"/>
      <c r="D23" s="25"/>
      <c r="E23" s="25"/>
      <c r="F23" s="26"/>
      <c r="G23" s="26"/>
    </row>
    <row r="24" spans="1:7" x14ac:dyDescent="0.25">
      <c r="A24" s="25"/>
      <c r="B24" s="25"/>
      <c r="C24" s="25"/>
      <c r="D24" s="25"/>
      <c r="E24" s="25"/>
      <c r="F24" s="26"/>
      <c r="G24" s="26"/>
    </row>
    <row r="25" spans="1:7" x14ac:dyDescent="0.25">
      <c r="A25" s="25"/>
      <c r="B25" s="25"/>
      <c r="C25" s="25"/>
      <c r="D25" s="25"/>
      <c r="E25" s="25"/>
      <c r="F25" s="26"/>
      <c r="G25" s="26"/>
    </row>
    <row r="26" spans="1:7" x14ac:dyDescent="0.25">
      <c r="A26" s="25"/>
      <c r="B26" s="25"/>
      <c r="C26" s="25"/>
      <c r="D26" s="25"/>
      <c r="E26" s="25"/>
      <c r="F26" s="26"/>
      <c r="G26" s="26"/>
    </row>
    <row r="27" spans="1:7" x14ac:dyDescent="0.25">
      <c r="A27" s="25"/>
      <c r="B27" s="25"/>
      <c r="C27" s="25"/>
      <c r="D27" s="25"/>
      <c r="E27" s="25"/>
      <c r="F27" s="26"/>
      <c r="G27" s="26"/>
    </row>
    <row r="28" spans="1:7" x14ac:dyDescent="0.25">
      <c r="A28" s="25"/>
      <c r="B28" s="25"/>
      <c r="C28" s="25"/>
      <c r="D28" s="25"/>
      <c r="E28" s="25"/>
      <c r="F28" s="26"/>
      <c r="G28" s="26"/>
    </row>
    <row r="29" spans="1:7" x14ac:dyDescent="0.25">
      <c r="A29" s="17" t="str">
        <f>'Bovino Carnico'!A21</f>
        <v>Febrero*</v>
      </c>
      <c r="B29" s="12"/>
      <c r="C29" s="12"/>
      <c r="D29" s="12"/>
      <c r="E29" s="12"/>
      <c r="F29" s="12">
        <f>SUM(F22:F28)</f>
        <v>0</v>
      </c>
      <c r="G29" s="13">
        <f>SUM(G22:G28)</f>
        <v>0</v>
      </c>
    </row>
    <row r="30" spans="1:7" x14ac:dyDescent="0.25">
      <c r="A30" s="25"/>
      <c r="B30" s="25"/>
      <c r="C30" s="25"/>
      <c r="D30" s="25"/>
      <c r="E30" s="25"/>
      <c r="F30" s="26"/>
      <c r="G30" s="26"/>
    </row>
    <row r="31" spans="1:7" x14ac:dyDescent="0.25">
      <c r="A31" s="25"/>
      <c r="B31" s="25"/>
      <c r="C31" s="25"/>
      <c r="D31" s="25"/>
      <c r="E31" s="25"/>
      <c r="F31" s="26"/>
      <c r="G31" s="26"/>
    </row>
    <row r="32" spans="1:7" x14ac:dyDescent="0.25">
      <c r="A32" s="25"/>
      <c r="B32" s="25"/>
      <c r="C32" s="25"/>
      <c r="D32" s="25"/>
      <c r="E32" s="25"/>
      <c r="F32" s="26"/>
      <c r="G32" s="26"/>
    </row>
    <row r="33" spans="1:7" x14ac:dyDescent="0.25">
      <c r="A33" s="25"/>
      <c r="B33" s="25"/>
      <c r="C33" s="25"/>
      <c r="D33" s="25"/>
      <c r="E33" s="25"/>
      <c r="F33" s="26"/>
      <c r="G33" s="26"/>
    </row>
    <row r="34" spans="1:7" x14ac:dyDescent="0.25">
      <c r="A34" s="25"/>
      <c r="B34" s="25"/>
      <c r="C34" s="25"/>
      <c r="D34" s="25"/>
      <c r="E34" s="25"/>
      <c r="F34" s="26"/>
      <c r="G34" s="26"/>
    </row>
    <row r="35" spans="1:7" x14ac:dyDescent="0.25">
      <c r="A35" s="25"/>
      <c r="B35" s="25"/>
      <c r="C35" s="25"/>
      <c r="D35" s="25"/>
      <c r="E35" s="25"/>
      <c r="F35" s="26"/>
      <c r="G35" s="26"/>
    </row>
    <row r="36" spans="1:7" x14ac:dyDescent="0.25">
      <c r="A36" s="25"/>
      <c r="B36" s="25"/>
      <c r="C36" s="25"/>
      <c r="D36" s="25"/>
      <c r="E36" s="25"/>
      <c r="F36" s="26"/>
      <c r="G36" s="26"/>
    </row>
    <row r="37" spans="1:7" x14ac:dyDescent="0.25">
      <c r="A37" s="25"/>
      <c r="B37" s="25"/>
      <c r="C37" s="25"/>
      <c r="D37" s="25"/>
      <c r="E37" s="25"/>
      <c r="F37" s="26"/>
      <c r="G37" s="26"/>
    </row>
    <row r="38" spans="1:7" x14ac:dyDescent="0.25">
      <c r="A38" s="25"/>
      <c r="B38" s="25"/>
      <c r="C38" s="25"/>
      <c r="D38" s="25"/>
      <c r="E38" s="25"/>
      <c r="F38" s="26"/>
      <c r="G38" s="26"/>
    </row>
    <row r="39" spans="1:7" x14ac:dyDescent="0.25">
      <c r="A39" s="25"/>
      <c r="B39" s="25"/>
      <c r="C39" s="25"/>
      <c r="D39" s="25"/>
      <c r="E39" s="25"/>
      <c r="F39" s="26"/>
      <c r="G39" s="26"/>
    </row>
    <row r="40" spans="1:7" x14ac:dyDescent="0.25">
      <c r="A40" s="25"/>
      <c r="B40" s="25"/>
      <c r="C40" s="25"/>
      <c r="D40" s="25"/>
      <c r="E40" s="25"/>
      <c r="F40" s="26"/>
      <c r="G40" s="26"/>
    </row>
    <row r="41" spans="1:7" x14ac:dyDescent="0.25">
      <c r="A41" s="25"/>
      <c r="B41" s="25"/>
      <c r="C41" s="25"/>
      <c r="D41" s="25"/>
      <c r="E41" s="25"/>
      <c r="F41" s="26"/>
      <c r="G41" s="26"/>
    </row>
    <row r="42" spans="1:7" x14ac:dyDescent="0.25">
      <c r="A42" s="25"/>
      <c r="B42" s="25"/>
      <c r="C42" s="25"/>
      <c r="D42" s="25"/>
      <c r="E42" s="25"/>
      <c r="F42" s="26"/>
      <c r="G42" s="26"/>
    </row>
    <row r="43" spans="1:7" x14ac:dyDescent="0.25">
      <c r="A43" s="17" t="str">
        <f>'Bovino Carnico'!A27</f>
        <v>Marzo*</v>
      </c>
      <c r="B43" s="12"/>
      <c r="C43" s="12"/>
      <c r="D43" s="12"/>
      <c r="E43" s="12"/>
      <c r="F43" s="12">
        <f>SUM(F30:F42)</f>
        <v>0</v>
      </c>
      <c r="G43" s="13">
        <f>SUM(G30:G42)</f>
        <v>0</v>
      </c>
    </row>
    <row r="44" spans="1:7" x14ac:dyDescent="0.25">
      <c r="A44" s="17" t="s">
        <v>15</v>
      </c>
      <c r="B44" s="12"/>
      <c r="C44" s="12"/>
      <c r="D44" s="12"/>
      <c r="E44" s="12"/>
      <c r="F44" s="12">
        <f>+F43+F29+F21</f>
        <v>0</v>
      </c>
      <c r="G44" s="12">
        <f>+G43+G29+G21</f>
        <v>0</v>
      </c>
    </row>
    <row r="46" spans="1:7" x14ac:dyDescent="0.25">
      <c r="A46" t="s">
        <v>36</v>
      </c>
    </row>
    <row r="48" spans="1:7" x14ac:dyDescent="0.25">
      <c r="A48" s="38" t="s">
        <v>37</v>
      </c>
      <c r="B48" s="38"/>
      <c r="C48" s="38"/>
    </row>
  </sheetData>
  <sortState xmlns:xlrd2="http://schemas.microsoft.com/office/spreadsheetml/2017/richdata2" ref="A12:H41">
    <sortCondition ref="D12:D41"/>
  </sortState>
  <mergeCells count="7">
    <mergeCell ref="A48:C48"/>
    <mergeCell ref="A9:G9"/>
    <mergeCell ref="A11:G11"/>
    <mergeCell ref="A6:G6"/>
    <mergeCell ref="A7:G7"/>
    <mergeCell ref="A8:G8"/>
    <mergeCell ref="A10:G10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6"/>
  <sheetViews>
    <sheetView showGridLines="0" workbookViewId="0">
      <selection activeCell="A29" sqref="A29"/>
    </sheetView>
  </sheetViews>
  <sheetFormatPr baseColWidth="10" defaultColWidth="41.85546875" defaultRowHeight="15" x14ac:dyDescent="0.25"/>
  <cols>
    <col min="1" max="1" width="11.28515625" style="30" customWidth="1"/>
    <col min="2" max="2" width="5.7109375" style="30" customWidth="1"/>
    <col min="3" max="3" width="10" style="30" customWidth="1"/>
    <col min="4" max="4" width="24" style="30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1" spans="1:7" x14ac:dyDescent="0.25">
      <c r="A1" s="32"/>
    </row>
    <row r="2" spans="1:7" x14ac:dyDescent="0.25">
      <c r="A2" s="32"/>
    </row>
    <row r="3" spans="1:7" x14ac:dyDescent="0.25">
      <c r="A3" s="32"/>
    </row>
    <row r="7" spans="1:7" x14ac:dyDescent="0.25">
      <c r="A7" s="42"/>
      <c r="B7" s="42"/>
      <c r="C7" s="42"/>
      <c r="D7" s="42"/>
      <c r="E7" s="42"/>
      <c r="F7" s="42"/>
      <c r="G7" s="42"/>
    </row>
    <row r="8" spans="1:7" ht="22.5" x14ac:dyDescent="0.35">
      <c r="A8" s="39" t="s">
        <v>0</v>
      </c>
      <c r="B8" s="39"/>
      <c r="C8" s="39"/>
      <c r="D8" s="39"/>
      <c r="E8" s="39"/>
      <c r="F8" s="39"/>
      <c r="G8" s="39"/>
    </row>
    <row r="9" spans="1:7" ht="18.75" x14ac:dyDescent="0.3">
      <c r="A9" s="45" t="s">
        <v>1</v>
      </c>
      <c r="B9" s="45"/>
      <c r="C9" s="45"/>
      <c r="D9" s="45"/>
      <c r="E9" s="45"/>
      <c r="F9" s="45"/>
      <c r="G9" s="45"/>
    </row>
    <row r="10" spans="1:7" x14ac:dyDescent="0.25">
      <c r="A10" s="41" t="s">
        <v>83</v>
      </c>
      <c r="B10" s="41"/>
      <c r="C10" s="41"/>
      <c r="D10" s="41"/>
      <c r="E10" s="41"/>
      <c r="F10" s="41"/>
      <c r="G10" s="41"/>
    </row>
    <row r="11" spans="1:7" x14ac:dyDescent="0.25">
      <c r="A11" s="41" t="str">
        <f>Consolidado!A11</f>
        <v>1er Trimestre Año 2026</v>
      </c>
      <c r="B11" s="41"/>
      <c r="C11" s="41"/>
      <c r="D11" s="41"/>
      <c r="E11" s="41"/>
      <c r="F11" s="41"/>
      <c r="G11" s="41"/>
    </row>
    <row r="12" spans="1:7" x14ac:dyDescent="0.25">
      <c r="A12" s="14" t="s">
        <v>17</v>
      </c>
      <c r="B12" s="14" t="s">
        <v>18</v>
      </c>
      <c r="C12" s="14" t="s">
        <v>19</v>
      </c>
      <c r="D12" s="14" t="s">
        <v>4</v>
      </c>
      <c r="E12" s="14" t="s">
        <v>20</v>
      </c>
      <c r="F12" s="15" t="s">
        <v>5</v>
      </c>
      <c r="G12" s="16" t="s">
        <v>6</v>
      </c>
    </row>
    <row r="13" spans="1:7" x14ac:dyDescent="0.25">
      <c r="A13" s="25"/>
      <c r="B13" s="25"/>
      <c r="C13" s="25"/>
      <c r="D13" s="25"/>
      <c r="E13" s="25"/>
      <c r="F13" s="26"/>
      <c r="G13" s="26"/>
    </row>
    <row r="14" spans="1:7" x14ac:dyDescent="0.25">
      <c r="A14" s="25"/>
      <c r="B14" s="25"/>
      <c r="C14" s="25"/>
      <c r="D14" s="25"/>
      <c r="E14" s="25"/>
      <c r="F14" s="26"/>
      <c r="G14" s="26"/>
    </row>
    <row r="15" spans="1:7" x14ac:dyDescent="0.25">
      <c r="A15" s="25"/>
      <c r="B15" s="25"/>
      <c r="C15" s="25"/>
      <c r="D15" s="25"/>
      <c r="E15" s="25"/>
      <c r="F15" s="26"/>
      <c r="G15" s="26"/>
    </row>
    <row r="16" spans="1:7" x14ac:dyDescent="0.25">
      <c r="A16" s="17" t="str">
        <f>'Bovino Carnico'!A16</f>
        <v>Enero*</v>
      </c>
      <c r="B16" s="12"/>
      <c r="C16" s="12"/>
      <c r="D16" s="12"/>
      <c r="E16" s="12"/>
      <c r="F16" s="12">
        <f>SUM(F13:F15)</f>
        <v>0</v>
      </c>
      <c r="G16" s="13">
        <f>SUM(G13:G15)</f>
        <v>0</v>
      </c>
    </row>
    <row r="17" spans="1:9" x14ac:dyDescent="0.25">
      <c r="A17" s="25"/>
      <c r="B17" s="25"/>
      <c r="C17" s="25"/>
      <c r="D17" s="25"/>
      <c r="E17" s="25"/>
      <c r="F17" s="26"/>
      <c r="G17" s="26"/>
    </row>
    <row r="18" spans="1:9" x14ac:dyDescent="0.25">
      <c r="A18" s="25"/>
      <c r="B18" s="25"/>
      <c r="C18" s="25"/>
      <c r="D18" s="25"/>
      <c r="E18" s="25"/>
      <c r="F18" s="26"/>
      <c r="G18" s="26"/>
    </row>
    <row r="19" spans="1:9" x14ac:dyDescent="0.25">
      <c r="A19" s="25"/>
      <c r="B19" s="25"/>
      <c r="C19" s="25"/>
      <c r="D19" s="25"/>
      <c r="E19" s="25"/>
      <c r="F19" s="26"/>
      <c r="G19" s="26"/>
    </row>
    <row r="20" spans="1:9" x14ac:dyDescent="0.25">
      <c r="A20" s="25"/>
      <c r="B20" s="25"/>
      <c r="C20" s="25"/>
      <c r="D20" s="25"/>
      <c r="E20" s="25"/>
      <c r="F20" s="26"/>
      <c r="G20" s="26"/>
    </row>
    <row r="21" spans="1:9" x14ac:dyDescent="0.25">
      <c r="A21" s="17" t="str">
        <f>'Bovino Carnico'!A21</f>
        <v>Febrero*</v>
      </c>
      <c r="B21" s="12"/>
      <c r="C21" s="12"/>
      <c r="D21" s="12"/>
      <c r="E21" s="12"/>
      <c r="F21" s="12">
        <f>SUM(F17:F20)</f>
        <v>0</v>
      </c>
      <c r="G21" s="13">
        <f>SUM(G17:G20)</f>
        <v>0</v>
      </c>
    </row>
    <row r="22" spans="1:9" x14ac:dyDescent="0.25">
      <c r="A22" s="25"/>
      <c r="B22" s="25"/>
      <c r="C22" s="25"/>
      <c r="D22" s="25"/>
      <c r="E22" s="25"/>
      <c r="F22" s="26"/>
      <c r="G22" s="26"/>
      <c r="H22">
        <v>2025</v>
      </c>
      <c r="I22" t="s">
        <v>26</v>
      </c>
    </row>
    <row r="23" spans="1:9" x14ac:dyDescent="0.25">
      <c r="A23" s="25"/>
      <c r="B23" s="25"/>
      <c r="C23" s="25"/>
      <c r="D23" s="25"/>
      <c r="E23" s="25"/>
      <c r="F23" s="26"/>
      <c r="G23" s="26"/>
      <c r="H23">
        <v>2025</v>
      </c>
      <c r="I23" t="s">
        <v>26</v>
      </c>
    </row>
    <row r="24" spans="1:9" x14ac:dyDescent="0.25">
      <c r="A24" s="17" t="str">
        <f>'Bovino Carnico'!A27</f>
        <v>Marzo*</v>
      </c>
      <c r="B24" s="12"/>
      <c r="C24" s="12"/>
      <c r="D24" s="12"/>
      <c r="E24" s="12"/>
      <c r="F24" s="12">
        <f>SUM(F22:F23)</f>
        <v>0</v>
      </c>
      <c r="G24" s="13">
        <f>SUM(G22:G23)</f>
        <v>0</v>
      </c>
    </row>
    <row r="25" spans="1:9" x14ac:dyDescent="0.25">
      <c r="A25" s="17" t="s">
        <v>15</v>
      </c>
      <c r="B25" s="12"/>
      <c r="C25" s="12"/>
      <c r="D25" s="12"/>
      <c r="E25" s="12"/>
      <c r="F25" s="12">
        <f>SUM(F24,F21,F16)</f>
        <v>0</v>
      </c>
      <c r="G25" s="13">
        <f>SUM(G24,G21,G16)</f>
        <v>0</v>
      </c>
    </row>
    <row r="27" spans="1:9" s="30" customFormat="1" x14ac:dyDescent="0.25">
      <c r="A27" t="s">
        <v>36</v>
      </c>
      <c r="E27"/>
      <c r="F27" s="2"/>
      <c r="G27" s="1"/>
    </row>
    <row r="29" spans="1:9" x14ac:dyDescent="0.25">
      <c r="A29" s="29" t="s">
        <v>20</v>
      </c>
      <c r="B29" t="s">
        <v>84</v>
      </c>
      <c r="C29" t="s">
        <v>39</v>
      </c>
    </row>
    <row r="30" spans="1:9" x14ac:dyDescent="0.25">
      <c r="A30" s="30" t="s">
        <v>40</v>
      </c>
      <c r="B30" s="28"/>
      <c r="C30" s="28"/>
    </row>
    <row r="31" spans="1:9" x14ac:dyDescent="0.25">
      <c r="A31"/>
      <c r="B31"/>
      <c r="C31"/>
    </row>
    <row r="32" spans="1:9" x14ac:dyDescent="0.25">
      <c r="A32"/>
      <c r="B32"/>
      <c r="C32"/>
    </row>
    <row r="33" spans="1:3" x14ac:dyDescent="0.25">
      <c r="A33"/>
      <c r="B33"/>
      <c r="C33"/>
    </row>
    <row r="34" spans="1:3" x14ac:dyDescent="0.25">
      <c r="A34"/>
      <c r="B34"/>
      <c r="C34"/>
    </row>
    <row r="35" spans="1:3" x14ac:dyDescent="0.25">
      <c r="A35"/>
      <c r="B35"/>
      <c r="C35"/>
    </row>
    <row r="36" spans="1:3" x14ac:dyDescent="0.25">
      <c r="A36"/>
      <c r="B36"/>
      <c r="C36"/>
    </row>
    <row r="37" spans="1:3" x14ac:dyDescent="0.25">
      <c r="A37"/>
      <c r="B37"/>
      <c r="C37"/>
    </row>
    <row r="38" spans="1:3" x14ac:dyDescent="0.25">
      <c r="A38"/>
      <c r="B38"/>
      <c r="C38"/>
    </row>
    <row r="39" spans="1:3" x14ac:dyDescent="0.25">
      <c r="A39"/>
      <c r="B39"/>
      <c r="C39"/>
    </row>
    <row r="40" spans="1:3" x14ac:dyDescent="0.25">
      <c r="A40"/>
      <c r="B40"/>
      <c r="C40"/>
    </row>
    <row r="41" spans="1:3" x14ac:dyDescent="0.25">
      <c r="A41"/>
      <c r="B41"/>
      <c r="C41"/>
    </row>
    <row r="42" spans="1:3" x14ac:dyDescent="0.25">
      <c r="A42"/>
      <c r="B42"/>
      <c r="C42"/>
    </row>
    <row r="43" spans="1:3" x14ac:dyDescent="0.25">
      <c r="A43"/>
      <c r="B43"/>
      <c r="C43"/>
    </row>
    <row r="44" spans="1:3" x14ac:dyDescent="0.25">
      <c r="A44"/>
      <c r="B44"/>
      <c r="C44"/>
    </row>
    <row r="45" spans="1:3" x14ac:dyDescent="0.25">
      <c r="A45"/>
      <c r="B45"/>
      <c r="C45"/>
    </row>
    <row r="46" spans="1:3" x14ac:dyDescent="0.25">
      <c r="A46"/>
      <c r="B46"/>
      <c r="C46"/>
    </row>
  </sheetData>
  <mergeCells count="5">
    <mergeCell ref="A7:G7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2"/>
  <headerFooter>
    <oddFooter>&amp;CI-Página &amp;P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80"/>
  <sheetViews>
    <sheetView showGridLines="0" topLeftCell="A43" workbookViewId="0">
      <selection activeCell="A61" sqref="A61"/>
    </sheetView>
  </sheetViews>
  <sheetFormatPr baseColWidth="10" defaultColWidth="37.42578125" defaultRowHeight="15" x14ac:dyDescent="0.25"/>
  <cols>
    <col min="1" max="1" width="18.7109375" customWidth="1"/>
    <col min="2" max="2" width="11.5703125" customWidth="1"/>
    <col min="3" max="3" width="13.28515625" customWidth="1"/>
    <col min="4" max="4" width="18.7109375" bestFit="1" customWidth="1"/>
    <col min="5" max="5" width="17.140625" bestFit="1" customWidth="1"/>
    <col min="6" max="6" width="13" style="2" bestFit="1" customWidth="1"/>
    <col min="7" max="7" width="16.85546875" style="1" bestFit="1" customWidth="1"/>
  </cols>
  <sheetData>
    <row r="1" spans="1:7" x14ac:dyDescent="0.25">
      <c r="A1" s="3"/>
    </row>
    <row r="6" spans="1:7" x14ac:dyDescent="0.25">
      <c r="A6" s="42"/>
      <c r="B6" s="42"/>
      <c r="C6" s="42"/>
      <c r="D6" s="42"/>
      <c r="E6" s="42"/>
      <c r="F6" s="42"/>
      <c r="G6" s="42"/>
    </row>
    <row r="7" spans="1:7" ht="20.25" customHeight="1" x14ac:dyDescent="0.35">
      <c r="A7" s="43"/>
      <c r="B7" s="43"/>
      <c r="C7" s="43"/>
      <c r="D7" s="43"/>
      <c r="E7" s="43"/>
      <c r="F7" s="43"/>
      <c r="G7" s="43"/>
    </row>
    <row r="8" spans="1:7" ht="22.5" x14ac:dyDescent="0.35">
      <c r="A8" s="39" t="s">
        <v>0</v>
      </c>
      <c r="B8" s="39"/>
      <c r="C8" s="39"/>
      <c r="D8" s="39"/>
      <c r="E8" s="39"/>
      <c r="F8" s="39"/>
      <c r="G8" s="39"/>
    </row>
    <row r="9" spans="1:7" ht="19.5" x14ac:dyDescent="0.35">
      <c r="A9" s="40" t="s">
        <v>1</v>
      </c>
      <c r="B9" s="40"/>
      <c r="C9" s="40"/>
      <c r="D9" s="40"/>
      <c r="E9" s="40"/>
      <c r="F9" s="40"/>
      <c r="G9" s="40"/>
    </row>
    <row r="10" spans="1:7" x14ac:dyDescent="0.25">
      <c r="A10" s="41" t="s">
        <v>85</v>
      </c>
      <c r="B10" s="41"/>
      <c r="C10" s="41"/>
      <c r="D10" s="41"/>
      <c r="E10" s="41"/>
      <c r="F10" s="41"/>
      <c r="G10" s="41"/>
    </row>
    <row r="11" spans="1:7" x14ac:dyDescent="0.25">
      <c r="A11" s="41" t="str">
        <f>Consolidado!A11</f>
        <v>1er Trimestre Año 2026</v>
      </c>
      <c r="B11" s="41"/>
      <c r="C11" s="41"/>
      <c r="D11" s="41"/>
      <c r="E11" s="41"/>
      <c r="F11" s="41"/>
      <c r="G11" s="41"/>
    </row>
    <row r="12" spans="1:7" x14ac:dyDescent="0.25">
      <c r="A12" s="14" t="s">
        <v>17</v>
      </c>
      <c r="B12" s="14" t="s">
        <v>18</v>
      </c>
      <c r="C12" s="14" t="s">
        <v>19</v>
      </c>
      <c r="D12" s="14" t="s">
        <v>4</v>
      </c>
      <c r="E12" s="14" t="s">
        <v>20</v>
      </c>
      <c r="F12" s="15" t="s">
        <v>5</v>
      </c>
      <c r="G12" s="16" t="s">
        <v>6</v>
      </c>
    </row>
    <row r="13" spans="1:7" ht="30" x14ac:dyDescent="0.25">
      <c r="A13" s="25" t="s">
        <v>45</v>
      </c>
      <c r="B13" s="25" t="s">
        <v>12</v>
      </c>
      <c r="C13" s="25" t="s">
        <v>86</v>
      </c>
      <c r="D13" s="25" t="s">
        <v>87</v>
      </c>
      <c r="E13" s="25" t="s">
        <v>56</v>
      </c>
      <c r="F13" s="26">
        <v>693.02</v>
      </c>
      <c r="G13" s="26">
        <v>1567.6</v>
      </c>
    </row>
    <row r="14" spans="1:7" ht="30" x14ac:dyDescent="0.25">
      <c r="A14" s="25" t="s">
        <v>45</v>
      </c>
      <c r="B14" s="25" t="s">
        <v>12</v>
      </c>
      <c r="C14" s="25" t="s">
        <v>86</v>
      </c>
      <c r="D14" s="25" t="s">
        <v>88</v>
      </c>
      <c r="E14" s="25" t="s">
        <v>55</v>
      </c>
      <c r="F14" s="26">
        <v>6885</v>
      </c>
      <c r="G14" s="26">
        <v>83220.600000000006</v>
      </c>
    </row>
    <row r="15" spans="1:7" x14ac:dyDescent="0.25">
      <c r="A15" s="25" t="s">
        <v>45</v>
      </c>
      <c r="B15" s="25" t="s">
        <v>12</v>
      </c>
      <c r="C15" s="25" t="s">
        <v>86</v>
      </c>
      <c r="D15" s="25" t="s">
        <v>89</v>
      </c>
      <c r="E15" s="25" t="s">
        <v>48</v>
      </c>
      <c r="F15" s="26">
        <v>6134.78</v>
      </c>
      <c r="G15" s="26">
        <v>62463.76</v>
      </c>
    </row>
    <row r="16" spans="1:7" x14ac:dyDescent="0.25">
      <c r="A16" s="25" t="s">
        <v>45</v>
      </c>
      <c r="B16" s="25" t="s">
        <v>12</v>
      </c>
      <c r="C16" s="25" t="s">
        <v>86</v>
      </c>
      <c r="D16" s="25" t="s">
        <v>89</v>
      </c>
      <c r="E16" s="25" t="s">
        <v>65</v>
      </c>
      <c r="F16" s="26">
        <v>9800</v>
      </c>
      <c r="G16" s="26">
        <v>94540.97</v>
      </c>
    </row>
    <row r="17" spans="1:7" x14ac:dyDescent="0.25">
      <c r="A17" s="25" t="s">
        <v>45</v>
      </c>
      <c r="B17" s="25" t="s">
        <v>12</v>
      </c>
      <c r="C17" s="25" t="s">
        <v>86</v>
      </c>
      <c r="D17" s="25" t="s">
        <v>89</v>
      </c>
      <c r="E17" s="25" t="s">
        <v>51</v>
      </c>
      <c r="F17" s="26">
        <v>36295.08</v>
      </c>
      <c r="G17" s="26">
        <v>153783.26999999999</v>
      </c>
    </row>
    <row r="18" spans="1:7" x14ac:dyDescent="0.25">
      <c r="A18" s="25" t="s">
        <v>45</v>
      </c>
      <c r="B18" s="25" t="s">
        <v>12</v>
      </c>
      <c r="C18" s="25" t="s">
        <v>86</v>
      </c>
      <c r="D18" s="25" t="s">
        <v>89</v>
      </c>
      <c r="E18" s="25" t="s">
        <v>90</v>
      </c>
      <c r="F18" s="26">
        <v>6843.07</v>
      </c>
      <c r="G18" s="26">
        <v>71758</v>
      </c>
    </row>
    <row r="19" spans="1:7" x14ac:dyDescent="0.25">
      <c r="A19" s="25" t="s">
        <v>45</v>
      </c>
      <c r="B19" s="25" t="s">
        <v>12</v>
      </c>
      <c r="C19" s="25" t="s">
        <v>86</v>
      </c>
      <c r="D19" s="25" t="s">
        <v>89</v>
      </c>
      <c r="E19" s="25" t="s">
        <v>49</v>
      </c>
      <c r="F19" s="26">
        <v>31540.32</v>
      </c>
      <c r="G19" s="26">
        <v>142258.68</v>
      </c>
    </row>
    <row r="20" spans="1:7" x14ac:dyDescent="0.25">
      <c r="A20" s="25" t="s">
        <v>45</v>
      </c>
      <c r="B20" s="25" t="s">
        <v>12</v>
      </c>
      <c r="C20" s="25" t="s">
        <v>86</v>
      </c>
      <c r="D20" s="25" t="s">
        <v>91</v>
      </c>
      <c r="E20" s="25" t="s">
        <v>50</v>
      </c>
      <c r="F20" s="26">
        <v>5091.84</v>
      </c>
      <c r="G20" s="26">
        <v>68512.800000000003</v>
      </c>
    </row>
    <row r="21" spans="1:7" x14ac:dyDescent="0.25">
      <c r="A21" s="17" t="str">
        <f>'Bovino Carnico'!A16</f>
        <v>Enero*</v>
      </c>
      <c r="B21" s="12"/>
      <c r="C21" s="12"/>
      <c r="D21" s="12"/>
      <c r="E21" s="12"/>
      <c r="F21" s="12">
        <f>SUM(F13:F20)</f>
        <v>103283.11000000002</v>
      </c>
      <c r="G21" s="13">
        <f>SUM(G13:G20)</f>
        <v>678105.68</v>
      </c>
    </row>
    <row r="22" spans="1:7" x14ac:dyDescent="0.25">
      <c r="A22" s="25" t="s">
        <v>63</v>
      </c>
      <c r="B22" s="25" t="s">
        <v>12</v>
      </c>
      <c r="C22" s="25" t="s">
        <v>86</v>
      </c>
      <c r="D22" s="25" t="s">
        <v>92</v>
      </c>
      <c r="E22" s="25" t="s">
        <v>25</v>
      </c>
      <c r="F22" s="26">
        <v>13213.26</v>
      </c>
      <c r="G22" s="26">
        <v>14702.8</v>
      </c>
    </row>
    <row r="23" spans="1:7" x14ac:dyDescent="0.25">
      <c r="A23" s="25" t="s">
        <v>63</v>
      </c>
      <c r="B23" s="25" t="s">
        <v>12</v>
      </c>
      <c r="C23" s="25" t="s">
        <v>86</v>
      </c>
      <c r="D23" s="25" t="s">
        <v>93</v>
      </c>
      <c r="E23" s="25" t="s">
        <v>94</v>
      </c>
      <c r="F23" s="26">
        <v>32098.080000000002</v>
      </c>
      <c r="G23" s="26">
        <v>128360.4</v>
      </c>
    </row>
    <row r="24" spans="1:7" ht="30" x14ac:dyDescent="0.25">
      <c r="A24" s="25" t="s">
        <v>63</v>
      </c>
      <c r="B24" s="25" t="s">
        <v>12</v>
      </c>
      <c r="C24" s="25" t="s">
        <v>86</v>
      </c>
      <c r="D24" s="25" t="s">
        <v>95</v>
      </c>
      <c r="E24" s="25" t="s">
        <v>25</v>
      </c>
      <c r="F24" s="26">
        <v>283.04000000000002</v>
      </c>
      <c r="G24" s="26">
        <v>1854.7</v>
      </c>
    </row>
    <row r="25" spans="1:7" x14ac:dyDescent="0.25">
      <c r="A25" s="25" t="s">
        <v>63</v>
      </c>
      <c r="B25" s="25" t="s">
        <v>12</v>
      </c>
      <c r="C25" s="25" t="s">
        <v>86</v>
      </c>
      <c r="D25" s="25" t="s">
        <v>96</v>
      </c>
      <c r="E25" s="25" t="s">
        <v>25</v>
      </c>
      <c r="F25" s="26">
        <v>1303.96</v>
      </c>
      <c r="G25" s="26">
        <v>8535.3799999999992</v>
      </c>
    </row>
    <row r="26" spans="1:7" x14ac:dyDescent="0.25">
      <c r="A26" s="25" t="s">
        <v>63</v>
      </c>
      <c r="B26" s="25" t="s">
        <v>12</v>
      </c>
      <c r="C26" s="25" t="s">
        <v>86</v>
      </c>
      <c r="D26" s="25" t="s">
        <v>97</v>
      </c>
      <c r="E26" s="25" t="s">
        <v>98</v>
      </c>
      <c r="F26" s="26">
        <v>185</v>
      </c>
      <c r="G26" s="26">
        <v>557.28</v>
      </c>
    </row>
    <row r="27" spans="1:7" x14ac:dyDescent="0.25">
      <c r="A27" s="25" t="s">
        <v>63</v>
      </c>
      <c r="B27" s="25" t="s">
        <v>12</v>
      </c>
      <c r="C27" s="25" t="s">
        <v>86</v>
      </c>
      <c r="D27" s="25" t="s">
        <v>87</v>
      </c>
      <c r="E27" s="25" t="s">
        <v>99</v>
      </c>
      <c r="F27" s="26">
        <v>6329.76</v>
      </c>
      <c r="G27" s="26">
        <v>10584.27</v>
      </c>
    </row>
    <row r="28" spans="1:7" x14ac:dyDescent="0.25">
      <c r="A28" s="25" t="s">
        <v>63</v>
      </c>
      <c r="B28" s="25" t="s">
        <v>12</v>
      </c>
      <c r="C28" s="25" t="s">
        <v>86</v>
      </c>
      <c r="D28" s="25" t="s">
        <v>87</v>
      </c>
      <c r="E28" s="25" t="s">
        <v>25</v>
      </c>
      <c r="F28" s="26">
        <v>149890.38</v>
      </c>
      <c r="G28" s="26">
        <v>299723.98</v>
      </c>
    </row>
    <row r="29" spans="1:7" x14ac:dyDescent="0.25">
      <c r="A29" s="25" t="s">
        <v>63</v>
      </c>
      <c r="B29" s="25" t="s">
        <v>12</v>
      </c>
      <c r="C29" s="25" t="s">
        <v>86</v>
      </c>
      <c r="D29" s="25" t="s">
        <v>100</v>
      </c>
      <c r="E29" s="25" t="s">
        <v>25</v>
      </c>
      <c r="F29" s="26">
        <v>435.37</v>
      </c>
      <c r="G29" s="26">
        <v>2924.15</v>
      </c>
    </row>
    <row r="30" spans="1:7" ht="30" x14ac:dyDescent="0.25">
      <c r="A30" s="25" t="s">
        <v>63</v>
      </c>
      <c r="B30" s="25" t="s">
        <v>12</v>
      </c>
      <c r="C30" s="25" t="s">
        <v>86</v>
      </c>
      <c r="D30" s="25" t="s">
        <v>88</v>
      </c>
      <c r="E30" s="25" t="s">
        <v>98</v>
      </c>
      <c r="F30" s="26">
        <v>9139.2000000000007</v>
      </c>
      <c r="G30" s="26">
        <v>87034.53</v>
      </c>
    </row>
    <row r="31" spans="1:7" ht="30" x14ac:dyDescent="0.25">
      <c r="A31" s="25" t="s">
        <v>63</v>
      </c>
      <c r="B31" s="25" t="s">
        <v>12</v>
      </c>
      <c r="C31" s="25" t="s">
        <v>86</v>
      </c>
      <c r="D31" s="25" t="s">
        <v>88</v>
      </c>
      <c r="E31" s="25" t="s">
        <v>101</v>
      </c>
      <c r="F31" s="26">
        <v>203000</v>
      </c>
      <c r="G31" s="26">
        <v>548550</v>
      </c>
    </row>
    <row r="32" spans="1:7" x14ac:dyDescent="0.25">
      <c r="A32" s="25" t="s">
        <v>63</v>
      </c>
      <c r="B32" s="25" t="s">
        <v>12</v>
      </c>
      <c r="C32" s="25" t="s">
        <v>86</v>
      </c>
      <c r="D32" s="25" t="s">
        <v>102</v>
      </c>
      <c r="E32" s="25" t="s">
        <v>98</v>
      </c>
      <c r="F32" s="26">
        <v>1</v>
      </c>
      <c r="G32" s="26">
        <v>1</v>
      </c>
    </row>
    <row r="33" spans="1:7" x14ac:dyDescent="0.25">
      <c r="A33" s="25" t="s">
        <v>63</v>
      </c>
      <c r="B33" s="25" t="s">
        <v>12</v>
      </c>
      <c r="C33" s="25" t="s">
        <v>86</v>
      </c>
      <c r="D33" s="25" t="s">
        <v>102</v>
      </c>
      <c r="E33" s="25" t="s">
        <v>25</v>
      </c>
      <c r="F33" s="26">
        <v>53</v>
      </c>
      <c r="G33" s="26">
        <v>53</v>
      </c>
    </row>
    <row r="34" spans="1:7" ht="30" x14ac:dyDescent="0.25">
      <c r="A34" s="25" t="s">
        <v>63</v>
      </c>
      <c r="B34" s="25" t="s">
        <v>12</v>
      </c>
      <c r="C34" s="25" t="s">
        <v>86</v>
      </c>
      <c r="D34" s="25" t="s">
        <v>103</v>
      </c>
      <c r="E34" s="25" t="s">
        <v>25</v>
      </c>
      <c r="F34" s="26">
        <v>2400</v>
      </c>
      <c r="G34" s="26">
        <v>77568</v>
      </c>
    </row>
    <row r="35" spans="1:7" x14ac:dyDescent="0.25">
      <c r="A35" s="25" t="s">
        <v>63</v>
      </c>
      <c r="B35" s="25" t="s">
        <v>12</v>
      </c>
      <c r="C35" s="25" t="s">
        <v>86</v>
      </c>
      <c r="D35" s="25" t="s">
        <v>104</v>
      </c>
      <c r="E35" s="25" t="s">
        <v>25</v>
      </c>
      <c r="F35" s="26">
        <v>20397.490000000002</v>
      </c>
      <c r="G35" s="26">
        <v>42977.04</v>
      </c>
    </row>
    <row r="36" spans="1:7" x14ac:dyDescent="0.25">
      <c r="A36" s="25" t="s">
        <v>63</v>
      </c>
      <c r="B36" s="25" t="s">
        <v>12</v>
      </c>
      <c r="C36" s="25" t="s">
        <v>86</v>
      </c>
      <c r="D36" s="25" t="s">
        <v>91</v>
      </c>
      <c r="E36" s="25" t="s">
        <v>79</v>
      </c>
      <c r="F36" s="26">
        <v>20115</v>
      </c>
      <c r="G36" s="26">
        <v>25447.86</v>
      </c>
    </row>
    <row r="37" spans="1:7" x14ac:dyDescent="0.25">
      <c r="A37" s="25" t="s">
        <v>63</v>
      </c>
      <c r="B37" s="25" t="s">
        <v>12</v>
      </c>
      <c r="C37" s="25" t="s">
        <v>86</v>
      </c>
      <c r="D37" s="25" t="s">
        <v>105</v>
      </c>
      <c r="E37" s="25" t="s">
        <v>106</v>
      </c>
      <c r="F37" s="26">
        <v>25000</v>
      </c>
      <c r="G37" s="26">
        <v>34500</v>
      </c>
    </row>
    <row r="38" spans="1:7" x14ac:dyDescent="0.25">
      <c r="A38" s="25" t="s">
        <v>63</v>
      </c>
      <c r="B38" s="25" t="s">
        <v>12</v>
      </c>
      <c r="C38" s="25" t="s">
        <v>86</v>
      </c>
      <c r="D38" s="25" t="s">
        <v>107</v>
      </c>
      <c r="E38" s="25" t="s">
        <v>108</v>
      </c>
      <c r="F38" s="26">
        <v>3562.5</v>
      </c>
      <c r="G38" s="26">
        <v>90655.46</v>
      </c>
    </row>
    <row r="39" spans="1:7" x14ac:dyDescent="0.25">
      <c r="A39" s="17" t="str">
        <f>'Bovino Carnico'!A21</f>
        <v>Febrero*</v>
      </c>
      <c r="B39" s="12"/>
      <c r="C39" s="12"/>
      <c r="D39" s="12"/>
      <c r="E39" s="12"/>
      <c r="F39" s="12">
        <f>SUM(F22:F38)</f>
        <v>487407.04000000004</v>
      </c>
      <c r="G39" s="13">
        <f>SUM(G22:G38)</f>
        <v>1374029.85</v>
      </c>
    </row>
    <row r="40" spans="1:7" x14ac:dyDescent="0.25">
      <c r="A40" s="25" t="s">
        <v>69</v>
      </c>
      <c r="B40" s="25" t="s">
        <v>12</v>
      </c>
      <c r="C40" s="25" t="s">
        <v>86</v>
      </c>
      <c r="D40" s="25" t="s">
        <v>92</v>
      </c>
      <c r="E40" s="25" t="s">
        <v>25</v>
      </c>
      <c r="F40" s="26">
        <v>7620.41</v>
      </c>
      <c r="G40" s="26">
        <v>8851.4</v>
      </c>
    </row>
    <row r="41" spans="1:7" x14ac:dyDescent="0.25">
      <c r="A41" s="25" t="s">
        <v>69</v>
      </c>
      <c r="B41" s="25" t="s">
        <v>12</v>
      </c>
      <c r="C41" s="25" t="s">
        <v>86</v>
      </c>
      <c r="D41" s="25" t="s">
        <v>92</v>
      </c>
      <c r="E41" s="25" t="s">
        <v>109</v>
      </c>
      <c r="F41" s="26">
        <v>735.1</v>
      </c>
      <c r="G41" s="26">
        <v>11892.25</v>
      </c>
    </row>
    <row r="42" spans="1:7" ht="30" x14ac:dyDescent="0.25">
      <c r="A42" s="25" t="s">
        <v>69</v>
      </c>
      <c r="B42" s="25" t="s">
        <v>12</v>
      </c>
      <c r="C42" s="25" t="s">
        <v>86</v>
      </c>
      <c r="D42" s="25" t="s">
        <v>95</v>
      </c>
      <c r="E42" s="25" t="s">
        <v>25</v>
      </c>
      <c r="F42" s="26">
        <v>1718.95</v>
      </c>
      <c r="G42" s="26">
        <v>12897.09</v>
      </c>
    </row>
    <row r="43" spans="1:7" x14ac:dyDescent="0.25">
      <c r="A43" s="25" t="s">
        <v>69</v>
      </c>
      <c r="B43" s="25" t="s">
        <v>12</v>
      </c>
      <c r="C43" s="25" t="s">
        <v>86</v>
      </c>
      <c r="D43" s="25" t="s">
        <v>96</v>
      </c>
      <c r="E43" s="25" t="s">
        <v>25</v>
      </c>
      <c r="F43" s="26">
        <v>12204</v>
      </c>
      <c r="G43" s="26">
        <v>28878.35</v>
      </c>
    </row>
    <row r="44" spans="1:7" x14ac:dyDescent="0.25">
      <c r="A44" s="25" t="s">
        <v>69</v>
      </c>
      <c r="B44" s="25" t="s">
        <v>12</v>
      </c>
      <c r="C44" s="25" t="s">
        <v>86</v>
      </c>
      <c r="D44" s="25" t="s">
        <v>110</v>
      </c>
      <c r="E44" s="25" t="s">
        <v>111</v>
      </c>
      <c r="F44" s="26">
        <v>17550</v>
      </c>
      <c r="G44" s="26">
        <v>57729</v>
      </c>
    </row>
    <row r="45" spans="1:7" x14ac:dyDescent="0.25">
      <c r="A45" s="25" t="s">
        <v>69</v>
      </c>
      <c r="B45" s="25" t="s">
        <v>12</v>
      </c>
      <c r="C45" s="25" t="s">
        <v>86</v>
      </c>
      <c r="D45" s="25" t="s">
        <v>87</v>
      </c>
      <c r="E45" s="25" t="s">
        <v>99</v>
      </c>
      <c r="F45" s="26">
        <v>9462</v>
      </c>
      <c r="G45" s="26">
        <v>15158.78</v>
      </c>
    </row>
    <row r="46" spans="1:7" x14ac:dyDescent="0.25">
      <c r="A46" s="25" t="s">
        <v>69</v>
      </c>
      <c r="B46" s="25" t="s">
        <v>12</v>
      </c>
      <c r="C46" s="25" t="s">
        <v>86</v>
      </c>
      <c r="D46" s="25" t="s">
        <v>87</v>
      </c>
      <c r="E46" s="25" t="s">
        <v>25</v>
      </c>
      <c r="F46" s="26">
        <v>192629.89</v>
      </c>
      <c r="G46" s="26">
        <v>295988.46999999997</v>
      </c>
    </row>
    <row r="47" spans="1:7" x14ac:dyDescent="0.25">
      <c r="A47" s="25" t="s">
        <v>69</v>
      </c>
      <c r="B47" s="25" t="s">
        <v>12</v>
      </c>
      <c r="C47" s="25" t="s">
        <v>86</v>
      </c>
      <c r="D47" s="25" t="s">
        <v>112</v>
      </c>
      <c r="E47" s="25" t="s">
        <v>25</v>
      </c>
      <c r="F47" s="26">
        <v>1</v>
      </c>
      <c r="G47" s="26">
        <v>1</v>
      </c>
    </row>
    <row r="48" spans="1:7" x14ac:dyDescent="0.25">
      <c r="A48" s="25" t="s">
        <v>69</v>
      </c>
      <c r="B48" s="25" t="s">
        <v>12</v>
      </c>
      <c r="C48" s="25" t="s">
        <v>86</v>
      </c>
      <c r="D48" s="25" t="s">
        <v>113</v>
      </c>
      <c r="E48" s="25" t="s">
        <v>25</v>
      </c>
      <c r="F48" s="26">
        <v>261.22000000000003</v>
      </c>
      <c r="G48" s="26">
        <v>2396.4499999999998</v>
      </c>
    </row>
    <row r="49" spans="1:7" x14ac:dyDescent="0.25">
      <c r="A49" s="25" t="s">
        <v>69</v>
      </c>
      <c r="B49" s="25" t="s">
        <v>12</v>
      </c>
      <c r="C49" s="25" t="s">
        <v>86</v>
      </c>
      <c r="D49" s="25" t="s">
        <v>114</v>
      </c>
      <c r="E49" s="25" t="s">
        <v>25</v>
      </c>
      <c r="F49" s="26">
        <v>1</v>
      </c>
      <c r="G49" s="26">
        <v>1</v>
      </c>
    </row>
    <row r="50" spans="1:7" ht="30" x14ac:dyDescent="0.25">
      <c r="A50" s="25" t="s">
        <v>69</v>
      </c>
      <c r="B50" s="25" t="s">
        <v>12</v>
      </c>
      <c r="C50" s="25" t="s">
        <v>86</v>
      </c>
      <c r="D50" s="25" t="s">
        <v>115</v>
      </c>
      <c r="E50" s="25" t="s">
        <v>25</v>
      </c>
      <c r="F50" s="26">
        <v>644.5</v>
      </c>
      <c r="G50" s="26">
        <v>2496.27</v>
      </c>
    </row>
    <row r="51" spans="1:7" x14ac:dyDescent="0.25">
      <c r="A51" s="25" t="s">
        <v>69</v>
      </c>
      <c r="B51" s="25" t="s">
        <v>12</v>
      </c>
      <c r="C51" s="25" t="s">
        <v>86</v>
      </c>
      <c r="D51" s="25" t="s">
        <v>102</v>
      </c>
      <c r="E51" s="25" t="s">
        <v>25</v>
      </c>
      <c r="F51" s="26">
        <v>78</v>
      </c>
      <c r="G51" s="26">
        <v>78</v>
      </c>
    </row>
    <row r="52" spans="1:7" x14ac:dyDescent="0.25">
      <c r="A52" s="25" t="s">
        <v>69</v>
      </c>
      <c r="B52" s="25" t="s">
        <v>12</v>
      </c>
      <c r="C52" s="25" t="s">
        <v>86</v>
      </c>
      <c r="D52" s="25" t="s">
        <v>102</v>
      </c>
      <c r="E52" s="25" t="s">
        <v>109</v>
      </c>
      <c r="F52" s="26">
        <v>1</v>
      </c>
      <c r="G52" s="26">
        <v>1</v>
      </c>
    </row>
    <row r="53" spans="1:7" ht="30" x14ac:dyDescent="0.25">
      <c r="A53" s="25" t="s">
        <v>69</v>
      </c>
      <c r="B53" s="25" t="s">
        <v>12</v>
      </c>
      <c r="C53" s="25" t="s">
        <v>86</v>
      </c>
      <c r="D53" s="25" t="s">
        <v>103</v>
      </c>
      <c r="E53" s="25" t="s">
        <v>25</v>
      </c>
      <c r="F53" s="26">
        <v>17136</v>
      </c>
      <c r="G53" s="26">
        <v>32165.84</v>
      </c>
    </row>
    <row r="54" spans="1:7" x14ac:dyDescent="0.25">
      <c r="A54" s="25" t="s">
        <v>69</v>
      </c>
      <c r="B54" s="25" t="s">
        <v>12</v>
      </c>
      <c r="C54" s="25" t="s">
        <v>86</v>
      </c>
      <c r="D54" s="25" t="s">
        <v>116</v>
      </c>
      <c r="E54" s="25" t="s">
        <v>99</v>
      </c>
      <c r="F54" s="26">
        <v>1100</v>
      </c>
      <c r="G54" s="26">
        <v>38347</v>
      </c>
    </row>
    <row r="55" spans="1:7" x14ac:dyDescent="0.25">
      <c r="A55" s="17" t="str">
        <f>'Bovino Carnico'!A27</f>
        <v>Marzo*</v>
      </c>
      <c r="B55" s="12"/>
      <c r="C55" s="12"/>
      <c r="D55" s="12"/>
      <c r="E55" s="12"/>
      <c r="F55" s="12">
        <f>SUM(F40:F54)</f>
        <v>261143.07</v>
      </c>
      <c r="G55" s="13">
        <f>SUM(G40:G54)</f>
        <v>506881.9</v>
      </c>
    </row>
    <row r="56" spans="1:7" x14ac:dyDescent="0.25">
      <c r="A56" s="17" t="s">
        <v>15</v>
      </c>
      <c r="B56" s="12"/>
      <c r="C56" s="12"/>
      <c r="D56" s="12"/>
      <c r="E56" s="12"/>
      <c r="F56" s="12">
        <f>+F55+F39+F21</f>
        <v>851833.22000000009</v>
      </c>
      <c r="G56" s="12">
        <f>+G55+G39+G21</f>
        <v>2559017.4300000002</v>
      </c>
    </row>
    <row r="58" spans="1:7" x14ac:dyDescent="0.25">
      <c r="A58" t="s">
        <v>36</v>
      </c>
    </row>
    <row r="60" spans="1:7" x14ac:dyDescent="0.25">
      <c r="A60" s="38" t="s">
        <v>37</v>
      </c>
      <c r="B60" s="38"/>
      <c r="C60" s="38"/>
    </row>
    <row r="61" spans="1:7" x14ac:dyDescent="0.25">
      <c r="A61" s="29" t="s">
        <v>20</v>
      </c>
      <c r="B61" t="s">
        <v>38</v>
      </c>
      <c r="C61" t="s">
        <v>39</v>
      </c>
    </row>
    <row r="62" spans="1:7" x14ac:dyDescent="0.25">
      <c r="A62" s="30" t="s">
        <v>48</v>
      </c>
      <c r="B62" s="31">
        <v>6134.78</v>
      </c>
      <c r="C62" s="31">
        <v>62463.76</v>
      </c>
    </row>
    <row r="63" spans="1:7" x14ac:dyDescent="0.25">
      <c r="A63" s="30" t="s">
        <v>65</v>
      </c>
      <c r="B63" s="31">
        <v>9800</v>
      </c>
      <c r="C63" s="31">
        <v>94540.97</v>
      </c>
    </row>
    <row r="64" spans="1:7" x14ac:dyDescent="0.25">
      <c r="A64" s="30" t="s">
        <v>25</v>
      </c>
      <c r="B64" s="31">
        <v>420271.47</v>
      </c>
      <c r="C64" s="31">
        <v>832092.92</v>
      </c>
    </row>
    <row r="65" spans="1:3" x14ac:dyDescent="0.25">
      <c r="A65" s="30" t="s">
        <v>50</v>
      </c>
      <c r="B65" s="31">
        <v>5091.84</v>
      </c>
      <c r="C65" s="31">
        <v>68512.800000000003</v>
      </c>
    </row>
    <row r="66" spans="1:3" x14ac:dyDescent="0.25">
      <c r="A66" s="30" t="s">
        <v>55</v>
      </c>
      <c r="B66" s="31">
        <v>6885</v>
      </c>
      <c r="C66" s="31">
        <v>83220.600000000006</v>
      </c>
    </row>
    <row r="67" spans="1:3" x14ac:dyDescent="0.25">
      <c r="A67" s="30" t="s">
        <v>51</v>
      </c>
      <c r="B67" s="31">
        <v>36295.08</v>
      </c>
      <c r="C67" s="31">
        <v>153783.26999999999</v>
      </c>
    </row>
    <row r="68" spans="1:3" x14ac:dyDescent="0.25">
      <c r="A68" s="30" t="s">
        <v>90</v>
      </c>
      <c r="B68" s="31">
        <v>6843.07</v>
      </c>
      <c r="C68" s="31">
        <v>71758</v>
      </c>
    </row>
    <row r="69" spans="1:3" x14ac:dyDescent="0.25">
      <c r="A69" s="30" t="s">
        <v>49</v>
      </c>
      <c r="B69" s="31">
        <v>31540.32</v>
      </c>
      <c r="C69" s="31">
        <v>142258.68</v>
      </c>
    </row>
    <row r="70" spans="1:3" x14ac:dyDescent="0.25">
      <c r="A70" s="30" t="s">
        <v>56</v>
      </c>
      <c r="B70" s="31">
        <v>693.02</v>
      </c>
      <c r="C70" s="31">
        <v>1567.6</v>
      </c>
    </row>
    <row r="71" spans="1:3" x14ac:dyDescent="0.25">
      <c r="A71" s="30" t="s">
        <v>94</v>
      </c>
      <c r="B71" s="31">
        <v>32098.080000000002</v>
      </c>
      <c r="C71" s="31">
        <v>128360.4</v>
      </c>
    </row>
    <row r="72" spans="1:3" x14ac:dyDescent="0.25">
      <c r="A72" s="30" t="s">
        <v>98</v>
      </c>
      <c r="B72" s="31">
        <v>9325.2000000000007</v>
      </c>
      <c r="C72" s="31">
        <v>87592.81</v>
      </c>
    </row>
    <row r="73" spans="1:3" x14ac:dyDescent="0.25">
      <c r="A73" s="30" t="s">
        <v>99</v>
      </c>
      <c r="B73" s="31">
        <v>16891.760000000002</v>
      </c>
      <c r="C73" s="31">
        <v>64090.05</v>
      </c>
    </row>
    <row r="74" spans="1:3" x14ac:dyDescent="0.25">
      <c r="A74" s="30" t="s">
        <v>101</v>
      </c>
      <c r="B74" s="31">
        <v>203000</v>
      </c>
      <c r="C74" s="31">
        <v>548550</v>
      </c>
    </row>
    <row r="75" spans="1:3" x14ac:dyDescent="0.25">
      <c r="A75" s="30" t="s">
        <v>79</v>
      </c>
      <c r="B75" s="31">
        <v>20115</v>
      </c>
      <c r="C75" s="31">
        <v>25447.86</v>
      </c>
    </row>
    <row r="76" spans="1:3" x14ac:dyDescent="0.25">
      <c r="A76" s="30" t="s">
        <v>106</v>
      </c>
      <c r="B76" s="31">
        <v>25000</v>
      </c>
      <c r="C76" s="31">
        <v>34500</v>
      </c>
    </row>
    <row r="77" spans="1:3" x14ac:dyDescent="0.25">
      <c r="A77" s="30" t="s">
        <v>108</v>
      </c>
      <c r="B77" s="31">
        <v>3562.5</v>
      </c>
      <c r="C77" s="31">
        <v>90655.46</v>
      </c>
    </row>
    <row r="78" spans="1:3" x14ac:dyDescent="0.25">
      <c r="A78" s="30" t="s">
        <v>109</v>
      </c>
      <c r="B78" s="31">
        <v>736.1</v>
      </c>
      <c r="C78" s="31">
        <v>11893.25</v>
      </c>
    </row>
    <row r="79" spans="1:3" x14ac:dyDescent="0.25">
      <c r="A79" s="30" t="s">
        <v>111</v>
      </c>
      <c r="B79" s="31">
        <v>17550</v>
      </c>
      <c r="C79" s="31">
        <v>57729</v>
      </c>
    </row>
    <row r="80" spans="1:3" x14ac:dyDescent="0.25">
      <c r="A80" s="30" t="s">
        <v>40</v>
      </c>
      <c r="B80" s="31">
        <v>851833.22</v>
      </c>
      <c r="C80" s="31">
        <v>2559017.4300000002</v>
      </c>
    </row>
  </sheetData>
  <sortState xmlns:xlrd2="http://schemas.microsoft.com/office/spreadsheetml/2017/richdata2" ref="A37:C41">
    <sortCondition ref="A37"/>
  </sortState>
  <mergeCells count="7">
    <mergeCell ref="A60:C60"/>
    <mergeCell ref="A8:G8"/>
    <mergeCell ref="A11:G11"/>
    <mergeCell ref="A6:G6"/>
    <mergeCell ref="A7:G7"/>
    <mergeCell ref="A9:G9"/>
    <mergeCell ref="A10:G10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2"/>
  <headerFooter>
    <oddFooter>&amp;CE-Página &amp;P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0"/>
  <sheetViews>
    <sheetView showGridLines="0" topLeftCell="A7" workbookViewId="0">
      <selection activeCell="A14" sqref="A14"/>
    </sheetView>
  </sheetViews>
  <sheetFormatPr baseColWidth="10" defaultColWidth="47.85546875" defaultRowHeight="15" x14ac:dyDescent="0.25"/>
  <cols>
    <col min="1" max="1" width="18.7109375" customWidth="1"/>
    <col min="2" max="3" width="11.7109375" customWidth="1"/>
    <col min="4" max="4" width="14.85546875" bestFit="1" customWidth="1"/>
    <col min="5" max="5" width="18.7109375" style="2" bestFit="1" customWidth="1"/>
    <col min="6" max="6" width="11.42578125" style="2" customWidth="1"/>
    <col min="7" max="7" width="14.42578125" style="4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42"/>
      <c r="B8" s="42"/>
      <c r="C8" s="42"/>
      <c r="D8" s="42"/>
      <c r="E8" s="42"/>
      <c r="F8" s="42"/>
      <c r="G8" s="42"/>
    </row>
    <row r="9" spans="1:7" ht="22.5" x14ac:dyDescent="0.35">
      <c r="A9" s="39" t="s">
        <v>0</v>
      </c>
      <c r="B9" s="39"/>
      <c r="C9" s="39"/>
      <c r="D9" s="39"/>
      <c r="E9" s="39"/>
      <c r="F9" s="39"/>
      <c r="G9" s="39"/>
    </row>
    <row r="10" spans="1:7" ht="18.75" x14ac:dyDescent="0.3">
      <c r="A10" s="45" t="s">
        <v>1</v>
      </c>
      <c r="B10" s="45"/>
      <c r="C10" s="45"/>
      <c r="D10" s="45"/>
      <c r="E10" s="45"/>
      <c r="F10" s="45"/>
      <c r="G10" s="45"/>
    </row>
    <row r="11" spans="1:7" x14ac:dyDescent="0.25">
      <c r="A11" s="41" t="s">
        <v>117</v>
      </c>
      <c r="B11" s="41"/>
      <c r="C11" s="41"/>
      <c r="D11" s="41"/>
      <c r="E11" s="41"/>
      <c r="F11" s="41"/>
      <c r="G11" s="41"/>
    </row>
    <row r="12" spans="1:7" x14ac:dyDescent="0.25">
      <c r="A12" s="41" t="str">
        <f>Consolidado!A11</f>
        <v>1er Trimestre Año 2026</v>
      </c>
      <c r="B12" s="41"/>
      <c r="C12" s="41"/>
      <c r="D12" s="41"/>
      <c r="E12" s="41"/>
      <c r="F12" s="41"/>
      <c r="G12" s="41"/>
    </row>
    <row r="13" spans="1:7" x14ac:dyDescent="0.25">
      <c r="A13" s="14" t="s">
        <v>17</v>
      </c>
      <c r="B13" s="14" t="s">
        <v>18</v>
      </c>
      <c r="C13" s="14" t="s">
        <v>19</v>
      </c>
      <c r="D13" s="14" t="s">
        <v>4</v>
      </c>
      <c r="E13" s="14" t="s">
        <v>118</v>
      </c>
      <c r="F13" s="15" t="s">
        <v>5</v>
      </c>
      <c r="G13" s="16" t="s">
        <v>6</v>
      </c>
    </row>
    <row r="14" spans="1:7" x14ac:dyDescent="0.25">
      <c r="A14" s="27" t="s">
        <v>45</v>
      </c>
      <c r="B14" s="27" t="s">
        <v>119</v>
      </c>
      <c r="C14" s="27" t="s">
        <v>120</v>
      </c>
      <c r="D14" s="27" t="s">
        <v>121</v>
      </c>
      <c r="E14" s="27" t="s">
        <v>65</v>
      </c>
      <c r="F14" s="33">
        <v>999330.234375</v>
      </c>
      <c r="G14" s="34">
        <v>1784365.0400390599</v>
      </c>
    </row>
    <row r="15" spans="1:7" x14ac:dyDescent="0.25">
      <c r="A15" s="27" t="s">
        <v>45</v>
      </c>
      <c r="B15" s="27" t="s">
        <v>119</v>
      </c>
      <c r="C15" s="27" t="s">
        <v>120</v>
      </c>
      <c r="D15" s="27" t="s">
        <v>121</v>
      </c>
      <c r="E15" s="27" t="s">
        <v>122</v>
      </c>
      <c r="F15" s="33">
        <v>5595.56005859375</v>
      </c>
      <c r="G15" s="34">
        <v>11520</v>
      </c>
    </row>
    <row r="16" spans="1:7" x14ac:dyDescent="0.25">
      <c r="A16" s="27" t="s">
        <v>45</v>
      </c>
      <c r="B16" s="27" t="s">
        <v>119</v>
      </c>
      <c r="C16" s="27" t="s">
        <v>120</v>
      </c>
      <c r="D16" s="27" t="s">
        <v>123</v>
      </c>
      <c r="E16" s="27" t="s">
        <v>65</v>
      </c>
      <c r="F16" s="33">
        <v>32180</v>
      </c>
      <c r="G16" s="34">
        <v>86718.34375</v>
      </c>
    </row>
    <row r="17" spans="1:7" x14ac:dyDescent="0.25">
      <c r="A17" s="14" t="str">
        <f>'Bovino Carnico'!A16</f>
        <v>Enero*</v>
      </c>
      <c r="B17" s="14"/>
      <c r="C17" s="14"/>
      <c r="D17" s="14"/>
      <c r="E17" s="14"/>
      <c r="F17" s="15">
        <f>SUM(F14:F16)</f>
        <v>1037105.7944335938</v>
      </c>
      <c r="G17" s="16">
        <f>SUM(G14:G16)</f>
        <v>1882603.3837890599</v>
      </c>
    </row>
    <row r="18" spans="1:7" x14ac:dyDescent="0.25">
      <c r="A18" s="27" t="s">
        <v>63</v>
      </c>
      <c r="B18" s="27" t="s">
        <v>119</v>
      </c>
      <c r="C18" s="27" t="s">
        <v>120</v>
      </c>
      <c r="D18" s="27" t="s">
        <v>121</v>
      </c>
      <c r="E18" s="27" t="s">
        <v>56</v>
      </c>
      <c r="F18" s="33">
        <v>4515</v>
      </c>
      <c r="G18" s="34">
        <v>16291.919921875</v>
      </c>
    </row>
    <row r="19" spans="1:7" x14ac:dyDescent="0.25">
      <c r="A19" s="17" t="str">
        <f>'Bovino Carnico'!A21</f>
        <v>Febrero*</v>
      </c>
      <c r="B19" s="12"/>
      <c r="C19" s="12"/>
      <c r="D19" s="12"/>
      <c r="E19" s="12"/>
      <c r="F19" s="12">
        <f>SUM(F18)</f>
        <v>4515</v>
      </c>
      <c r="G19" s="13">
        <f>SUM(G18)</f>
        <v>16291.919921875</v>
      </c>
    </row>
    <row r="20" spans="1:7" x14ac:dyDescent="0.25">
      <c r="A20" s="27"/>
      <c r="B20" s="27"/>
      <c r="C20" s="27"/>
      <c r="D20" s="27"/>
      <c r="E20" s="27"/>
      <c r="F20" s="33"/>
      <c r="G20" s="34"/>
    </row>
    <row r="21" spans="1:7" x14ac:dyDescent="0.25">
      <c r="A21" s="17" t="str">
        <f>'Bovino Carnico'!A27</f>
        <v>Marzo*</v>
      </c>
      <c r="B21" s="12"/>
      <c r="C21" s="12"/>
      <c r="D21" s="12"/>
      <c r="E21" s="12"/>
      <c r="F21" s="12">
        <f>SUM(F20:F20)</f>
        <v>0</v>
      </c>
      <c r="G21" s="13">
        <f>SUM(G20:G20)</f>
        <v>0</v>
      </c>
    </row>
    <row r="22" spans="1:7" x14ac:dyDescent="0.25">
      <c r="A22" s="17" t="s">
        <v>15</v>
      </c>
      <c r="B22" s="12"/>
      <c r="C22" s="12"/>
      <c r="D22" s="12"/>
      <c r="E22" s="12"/>
      <c r="F22" s="12">
        <f>SUM(F21,F19,F17)</f>
        <v>1041620.7944335938</v>
      </c>
      <c r="G22" s="13">
        <f>SUM(G21,G19,G17)</f>
        <v>1898895.3037109349</v>
      </c>
    </row>
    <row r="24" spans="1:7" x14ac:dyDescent="0.25">
      <c r="A24" t="s">
        <v>36</v>
      </c>
    </row>
    <row r="26" spans="1:7" x14ac:dyDescent="0.25">
      <c r="A26" s="29" t="s">
        <v>20</v>
      </c>
      <c r="B26" t="s">
        <v>84</v>
      </c>
      <c r="C26" t="s">
        <v>39</v>
      </c>
    </row>
    <row r="27" spans="1:7" x14ac:dyDescent="0.25">
      <c r="A27" s="30" t="s">
        <v>65</v>
      </c>
      <c r="B27" s="28">
        <v>1031510.234375</v>
      </c>
      <c r="C27" s="28">
        <v>1871083.3837890599</v>
      </c>
    </row>
    <row r="28" spans="1:7" x14ac:dyDescent="0.25">
      <c r="A28" s="30" t="s">
        <v>122</v>
      </c>
      <c r="B28" s="28">
        <v>5595.56005859375</v>
      </c>
      <c r="C28" s="28">
        <v>11520</v>
      </c>
    </row>
    <row r="29" spans="1:7" x14ac:dyDescent="0.25">
      <c r="A29" s="30" t="s">
        <v>56</v>
      </c>
      <c r="B29" s="28">
        <v>4515</v>
      </c>
      <c r="C29" s="28">
        <v>16291.919921875</v>
      </c>
    </row>
    <row r="30" spans="1:7" x14ac:dyDescent="0.25">
      <c r="A30" s="30" t="s">
        <v>40</v>
      </c>
      <c r="B30" s="28">
        <v>1041620.7944335938</v>
      </c>
      <c r="C30" s="28">
        <v>1898895.3037109349</v>
      </c>
    </row>
  </sheetData>
  <mergeCells count="5">
    <mergeCell ref="A8:G8"/>
    <mergeCell ref="A9:G9"/>
    <mergeCell ref="A10:G10"/>
    <mergeCell ref="A11:G11"/>
    <mergeCell ref="A12:G12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2"/>
  <headerFooter>
    <oddFooter>&amp;CI-Página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Consolidado</vt:lpstr>
      <vt:lpstr>Bovino Carnico</vt:lpstr>
      <vt:lpstr>Bovino Lacteo</vt:lpstr>
      <vt:lpstr>Leche</vt:lpstr>
      <vt:lpstr>Pieles</vt:lpstr>
      <vt:lpstr>Embutidos</vt:lpstr>
      <vt:lpstr>Pollo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  <vt:lpstr>Pollo!Títulos_a_imprimir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Bolivar Toribio</dc:creator>
  <cp:keywords/>
  <dc:description/>
  <cp:lastModifiedBy>Victor Vanderlinder</cp:lastModifiedBy>
  <cp:revision/>
  <dcterms:created xsi:type="dcterms:W3CDTF">2013-05-27T12:29:06Z</dcterms:created>
  <dcterms:modified xsi:type="dcterms:W3CDTF">2026-04-17T19:39:34Z</dcterms:modified>
  <cp:category/>
  <cp:contentStatus/>
</cp:coreProperties>
</file>