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8\"/>
    </mc:Choice>
  </mc:AlternateContent>
  <xr:revisionPtr revIDLastSave="0" documentId="8_{4BC8AB92-78C4-4E91-B4D4-99303929D56C}" xr6:coauthVersionLast="47" xr6:coauthVersionMax="47" xr10:uidLastSave="{00000000-0000-0000-0000-000000000000}"/>
  <bookViews>
    <workbookView xWindow="9465" yWindow="9465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Carnico'!$10:$11</definedName>
    <definedName name="_xlnm.Print_Titles" localSheetId="2">'Bovino Lacteo'!$10:$11</definedName>
    <definedName name="_xlnm.Print_Titles" localSheetId="6">Embutidos!$10:$11</definedName>
    <definedName name="_xlnm.Print_Titles" localSheetId="8">Huevo!$10:$11</definedName>
    <definedName name="_xlnm.Print_Titles" localSheetId="3">Leche!$10:$11</definedName>
    <definedName name="_xlnm.Print_Titles" localSheetId="7">'Otro Origen'!$10:$11</definedName>
    <definedName name="_xlnm.Print_Titles" localSheetId="5">Pieles!$10:$11</definedName>
    <definedName name="_xlnm.Print_Titles" localSheetId="4">'Porcino Carnico'!$10:$11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14" l="1"/>
  <c r="G165" i="14"/>
  <c r="F66" i="12"/>
  <c r="G66" i="12"/>
  <c r="F64" i="12"/>
  <c r="G64" i="12"/>
  <c r="F158" i="11"/>
  <c r="G158" i="11"/>
  <c r="F91" i="7"/>
  <c r="G91" i="7"/>
  <c r="F138" i="6"/>
  <c r="G138" i="6"/>
  <c r="F32" i="7" l="1"/>
  <c r="G32" i="7"/>
  <c r="E39" i="20" l="1"/>
  <c r="E44" i="20"/>
  <c r="F143" i="14"/>
  <c r="G143" i="14"/>
  <c r="F138" i="11"/>
  <c r="G138" i="11"/>
  <c r="F155" i="14"/>
  <c r="G155" i="14"/>
  <c r="F153" i="11"/>
  <c r="G153" i="11"/>
  <c r="F39" i="8"/>
  <c r="G39" i="8"/>
  <c r="F87" i="7"/>
  <c r="G87" i="7"/>
  <c r="F133" i="6"/>
  <c r="G133" i="6"/>
  <c r="F19" i="5"/>
  <c r="G19" i="5"/>
  <c r="F17" i="5"/>
  <c r="G17" i="5"/>
  <c r="F33" i="5"/>
  <c r="G33" i="5"/>
  <c r="F35" i="5"/>
  <c r="G35" i="5"/>
  <c r="F35" i="8" l="1"/>
  <c r="G35" i="8"/>
  <c r="F79" i="7"/>
  <c r="G79" i="7"/>
  <c r="F121" i="6"/>
  <c r="G121" i="6"/>
  <c r="F131" i="14" l="1"/>
  <c r="G131" i="14"/>
  <c r="F54" i="12"/>
  <c r="G54" i="12"/>
  <c r="F127" i="11"/>
  <c r="G127" i="11"/>
  <c r="F33" i="8"/>
  <c r="G33" i="8"/>
  <c r="F73" i="7"/>
  <c r="G73" i="7"/>
  <c r="F68" i="7"/>
  <c r="G68" i="7"/>
  <c r="F110" i="6"/>
  <c r="G110" i="6"/>
  <c r="F27" i="5"/>
  <c r="F29" i="5"/>
  <c r="G29" i="5"/>
  <c r="F31" i="5"/>
  <c r="G31" i="5"/>
  <c r="E34" i="20"/>
  <c r="E30" i="20"/>
  <c r="F119" i="14"/>
  <c r="G119" i="14"/>
  <c r="F49" i="12"/>
  <c r="G49" i="12"/>
  <c r="F115" i="11"/>
  <c r="G115" i="11"/>
  <c r="F30" i="8"/>
  <c r="G30" i="8"/>
  <c r="F97" i="6"/>
  <c r="G97" i="6"/>
  <c r="E27" i="20" l="1"/>
  <c r="F100" i="14" l="1"/>
  <c r="G100" i="14"/>
  <c r="F45" i="12"/>
  <c r="G45" i="12"/>
  <c r="F103" i="11"/>
  <c r="G103" i="11"/>
  <c r="G27" i="8"/>
  <c r="F27" i="8"/>
  <c r="F58" i="7"/>
  <c r="G58" i="7"/>
  <c r="F83" i="6"/>
  <c r="G83" i="6"/>
  <c r="G27" i="5" l="1"/>
  <c r="E25" i="20" l="1"/>
  <c r="F85" i="14"/>
  <c r="G85" i="14"/>
  <c r="F38" i="12"/>
  <c r="G38" i="12"/>
  <c r="F88" i="11"/>
  <c r="G88" i="11"/>
  <c r="F25" i="8"/>
  <c r="G25" i="8"/>
  <c r="F53" i="7"/>
  <c r="G53" i="7"/>
  <c r="F73" i="6" l="1"/>
  <c r="G73" i="6"/>
  <c r="F24" i="5"/>
  <c r="G24" i="5"/>
  <c r="E23" i="20" l="1"/>
  <c r="F74" i="14"/>
  <c r="G74" i="14"/>
  <c r="F32" i="12"/>
  <c r="G32" i="12"/>
  <c r="F69" i="11"/>
  <c r="G69" i="11"/>
  <c r="F46" i="7"/>
  <c r="G46" i="7"/>
  <c r="F42" i="6"/>
  <c r="G42" i="6"/>
  <c r="F58" i="6"/>
  <c r="G58" i="6"/>
  <c r="G21" i="5"/>
  <c r="F21" i="5"/>
  <c r="E20" i="20" l="1"/>
  <c r="F62" i="14"/>
  <c r="G62" i="14"/>
  <c r="F30" i="12"/>
  <c r="G30" i="12"/>
  <c r="F59" i="11"/>
  <c r="G59" i="11"/>
  <c r="F21" i="8"/>
  <c r="G21" i="8"/>
  <c r="F39" i="7"/>
  <c r="G39" i="7"/>
  <c r="F53" i="6"/>
  <c r="G53" i="6"/>
  <c r="F51" i="14" l="1"/>
  <c r="G51" i="14"/>
  <c r="F34" i="14"/>
  <c r="G34" i="14"/>
  <c r="F26" i="12"/>
  <c r="G26" i="12"/>
  <c r="F21" i="12"/>
  <c r="G21" i="12"/>
  <c r="F46" i="11"/>
  <c r="G46" i="11"/>
  <c r="F39" i="11"/>
  <c r="G39" i="11"/>
  <c r="F15" i="8"/>
  <c r="G15" i="8"/>
  <c r="F24" i="7"/>
  <c r="G24" i="7"/>
  <c r="F33" i="6"/>
  <c r="G33" i="6"/>
  <c r="G15" i="5"/>
  <c r="F15" i="5"/>
  <c r="E14" i="20" l="1"/>
  <c r="E47" i="20" s="1"/>
  <c r="F21" i="14"/>
  <c r="F166" i="14" s="1"/>
  <c r="G21" i="14"/>
  <c r="G166" i="14" s="1"/>
  <c r="F17" i="12"/>
  <c r="F67" i="12" s="1"/>
  <c r="G17" i="12"/>
  <c r="G67" i="12" s="1"/>
  <c r="F25" i="11"/>
  <c r="F159" i="11" s="1"/>
  <c r="G25" i="11"/>
  <c r="G159" i="11" s="1"/>
  <c r="F13" i="8"/>
  <c r="F42" i="8" s="1"/>
  <c r="G13" i="8"/>
  <c r="G42" i="8" s="1"/>
  <c r="F20" i="7" l="1"/>
  <c r="F92" i="7" s="1"/>
  <c r="G20" i="7"/>
  <c r="G92" i="7" s="1"/>
  <c r="F25" i="6"/>
  <c r="F139" i="6" s="1"/>
  <c r="G25" i="6"/>
  <c r="G139" i="6" s="1"/>
  <c r="F13" i="5"/>
  <c r="F38" i="5" s="1"/>
  <c r="G13" i="5"/>
  <c r="G38" i="5" s="1"/>
  <c r="B12" i="15" l="1"/>
  <c r="C12" i="15"/>
  <c r="B9" i="20" l="1"/>
  <c r="A9" i="21"/>
  <c r="A9" i="14"/>
  <c r="A9" i="12"/>
  <c r="A9" i="11"/>
  <c r="A9" i="8"/>
  <c r="A9" i="7"/>
  <c r="A9" i="6"/>
  <c r="A9" i="5" s="1"/>
  <c r="F16" i="21" l="1"/>
  <c r="G16" i="21"/>
  <c r="B19" i="15" l="1"/>
  <c r="C19" i="15"/>
  <c r="C20" i="15" l="1"/>
  <c r="C15" i="15"/>
  <c r="B15" i="15"/>
  <c r="B16" i="15" l="1"/>
  <c r="C16" i="15"/>
  <c r="B18" i="15"/>
  <c r="B17" i="15"/>
  <c r="C17" i="15"/>
  <c r="C14" i="15" l="1"/>
  <c r="B14" i="15"/>
  <c r="B13" i="15"/>
  <c r="C13" i="15"/>
  <c r="B21" i="15" l="1"/>
  <c r="C18" i="15" l="1"/>
  <c r="C21" i="15" s="1"/>
</calcChain>
</file>

<file path=xl/sharedStrings.xml><?xml version="1.0" encoding="utf-8"?>
<sst xmlns="http://schemas.openxmlformats.org/spreadsheetml/2006/main" count="2929" uniqueCount="180">
  <si>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</si>
  <si>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</si>
  <si>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</si>
  <si>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</si>
  <si>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</si>
  <si>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</si>
  <si>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</si>
  <si>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</si>
  <si>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</si>
  <si>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</si>
  <si>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</si>
  <si>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</si>
  <si>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</si>
  <si>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</si>
  <si>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</si>
  <si>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</si>
  <si>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</si>
  <si>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</si>
  <si>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</si>
  <si>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</si>
  <si>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</si>
  <si>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</si>
  <si>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</si>
  <si>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Yogurt</t>
  </si>
  <si>
    <t>Lácteo</t>
  </si>
  <si>
    <t>Bovino</t>
  </si>
  <si>
    <t>Bonaire</t>
  </si>
  <si>
    <t>Jamaica</t>
  </si>
  <si>
    <t>Helados</t>
  </si>
  <si>
    <t>Estados Unidos</t>
  </si>
  <si>
    <t>Dulce de leche</t>
  </si>
  <si>
    <t>Crema de leche</t>
  </si>
  <si>
    <t>Queso</t>
  </si>
  <si>
    <t>Edam</t>
  </si>
  <si>
    <t>Holandes</t>
  </si>
  <si>
    <t>Queso Amarillo</t>
  </si>
  <si>
    <t>Queso Blanco</t>
  </si>
  <si>
    <t>Queso de hoja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</si>
  <si>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</si>
  <si>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</si>
  <si>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</si>
  <si>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</si>
  <si>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</si>
  <si>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</si>
  <si>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</si>
  <si>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Jamon</t>
  </si>
  <si>
    <t>Otro Tipo</t>
  </si>
  <si>
    <t>Cuba</t>
  </si>
  <si>
    <t>PVET</t>
  </si>
  <si>
    <t>Cárnico</t>
  </si>
  <si>
    <t>Consolidado de Importaciones de Huevos del Año 2017</t>
  </si>
  <si>
    <t>Antigua y Barbuda</t>
  </si>
  <si>
    <t>Leche con Chocolate</t>
  </si>
  <si>
    <t>Dominica</t>
  </si>
  <si>
    <t>Leche UHT</t>
  </si>
  <si>
    <t>enero</t>
  </si>
  <si>
    <t>Porcino</t>
  </si>
  <si>
    <t>Barbados</t>
  </si>
  <si>
    <t>Islas Virgenes (U.S.)</t>
  </si>
  <si>
    <t>Consolidado de Exportaciones de Productos veterinarios del Año 2018</t>
  </si>
  <si>
    <t>Consolidado de Exportaciones de Mercancia de Otro Origen del Año 2018</t>
  </si>
  <si>
    <t>Consolidado de Exportaciones de Embutidos del Año 2018</t>
  </si>
  <si>
    <t>Consolidado de Exportaciones de Pieles del Año 2018</t>
  </si>
  <si>
    <t>Consolidado de Exportaciones de Carne de Cerdo del Año 2018</t>
  </si>
  <si>
    <t>Consolidado de Exportaciones de Leche del Año 2018</t>
  </si>
  <si>
    <t>Consolidado de Exportaciones de Lacteo del Año 2018</t>
  </si>
  <si>
    <t>Consolidado de Exportaciones de Carne de Res del Año 2018</t>
  </si>
  <si>
    <t>Consolidado General de Exportaciones del Año 2018</t>
  </si>
  <si>
    <t>“Año del Fomento a las Exportaciones”</t>
  </si>
  <si>
    <t>Geo geo</t>
  </si>
  <si>
    <t>Norteño para freir</t>
  </si>
  <si>
    <t>Chuleta</t>
  </si>
  <si>
    <t>Curtidas o curadas</t>
  </si>
  <si>
    <t>Alemania</t>
  </si>
  <si>
    <t>Argentina</t>
  </si>
  <si>
    <t>China</t>
  </si>
  <si>
    <t>El Salvador</t>
  </si>
  <si>
    <t>India</t>
  </si>
  <si>
    <t>Italia</t>
  </si>
  <si>
    <t>Piel Bovina Salada verde</t>
  </si>
  <si>
    <t>Bosnia</t>
  </si>
  <si>
    <t>Mexico</t>
  </si>
  <si>
    <t>Pieles Bovinas Frescas Saladas</t>
  </si>
  <si>
    <t>Turquia</t>
  </si>
  <si>
    <t>Salami</t>
  </si>
  <si>
    <t>Salchichas</t>
  </si>
  <si>
    <t>Pollo</t>
  </si>
  <si>
    <t>Caldo de pollo</t>
  </si>
  <si>
    <t>Guatemala</t>
  </si>
  <si>
    <t>Cubitos de pollo</t>
  </si>
  <si>
    <t>Mayonesa</t>
  </si>
  <si>
    <t>Sazones</t>
  </si>
  <si>
    <t>Trinidad &amp; Tobago</t>
  </si>
  <si>
    <t>Sopa</t>
  </si>
  <si>
    <t>febrero</t>
  </si>
  <si>
    <t>Febrero</t>
  </si>
  <si>
    <t>Marzo</t>
  </si>
  <si>
    <t>Leche entera liquida</t>
  </si>
  <si>
    <t>Leche Modificada</t>
  </si>
  <si>
    <t>Leche sin lactosa</t>
  </si>
  <si>
    <t>TORTOLA</t>
  </si>
  <si>
    <t>porcino</t>
  </si>
  <si>
    <t>Bovina</t>
  </si>
  <si>
    <t>Ucrania</t>
  </si>
  <si>
    <t>Pakistan</t>
  </si>
  <si>
    <t>Egipto</t>
  </si>
  <si>
    <t>Sudáfrica</t>
  </si>
  <si>
    <t>Embutidos Variados</t>
  </si>
  <si>
    <t>Curazao</t>
  </si>
  <si>
    <t>Guyana</t>
  </si>
  <si>
    <t>Panama</t>
  </si>
  <si>
    <t>Surinam</t>
  </si>
  <si>
    <t>Bebida nutritiva</t>
  </si>
  <si>
    <t>Puerto Rico</t>
  </si>
  <si>
    <t>Colombia</t>
  </si>
  <si>
    <t>Costa Rica</t>
  </si>
  <si>
    <t>Georgia</t>
  </si>
  <si>
    <t>Abril</t>
  </si>
  <si>
    <t>Norteño Amarillo</t>
  </si>
  <si>
    <t>Granada</t>
  </si>
  <si>
    <t>Guayana Francesa</t>
  </si>
  <si>
    <t>Leche semidescremada liquida</t>
  </si>
  <si>
    <t>Mortadela</t>
  </si>
  <si>
    <t>Curtidas o Curadas</t>
  </si>
  <si>
    <t>España</t>
  </si>
  <si>
    <t>Semicurtidas o semicuradas</t>
  </si>
  <si>
    <t>Mayo</t>
  </si>
  <si>
    <t>Cortes</t>
  </si>
  <si>
    <t>SAINT KITS</t>
  </si>
  <si>
    <t>Productos Lácteos</t>
  </si>
  <si>
    <t>Pieles Bovinas Secas y Saladas</t>
  </si>
  <si>
    <t>Honduras</t>
  </si>
  <si>
    <t>Junio</t>
  </si>
  <si>
    <t>junio</t>
  </si>
  <si>
    <t>Flan</t>
  </si>
  <si>
    <t>Leche maternizada</t>
  </si>
  <si>
    <t>Pierna</t>
  </si>
  <si>
    <t>Cueros Procesados o Regenerados</t>
  </si>
  <si>
    <t>Canada</t>
  </si>
  <si>
    <t>Francia</t>
  </si>
  <si>
    <t>Groatia</t>
  </si>
  <si>
    <t>Dulce de Naranja</t>
  </si>
  <si>
    <t>Julio</t>
  </si>
  <si>
    <t>julio</t>
  </si>
  <si>
    <t>Indonesia</t>
  </si>
  <si>
    <t>Pieles Bovinas Saladas verde</t>
  </si>
  <si>
    <t>Corea del Sur</t>
  </si>
  <si>
    <t>Embutidos y Lácteos</t>
  </si>
  <si>
    <t>Morcilla</t>
  </si>
  <si>
    <t>Productos Lácteos Y Cárnicos</t>
  </si>
  <si>
    <t>Valsayn</t>
  </si>
  <si>
    <t>Filipinas</t>
  </si>
  <si>
    <t>Agosto</t>
  </si>
  <si>
    <t>agosto</t>
  </si>
  <si>
    <t>San Cristobal-Nevis (St. Kitts)</t>
  </si>
  <si>
    <t>Septiembre</t>
  </si>
  <si>
    <t>Brasil</t>
  </si>
  <si>
    <t>Dulce de coco</t>
  </si>
  <si>
    <t>Dulce de Mani</t>
  </si>
  <si>
    <t>Carne de res</t>
  </si>
  <si>
    <t>Salsa de queso</t>
  </si>
  <si>
    <t>Danes</t>
  </si>
  <si>
    <t>Parmesano</t>
  </si>
  <si>
    <t>Portugal</t>
  </si>
  <si>
    <t>hait</t>
  </si>
  <si>
    <t>Octubre</t>
  </si>
  <si>
    <t>Noviembre</t>
  </si>
  <si>
    <t>noviembre</t>
  </si>
  <si>
    <t>Costillas</t>
  </si>
  <si>
    <t>Avícola</t>
  </si>
  <si>
    <t>Jamonada</t>
  </si>
  <si>
    <t>octubre</t>
  </si>
  <si>
    <t>Diciembre</t>
  </si>
  <si>
    <t>Leche semidescremada en polvo</t>
  </si>
  <si>
    <t>Otro tipo</t>
  </si>
  <si>
    <t>Alimentos para Aves</t>
  </si>
  <si>
    <t>Nota, los meses con asterisco(*) estan sujetos a cambios</t>
  </si>
  <si>
    <t>Diciembre*</t>
  </si>
  <si>
    <t>Alimento para Cerdo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</si>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</sst>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0" fillId="0" borderId="5" xfId="0" applyBorder="1"/>
    <xf numFmtId="165" fontId="4" fillId="0" borderId="5" xfId="1" applyNumberFormat="1" applyFont="1" applyBorder="1"/>
    <xf numFmtId="0" fontId="0" fillId="0" borderId="6" xfId="0" applyBorder="1"/>
    <xf numFmtId="165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5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5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5" fontId="5" fillId="3" borderId="4" xfId="1" applyNumberFormat="1" applyFont="1" applyFill="1" applyBorder="1"/>
    <xf numFmtId="165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5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5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5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5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1000125</xdr:colOff>
      <xdr:row>4</xdr:row>
      <xdr:rowOff>161925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95250</xdr:rowOff>
    </xdr:from>
    <xdr:to>
      <xdr:col>3</xdr:col>
      <xdr:colOff>1133475</xdr:colOff>
      <xdr:row>4</xdr:row>
      <xdr:rowOff>142875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95250"/>
          <a:ext cx="9144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B15" sqref="B15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14</v>
      </c>
      <c r="B6" s="47"/>
      <c r="C6" s="47"/>
    </row>
    <row r="7" spans="1:3" ht="23.25" x14ac:dyDescent="0.35">
      <c r="A7" s="48" t="s">
        <v>15</v>
      </c>
      <c r="B7" s="48"/>
      <c r="C7" s="48"/>
    </row>
    <row r="8" spans="1:3" ht="22.5" x14ac:dyDescent="0.35">
      <c r="A8" s="49" t="s">
        <v>16</v>
      </c>
      <c r="B8" s="49"/>
      <c r="C8" s="49"/>
    </row>
    <row r="9" spans="1:3" ht="16.5" thickBot="1" x14ac:dyDescent="0.3">
      <c r="A9" s="50" t="s">
        <v>68</v>
      </c>
      <c r="B9" s="50"/>
      <c r="C9" s="50"/>
    </row>
    <row r="10" spans="1:3" ht="15.75" thickBot="1" x14ac:dyDescent="0.3">
      <c r="A10" s="51" t="s">
        <v>67</v>
      </c>
      <c r="B10" s="52"/>
      <c r="C10" s="53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Carnico'!F38</f>
        <v>171423.82792968751</v>
      </c>
      <c r="C12" s="27">
        <f>'Bovino Carnico'!G38</f>
        <v>709479.46716308594</v>
      </c>
    </row>
    <row r="13" spans="1:3" x14ac:dyDescent="0.25">
      <c r="A13" s="7" t="s">
        <v>10</v>
      </c>
      <c r="B13" s="8">
        <f>'Bovino Lacteo'!F139</f>
        <v>832993.36321018217</v>
      </c>
      <c r="C13" s="28">
        <f>'Bovino Lacteo'!G139</f>
        <v>3343516.1030804445</v>
      </c>
    </row>
    <row r="14" spans="1:3" x14ac:dyDescent="0.25">
      <c r="A14" s="7" t="s">
        <v>1</v>
      </c>
      <c r="B14" s="8">
        <f>Leche!F92</f>
        <v>293184.56936340331</v>
      </c>
      <c r="C14" s="28">
        <f>Leche!G92</f>
        <v>3208250.0848767087</v>
      </c>
    </row>
    <row r="15" spans="1:3" x14ac:dyDescent="0.25">
      <c r="A15" s="7" t="s">
        <v>11</v>
      </c>
      <c r="B15" s="8">
        <f>'Porcino Carnico'!F42</f>
        <v>70625.909930114751</v>
      </c>
      <c r="C15" s="28">
        <f>'Porcino Carnico'!G42</f>
        <v>173246.04847717285</v>
      </c>
    </row>
    <row r="16" spans="1:3" x14ac:dyDescent="0.25">
      <c r="A16" s="7" t="s">
        <v>12</v>
      </c>
      <c r="B16" s="8">
        <f>Pieles!F159</f>
        <v>6927211.6941803694</v>
      </c>
      <c r="C16" s="28">
        <f>Pieles!G159</f>
        <v>7296148.6528791813</v>
      </c>
    </row>
    <row r="17" spans="1:3" x14ac:dyDescent="0.25">
      <c r="A17" s="7" t="s">
        <v>3</v>
      </c>
      <c r="B17" s="8">
        <f>Embutidos!F67</f>
        <v>3621003.5162850954</v>
      </c>
      <c r="C17" s="28">
        <f>Embutidos!G67</f>
        <v>6254409.7768017575</v>
      </c>
    </row>
    <row r="18" spans="1:3" x14ac:dyDescent="0.25">
      <c r="A18" s="7" t="s">
        <v>2</v>
      </c>
      <c r="B18" s="8">
        <f>'Otro Origen'!F166</f>
        <v>6268774.430599289</v>
      </c>
      <c r="C18" s="28">
        <f>'Otro Origen'!G166</f>
        <v>22488358.891724851</v>
      </c>
    </row>
    <row r="19" spans="1:3" x14ac:dyDescent="0.25">
      <c r="A19" s="41" t="s">
        <v>21</v>
      </c>
      <c r="B19" s="42">
        <f>Huevo!F16</f>
        <v>0</v>
      </c>
      <c r="C19" s="42">
        <f>Huevo!G16</f>
        <v>0</v>
      </c>
    </row>
    <row r="20" spans="1:3" ht="15.75" thickBot="1" x14ac:dyDescent="0.3">
      <c r="A20" s="12" t="s">
        <v>17</v>
      </c>
      <c r="B20" s="13"/>
      <c r="C20" s="27">
        <f>'Pro vet'!E47</f>
        <v>5265509.6809519958</v>
      </c>
    </row>
    <row r="21" spans="1:3" ht="15.75" thickBot="1" x14ac:dyDescent="0.3">
      <c r="A21" s="14" t="s">
        <v>0</v>
      </c>
      <c r="B21" s="16">
        <f>SUM(B12:B20)</f>
        <v>18185217.311498143</v>
      </c>
      <c r="C21" s="15">
        <f>SUM(C12:C20)</f>
        <v>48738918.7059552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"/>
  <sheetViews>
    <sheetView tabSelected="1" topLeftCell="B1" workbookViewId="0">
      <selection activeCell="G17" sqref="G17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14</v>
      </c>
      <c r="C6" s="47"/>
      <c r="D6" s="47"/>
      <c r="E6" s="47"/>
    </row>
    <row r="7" spans="2:5" ht="23.25" x14ac:dyDescent="0.35">
      <c r="B7" s="48" t="s">
        <v>15</v>
      </c>
      <c r="C7" s="48"/>
      <c r="D7" s="48"/>
      <c r="E7" s="48"/>
    </row>
    <row r="8" spans="2:5" ht="22.5" x14ac:dyDescent="0.35">
      <c r="B8" s="49" t="s">
        <v>16</v>
      </c>
      <c r="C8" s="49"/>
      <c r="D8" s="49"/>
      <c r="E8" s="49"/>
    </row>
    <row r="9" spans="2:5" ht="20.25" thickBot="1" x14ac:dyDescent="0.4">
      <c r="B9" s="54" t="str">
        <f>Consolidado!A9</f>
        <v>“Año del Fomento a las Exportaciones”</v>
      </c>
      <c r="C9" s="54"/>
      <c r="D9" s="54"/>
      <c r="E9" s="54"/>
    </row>
    <row r="10" spans="2:5" ht="15.75" thickBot="1" x14ac:dyDescent="0.3">
      <c r="B10" s="56" t="s">
        <v>59</v>
      </c>
      <c r="C10" s="57"/>
      <c r="D10" s="57"/>
      <c r="E10" s="57"/>
    </row>
    <row r="11" spans="2:5" ht="15.75" thickBot="1" x14ac:dyDescent="0.3">
      <c r="B11" s="52" t="s">
        <v>179</v>
      </c>
      <c r="C11" s="52"/>
      <c r="D11" s="52"/>
      <c r="E11" s="53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x14ac:dyDescent="0.25">
      <c r="B13" s="32" t="s">
        <v>38</v>
      </c>
      <c r="C13" s="32" t="s">
        <v>48</v>
      </c>
      <c r="D13" s="32" t="s">
        <v>47</v>
      </c>
      <c r="E13" s="43">
        <v>16895.21</v>
      </c>
    </row>
    <row r="14" spans="2:5" ht="15.75" thickBot="1" x14ac:dyDescent="0.3">
      <c r="B14" s="19" t="s">
        <v>38</v>
      </c>
      <c r="C14" s="21"/>
      <c r="D14" s="21"/>
      <c r="E14" s="20">
        <f>SUM(E13)</f>
        <v>16895.21</v>
      </c>
    </row>
    <row r="15" spans="2:5" x14ac:dyDescent="0.25">
      <c r="B15" s="32" t="s">
        <v>95</v>
      </c>
      <c r="C15" s="32"/>
      <c r="D15" s="32"/>
      <c r="E15" s="43">
        <v>0</v>
      </c>
    </row>
    <row r="16" spans="2:5" ht="15.75" thickBot="1" x14ac:dyDescent="0.3">
      <c r="B16" s="19" t="s">
        <v>95</v>
      </c>
      <c r="C16" s="21"/>
      <c r="D16" s="21"/>
      <c r="E16" s="20">
        <v>0</v>
      </c>
    </row>
    <row r="17" spans="2:5" x14ac:dyDescent="0.25">
      <c r="B17" s="32" t="s">
        <v>96</v>
      </c>
      <c r="C17" s="32"/>
      <c r="D17" s="32"/>
      <c r="E17" s="43">
        <v>0</v>
      </c>
    </row>
    <row r="18" spans="2:5" ht="15.75" thickBot="1" x14ac:dyDescent="0.3">
      <c r="B18" s="19" t="s">
        <v>96</v>
      </c>
      <c r="C18" s="21"/>
      <c r="D18" s="21"/>
      <c r="E18" s="20">
        <v>0</v>
      </c>
    </row>
    <row r="19" spans="2:5" x14ac:dyDescent="0.25">
      <c r="B19" s="32" t="s">
        <v>117</v>
      </c>
      <c r="C19" s="32" t="s">
        <v>48</v>
      </c>
      <c r="D19" s="32" t="s">
        <v>47</v>
      </c>
      <c r="E19" s="43">
        <v>1228317.5</v>
      </c>
    </row>
    <row r="20" spans="2:5" ht="15.75" thickBot="1" x14ac:dyDescent="0.3">
      <c r="B20" s="19" t="s">
        <v>117</v>
      </c>
      <c r="C20" s="21"/>
      <c r="D20" s="21"/>
      <c r="E20" s="20">
        <f>SUM(E19)</f>
        <v>1228317.5</v>
      </c>
    </row>
    <row r="21" spans="2:5" x14ac:dyDescent="0.25">
      <c r="B21" s="32" t="s">
        <v>126</v>
      </c>
      <c r="C21" s="32" t="s">
        <v>48</v>
      </c>
      <c r="D21" s="32" t="s">
        <v>131</v>
      </c>
      <c r="E21" s="43">
        <v>27120</v>
      </c>
    </row>
    <row r="22" spans="2:5" x14ac:dyDescent="0.25">
      <c r="B22" s="32" t="s">
        <v>126</v>
      </c>
      <c r="C22" s="32" t="s">
        <v>48</v>
      </c>
      <c r="D22" s="32" t="s">
        <v>47</v>
      </c>
      <c r="E22" s="43">
        <v>123238.6796875</v>
      </c>
    </row>
    <row r="23" spans="2:5" ht="15.75" thickBot="1" x14ac:dyDescent="0.3">
      <c r="B23" s="19" t="s">
        <v>126</v>
      </c>
      <c r="C23" s="21"/>
      <c r="D23" s="21"/>
      <c r="E23" s="20">
        <f>SUM(E21:E22)</f>
        <v>150358.6796875</v>
      </c>
    </row>
    <row r="24" spans="2:5" x14ac:dyDescent="0.25">
      <c r="B24" s="32" t="s">
        <v>132</v>
      </c>
      <c r="C24" s="32" t="s">
        <v>48</v>
      </c>
      <c r="D24" s="32" t="s">
        <v>113</v>
      </c>
      <c r="E24" s="43">
        <v>65701.048828125</v>
      </c>
    </row>
    <row r="25" spans="2:5" ht="15.75" thickBot="1" x14ac:dyDescent="0.3">
      <c r="B25" s="19" t="s">
        <v>132</v>
      </c>
      <c r="C25" s="21"/>
      <c r="D25" s="21"/>
      <c r="E25" s="20">
        <f>SUM(E24)</f>
        <v>65701.048828125</v>
      </c>
    </row>
    <row r="26" spans="2:5" x14ac:dyDescent="0.25">
      <c r="B26" s="32" t="s">
        <v>142</v>
      </c>
      <c r="C26" s="32" t="s">
        <v>48</v>
      </c>
      <c r="D26" s="32" t="s">
        <v>151</v>
      </c>
      <c r="E26" s="43">
        <v>86280</v>
      </c>
    </row>
    <row r="27" spans="2:5" ht="15.75" thickBot="1" x14ac:dyDescent="0.3">
      <c r="B27" s="19" t="s">
        <v>142</v>
      </c>
      <c r="C27" s="21"/>
      <c r="D27" s="21"/>
      <c r="E27" s="20">
        <f>SUM(E26)</f>
        <v>86280</v>
      </c>
    </row>
    <row r="28" spans="2:5" x14ac:dyDescent="0.25">
      <c r="B28" s="32" t="s">
        <v>152</v>
      </c>
      <c r="C28" s="32" t="s">
        <v>48</v>
      </c>
      <c r="D28" s="32" t="s">
        <v>114</v>
      </c>
      <c r="E28" s="43">
        <v>20825.079694747925</v>
      </c>
    </row>
    <row r="29" spans="2:5" x14ac:dyDescent="0.25">
      <c r="B29" s="32" t="s">
        <v>152</v>
      </c>
      <c r="C29" s="32" t="s">
        <v>48</v>
      </c>
      <c r="D29" s="32" t="s">
        <v>113</v>
      </c>
      <c r="E29" s="43">
        <v>29288.759765625</v>
      </c>
    </row>
    <row r="30" spans="2:5" ht="15.75" thickBot="1" x14ac:dyDescent="0.3">
      <c r="B30" s="19" t="s">
        <v>152</v>
      </c>
      <c r="C30" s="21"/>
      <c r="D30" s="21"/>
      <c r="E30" s="20">
        <f>SUM(E28:E29)</f>
        <v>50113.839460372925</v>
      </c>
    </row>
    <row r="31" spans="2:5" x14ac:dyDescent="0.25">
      <c r="B31" s="32" t="s">
        <v>155</v>
      </c>
      <c r="C31" s="32" t="s">
        <v>48</v>
      </c>
      <c r="D31" s="32" t="s">
        <v>92</v>
      </c>
      <c r="E31" s="43">
        <v>46449.66015625</v>
      </c>
    </row>
    <row r="32" spans="2:5" x14ac:dyDescent="0.25">
      <c r="B32" s="32" t="s">
        <v>155</v>
      </c>
      <c r="C32" s="32" t="s">
        <v>48</v>
      </c>
      <c r="D32" s="32" t="s">
        <v>113</v>
      </c>
      <c r="E32" s="43">
        <v>29288.759765625</v>
      </c>
    </row>
    <row r="33" spans="2:5" x14ac:dyDescent="0.25">
      <c r="B33" s="32" t="s">
        <v>155</v>
      </c>
      <c r="C33" s="32" t="s">
        <v>48</v>
      </c>
      <c r="D33" s="32" t="s">
        <v>47</v>
      </c>
      <c r="E33" s="43">
        <v>130550.162109375</v>
      </c>
    </row>
    <row r="34" spans="2:5" ht="15.75" thickBot="1" x14ac:dyDescent="0.3">
      <c r="B34" s="19" t="s">
        <v>155</v>
      </c>
      <c r="C34" s="21"/>
      <c r="D34" s="21"/>
      <c r="E34" s="20">
        <f>SUM(E31:E33)</f>
        <v>206288.58203125</v>
      </c>
    </row>
    <row r="35" spans="2:5" x14ac:dyDescent="0.25">
      <c r="B35" s="32" t="s">
        <v>165</v>
      </c>
      <c r="C35" s="32" t="s">
        <v>48</v>
      </c>
      <c r="D35" s="32" t="s">
        <v>151</v>
      </c>
      <c r="E35" s="43">
        <v>43200</v>
      </c>
    </row>
    <row r="36" spans="2:5" x14ac:dyDescent="0.25">
      <c r="B36" s="32" t="s">
        <v>165</v>
      </c>
      <c r="C36" s="32" t="s">
        <v>48</v>
      </c>
      <c r="D36" s="32" t="s">
        <v>22</v>
      </c>
      <c r="E36" s="43">
        <v>59808</v>
      </c>
    </row>
    <row r="37" spans="2:5" x14ac:dyDescent="0.25">
      <c r="B37" s="32" t="s">
        <v>165</v>
      </c>
      <c r="C37" s="32" t="s">
        <v>48</v>
      </c>
      <c r="D37" s="32" t="s">
        <v>27</v>
      </c>
      <c r="E37" s="43">
        <v>41279.80859375</v>
      </c>
    </row>
    <row r="38" spans="2:5" x14ac:dyDescent="0.25">
      <c r="B38" s="32" t="s">
        <v>171</v>
      </c>
      <c r="C38" s="32" t="s">
        <v>48</v>
      </c>
      <c r="D38" s="32" t="s">
        <v>113</v>
      </c>
      <c r="E38" s="43">
        <v>29288.759765625</v>
      </c>
    </row>
    <row r="39" spans="2:5" x14ac:dyDescent="0.25">
      <c r="B39" s="38" t="s">
        <v>165</v>
      </c>
      <c r="C39" s="39"/>
      <c r="D39" s="39"/>
      <c r="E39" s="40">
        <f>SUM(E35:E38)</f>
        <v>173576.568359375</v>
      </c>
    </row>
    <row r="40" spans="2:5" x14ac:dyDescent="0.25">
      <c r="B40" s="32" t="s">
        <v>166</v>
      </c>
      <c r="C40" s="32" t="s">
        <v>48</v>
      </c>
      <c r="D40" s="32" t="s">
        <v>92</v>
      </c>
      <c r="E40" s="43">
        <v>85408.357421875</v>
      </c>
    </row>
    <row r="41" spans="2:5" x14ac:dyDescent="0.25">
      <c r="B41" s="32" t="s">
        <v>166</v>
      </c>
      <c r="C41" s="32" t="s">
        <v>48</v>
      </c>
      <c r="D41" s="32" t="s">
        <v>22</v>
      </c>
      <c r="E41" s="43">
        <v>313729.71875</v>
      </c>
    </row>
    <row r="42" spans="2:5" x14ac:dyDescent="0.25">
      <c r="B42" s="32" t="s">
        <v>166</v>
      </c>
      <c r="C42" s="32" t="s">
        <v>48</v>
      </c>
      <c r="D42" s="32" t="s">
        <v>47</v>
      </c>
      <c r="E42" s="43">
        <v>148298.15625</v>
      </c>
    </row>
    <row r="43" spans="2:5" x14ac:dyDescent="0.25">
      <c r="B43" s="32" t="s">
        <v>166</v>
      </c>
      <c r="C43" s="32" t="s">
        <v>48</v>
      </c>
      <c r="D43" s="32" t="s">
        <v>27</v>
      </c>
      <c r="E43" s="43">
        <v>107787.1796875</v>
      </c>
    </row>
    <row r="44" spans="2:5" ht="15.75" thickBot="1" x14ac:dyDescent="0.3">
      <c r="B44" s="19" t="s">
        <v>166</v>
      </c>
      <c r="C44" s="21"/>
      <c r="D44" s="21"/>
      <c r="E44" s="20">
        <f>SUM(E40:E43)</f>
        <v>655223.412109375</v>
      </c>
    </row>
    <row r="45" spans="2:5" x14ac:dyDescent="0.25">
      <c r="B45" s="32"/>
      <c r="C45" s="32"/>
      <c r="D45" s="32"/>
      <c r="E45" s="43"/>
    </row>
    <row r="46" spans="2:5" ht="15.75" thickBot="1" x14ac:dyDescent="0.3">
      <c r="B46" s="19" t="s">
        <v>177</v>
      </c>
      <c r="C46" s="21"/>
      <c r="D46" s="21"/>
      <c r="E46" s="20">
        <v>0</v>
      </c>
    </row>
    <row r="47" spans="2:5" ht="16.5" thickBot="1" x14ac:dyDescent="0.3">
      <c r="B47" s="17" t="s">
        <v>0</v>
      </c>
      <c r="C47" s="17"/>
      <c r="D47" s="17"/>
      <c r="E47" s="18">
        <f>SUM(E13:E44)</f>
        <v>5265509.6809519958</v>
      </c>
    </row>
    <row r="49" spans="2:2" x14ac:dyDescent="0.25">
      <c r="B49" t="s">
        <v>176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9" workbookViewId="0">
      <selection activeCell="F40" sqref="F40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19.5" customHeight="1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'Bovino Lacteo'!A9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66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49</v>
      </c>
      <c r="D12" s="32" t="s">
        <v>45</v>
      </c>
      <c r="E12" s="32" t="s">
        <v>22</v>
      </c>
      <c r="F12" s="33">
        <v>1268.01</v>
      </c>
      <c r="G12" s="34">
        <v>5569</v>
      </c>
    </row>
    <row r="13" spans="1:7" ht="15.75" thickBot="1" x14ac:dyDescent="0.3">
      <c r="A13" s="19" t="s">
        <v>38</v>
      </c>
      <c r="B13" s="21"/>
      <c r="C13" s="21"/>
      <c r="D13" s="21"/>
      <c r="E13" s="21"/>
      <c r="F13" s="21">
        <f>SUM(F12)</f>
        <v>1268.01</v>
      </c>
      <c r="G13" s="20">
        <f>SUM(G12)</f>
        <v>5569</v>
      </c>
    </row>
    <row r="14" spans="1:7" x14ac:dyDescent="0.25">
      <c r="A14" s="32" t="s">
        <v>95</v>
      </c>
      <c r="B14" s="32" t="s">
        <v>25</v>
      </c>
      <c r="C14" s="32" t="s">
        <v>49</v>
      </c>
      <c r="D14" s="32" t="s">
        <v>45</v>
      </c>
      <c r="E14" s="32" t="s">
        <v>22</v>
      </c>
      <c r="F14" s="33">
        <v>6378.94</v>
      </c>
      <c r="G14" s="34">
        <v>23171.75</v>
      </c>
    </row>
    <row r="15" spans="1:7" ht="15.75" thickBot="1" x14ac:dyDescent="0.3">
      <c r="A15" s="19" t="s">
        <v>95</v>
      </c>
      <c r="B15" s="21"/>
      <c r="C15" s="21"/>
      <c r="D15" s="21"/>
      <c r="E15" s="21"/>
      <c r="F15" s="21">
        <f>SUM(F14)</f>
        <v>6378.94</v>
      </c>
      <c r="G15" s="20">
        <f>SUM(G14)</f>
        <v>23171.75</v>
      </c>
    </row>
    <row r="16" spans="1:7" x14ac:dyDescent="0.25">
      <c r="A16" s="32" t="s">
        <v>96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96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117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117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126</v>
      </c>
      <c r="B20" s="32" t="s">
        <v>25</v>
      </c>
      <c r="C20" s="32" t="s">
        <v>49</v>
      </c>
      <c r="D20" s="32" t="s">
        <v>127</v>
      </c>
      <c r="E20" s="32" t="s">
        <v>76</v>
      </c>
      <c r="F20" s="33">
        <v>8455.9501953125</v>
      </c>
      <c r="G20" s="34">
        <v>51940.1796875</v>
      </c>
    </row>
    <row r="21" spans="1:7" ht="15.75" thickBot="1" x14ac:dyDescent="0.3">
      <c r="A21" s="19" t="s">
        <v>126</v>
      </c>
      <c r="B21" s="21"/>
      <c r="C21" s="21"/>
      <c r="D21" s="21"/>
      <c r="E21" s="21"/>
      <c r="F21" s="21">
        <f>SUM(F20)</f>
        <v>8455.9501953125</v>
      </c>
      <c r="G21" s="20">
        <f>SUM(G20)</f>
        <v>51940.1796875</v>
      </c>
    </row>
    <row r="22" spans="1:7" x14ac:dyDescent="0.25">
      <c r="A22" s="32" t="s">
        <v>132</v>
      </c>
      <c r="B22" s="32" t="s">
        <v>25</v>
      </c>
      <c r="C22" s="32" t="s">
        <v>49</v>
      </c>
      <c r="D22" s="32" t="s">
        <v>127</v>
      </c>
      <c r="E22" s="32" t="s">
        <v>76</v>
      </c>
      <c r="F22" s="33">
        <v>52559.619140625</v>
      </c>
      <c r="G22" s="34">
        <v>257238.0625</v>
      </c>
    </row>
    <row r="23" spans="1:7" x14ac:dyDescent="0.25">
      <c r="A23" s="32" t="s">
        <v>133</v>
      </c>
      <c r="B23" s="32" t="s">
        <v>25</v>
      </c>
      <c r="C23" s="32" t="s">
        <v>49</v>
      </c>
      <c r="D23" s="32" t="s">
        <v>122</v>
      </c>
      <c r="E23" s="32" t="s">
        <v>22</v>
      </c>
      <c r="F23" s="33">
        <v>773</v>
      </c>
      <c r="G23" s="34">
        <v>834.8499755859375</v>
      </c>
    </row>
    <row r="24" spans="1:7" ht="15.75" thickBot="1" x14ac:dyDescent="0.3">
      <c r="A24" s="19" t="s">
        <v>132</v>
      </c>
      <c r="B24" s="21"/>
      <c r="C24" s="21"/>
      <c r="D24" s="21"/>
      <c r="E24" s="21"/>
      <c r="F24" s="21">
        <f>SUM(F22:F23)</f>
        <v>53332.619140625</v>
      </c>
      <c r="G24" s="20">
        <f>SUM(G22:G23)</f>
        <v>258072.91247558594</v>
      </c>
    </row>
    <row r="25" spans="1:7" x14ac:dyDescent="0.25">
      <c r="A25" s="32" t="s">
        <v>142</v>
      </c>
      <c r="B25" s="32" t="s">
        <v>25</v>
      </c>
      <c r="C25" s="32" t="s">
        <v>49</v>
      </c>
      <c r="D25" s="32" t="s">
        <v>127</v>
      </c>
      <c r="E25" s="32" t="s">
        <v>76</v>
      </c>
      <c r="F25" s="33">
        <v>17886.01953125</v>
      </c>
      <c r="G25" s="34">
        <v>87537.9921875</v>
      </c>
    </row>
    <row r="26" spans="1:7" x14ac:dyDescent="0.25">
      <c r="A26" s="32" t="s">
        <v>142</v>
      </c>
      <c r="B26" s="32" t="s">
        <v>25</v>
      </c>
      <c r="C26" s="32" t="s">
        <v>49</v>
      </c>
      <c r="D26" s="32" t="s">
        <v>127</v>
      </c>
      <c r="E26" s="32" t="s">
        <v>75</v>
      </c>
      <c r="F26" s="33">
        <v>24494.23046875</v>
      </c>
      <c r="G26" s="34">
        <v>60818</v>
      </c>
    </row>
    <row r="27" spans="1:7" ht="15.75" thickBot="1" x14ac:dyDescent="0.3">
      <c r="A27" s="19" t="s">
        <v>142</v>
      </c>
      <c r="B27" s="21"/>
      <c r="C27" s="21"/>
      <c r="D27" s="21"/>
      <c r="E27" s="21"/>
      <c r="F27" s="21">
        <f>SUM(F25:F26)</f>
        <v>42380.25</v>
      </c>
      <c r="G27" s="20">
        <f>SUM(G25:G26)</f>
        <v>148355.9921875</v>
      </c>
    </row>
    <row r="28" spans="1:7" x14ac:dyDescent="0.25">
      <c r="A28" s="32" t="s">
        <v>152</v>
      </c>
      <c r="B28" s="32" t="s">
        <v>25</v>
      </c>
      <c r="C28" s="32" t="s">
        <v>49</v>
      </c>
      <c r="D28" s="32" t="s">
        <v>127</v>
      </c>
      <c r="E28" s="32" t="s">
        <v>88</v>
      </c>
      <c r="F28" s="33">
        <v>18143.869140625</v>
      </c>
      <c r="G28" s="34">
        <v>67199.9296875</v>
      </c>
    </row>
    <row r="29" spans="1:7" ht="15.75" thickBot="1" x14ac:dyDescent="0.3">
      <c r="A29" s="19" t="s">
        <v>152</v>
      </c>
      <c r="B29" s="21"/>
      <c r="C29" s="21"/>
      <c r="D29" s="21"/>
      <c r="E29" s="21"/>
      <c r="F29" s="21">
        <f>SUM(F28)</f>
        <v>18143.869140625</v>
      </c>
      <c r="G29" s="20">
        <f>SUM(G28)</f>
        <v>67199.9296875</v>
      </c>
    </row>
    <row r="30" spans="1:7" x14ac:dyDescent="0.25">
      <c r="A30" s="32" t="s">
        <v>155</v>
      </c>
      <c r="B30" s="32" t="s">
        <v>25</v>
      </c>
      <c r="C30" s="32" t="s">
        <v>49</v>
      </c>
      <c r="D30" s="32" t="s">
        <v>159</v>
      </c>
      <c r="E30" s="32" t="s">
        <v>75</v>
      </c>
      <c r="F30" s="33">
        <v>25401.419921875</v>
      </c>
      <c r="G30" s="34">
        <v>80805</v>
      </c>
    </row>
    <row r="31" spans="1:7" ht="15.75" thickBot="1" x14ac:dyDescent="0.3">
      <c r="A31" s="19" t="s">
        <v>155</v>
      </c>
      <c r="B31" s="21"/>
      <c r="C31" s="21"/>
      <c r="D31" s="21"/>
      <c r="E31" s="21"/>
      <c r="F31" s="21">
        <f>SUM(F30)</f>
        <v>25401.419921875</v>
      </c>
      <c r="G31" s="20">
        <f>SUM(G30)</f>
        <v>80805</v>
      </c>
    </row>
    <row r="32" spans="1:7" x14ac:dyDescent="0.25">
      <c r="A32" s="32" t="s">
        <v>165</v>
      </c>
      <c r="B32" s="32"/>
      <c r="C32" s="32"/>
      <c r="D32" s="32"/>
      <c r="E32" s="32"/>
      <c r="F32" s="33">
        <v>0</v>
      </c>
      <c r="G32" s="34">
        <v>0</v>
      </c>
    </row>
    <row r="33" spans="1:9" ht="15.75" thickBot="1" x14ac:dyDescent="0.3">
      <c r="A33" s="19" t="s">
        <v>165</v>
      </c>
      <c r="B33" s="21"/>
      <c r="C33" s="21"/>
      <c r="D33" s="21"/>
      <c r="E33" s="21"/>
      <c r="F33" s="21">
        <f>SUM(F32)</f>
        <v>0</v>
      </c>
      <c r="G33" s="20">
        <f>SUM(G32)</f>
        <v>0</v>
      </c>
    </row>
    <row r="34" spans="1:9" x14ac:dyDescent="0.25">
      <c r="A34" s="32" t="s">
        <v>166</v>
      </c>
      <c r="B34" s="32" t="s">
        <v>25</v>
      </c>
      <c r="C34" s="32" t="s">
        <v>49</v>
      </c>
      <c r="D34" s="32" t="s">
        <v>127</v>
      </c>
      <c r="E34" s="32" t="s">
        <v>76</v>
      </c>
      <c r="F34" s="33">
        <v>16062.76953125</v>
      </c>
      <c r="G34" s="34">
        <v>74364.703125</v>
      </c>
      <c r="I34" s="46"/>
    </row>
    <row r="35" spans="1:9" ht="15.75" thickBot="1" x14ac:dyDescent="0.3">
      <c r="A35" s="19" t="s">
        <v>166</v>
      </c>
      <c r="B35" s="21"/>
      <c r="C35" s="21"/>
      <c r="D35" s="21"/>
      <c r="E35" s="21"/>
      <c r="F35" s="21">
        <f>SUM(F34)</f>
        <v>16062.76953125</v>
      </c>
      <c r="G35" s="20">
        <f>SUM(G34)</f>
        <v>74364.703125</v>
      </c>
    </row>
    <row r="36" spans="1:9" x14ac:dyDescent="0.25">
      <c r="A36" s="32"/>
      <c r="B36" s="32"/>
      <c r="C36" s="32"/>
      <c r="D36" s="32"/>
      <c r="E36" s="32"/>
      <c r="F36" s="33"/>
      <c r="G36" s="34"/>
    </row>
    <row r="37" spans="1:9" ht="15.75" thickBot="1" x14ac:dyDescent="0.3">
      <c r="A37" s="19" t="s">
        <v>177</v>
      </c>
      <c r="B37" s="21"/>
      <c r="C37" s="21"/>
      <c r="D37" s="21"/>
      <c r="E37" s="21"/>
      <c r="F37" s="21">
        <v>0</v>
      </c>
      <c r="G37" s="20">
        <v>0</v>
      </c>
    </row>
    <row r="38" spans="1:9" ht="16.5" thickBot="1" x14ac:dyDescent="0.3">
      <c r="A38" s="17" t="s">
        <v>0</v>
      </c>
      <c r="B38" s="17"/>
      <c r="C38" s="17"/>
      <c r="D38" s="17"/>
      <c r="E38" s="17"/>
      <c r="F38" s="17">
        <f>SUM(F35,F33,F31,F29,F27,F24,F21,F15,F13)</f>
        <v>171423.82792968751</v>
      </c>
      <c r="G38" s="17">
        <f>SUM(G35,G33,G31,G29,G27,G24,G21,G15,G13)</f>
        <v>709479.46716308594</v>
      </c>
    </row>
    <row r="40" spans="1:9" x14ac:dyDescent="0.25">
      <c r="A40" t="s">
        <v>176</v>
      </c>
    </row>
  </sheetData>
  <sortState xmlns:xlrd2="http://schemas.microsoft.com/office/spreadsheetml/2017/richdata2" ref="A12:H28">
    <sortCondition ref="D12:D28"/>
  </sortState>
  <mergeCells count="5"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1"/>
  <sheetViews>
    <sheetView workbookViewId="0">
      <selection activeCell="F1" sqref="F1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65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24</v>
      </c>
      <c r="D12" s="32" t="s">
        <v>31</v>
      </c>
      <c r="E12" s="32" t="s">
        <v>29</v>
      </c>
      <c r="F12" s="33">
        <v>1334.03</v>
      </c>
      <c r="G12" s="34">
        <v>3786.95</v>
      </c>
    </row>
    <row r="13" spans="1:7" x14ac:dyDescent="0.25">
      <c r="A13" s="32" t="s">
        <v>38</v>
      </c>
      <c r="B13" s="32" t="s">
        <v>25</v>
      </c>
      <c r="C13" s="32" t="s">
        <v>24</v>
      </c>
      <c r="D13" s="32" t="s">
        <v>30</v>
      </c>
      <c r="E13" s="32" t="s">
        <v>29</v>
      </c>
      <c r="F13" s="33">
        <v>6307.01</v>
      </c>
      <c r="G13" s="34">
        <v>19951.939999999999</v>
      </c>
    </row>
    <row r="14" spans="1:7" x14ac:dyDescent="0.25">
      <c r="A14" s="32" t="s">
        <v>38</v>
      </c>
      <c r="B14" s="32" t="s">
        <v>25</v>
      </c>
      <c r="C14" s="32" t="s">
        <v>24</v>
      </c>
      <c r="D14" s="32" t="s">
        <v>28</v>
      </c>
      <c r="E14" s="32" t="s">
        <v>51</v>
      </c>
      <c r="F14" s="33">
        <v>6570.12</v>
      </c>
      <c r="G14" s="34">
        <v>38130.300000000003</v>
      </c>
    </row>
    <row r="15" spans="1:7" x14ac:dyDescent="0.25">
      <c r="A15" s="32" t="s">
        <v>38</v>
      </c>
      <c r="B15" s="32" t="s">
        <v>25</v>
      </c>
      <c r="C15" s="32" t="s">
        <v>24</v>
      </c>
      <c r="D15" s="32" t="s">
        <v>28</v>
      </c>
      <c r="E15" s="32" t="s">
        <v>57</v>
      </c>
      <c r="F15" s="33">
        <v>2316.48</v>
      </c>
      <c r="G15" s="34">
        <v>16949.5</v>
      </c>
    </row>
    <row r="16" spans="1:7" x14ac:dyDescent="0.25">
      <c r="A16" s="32" t="s">
        <v>38</v>
      </c>
      <c r="B16" s="32" t="s">
        <v>25</v>
      </c>
      <c r="C16" s="32" t="s">
        <v>24</v>
      </c>
      <c r="D16" s="32" t="s">
        <v>28</v>
      </c>
      <c r="E16" s="32" t="s">
        <v>27</v>
      </c>
      <c r="F16" s="33">
        <v>14885.46</v>
      </c>
      <c r="G16" s="34">
        <v>69138.990000000005</v>
      </c>
    </row>
    <row r="17" spans="1:7" x14ac:dyDescent="0.25">
      <c r="A17" s="32" t="s">
        <v>38</v>
      </c>
      <c r="B17" s="32" t="s">
        <v>25</v>
      </c>
      <c r="C17" s="32" t="s">
        <v>24</v>
      </c>
      <c r="D17" s="32" t="s">
        <v>23</v>
      </c>
      <c r="E17" s="32" t="s">
        <v>26</v>
      </c>
      <c r="F17" s="33">
        <v>349.27</v>
      </c>
      <c r="G17" s="34">
        <v>1906.71</v>
      </c>
    </row>
    <row r="18" spans="1:7" x14ac:dyDescent="0.25">
      <c r="A18" s="32" t="s">
        <v>38</v>
      </c>
      <c r="B18" s="32" t="s">
        <v>25</v>
      </c>
      <c r="C18" s="32" t="s">
        <v>32</v>
      </c>
      <c r="D18" s="32" t="s">
        <v>33</v>
      </c>
      <c r="E18" s="32" t="s">
        <v>29</v>
      </c>
      <c r="F18" s="33">
        <v>4490.6099999999997</v>
      </c>
      <c r="G18" s="34">
        <v>27033.48</v>
      </c>
    </row>
    <row r="19" spans="1:7" x14ac:dyDescent="0.25">
      <c r="A19" s="32" t="s">
        <v>38</v>
      </c>
      <c r="B19" s="32" t="s">
        <v>25</v>
      </c>
      <c r="C19" s="32" t="s">
        <v>32</v>
      </c>
      <c r="D19" s="32" t="s">
        <v>69</v>
      </c>
      <c r="E19" s="32" t="s">
        <v>29</v>
      </c>
      <c r="F19" s="33">
        <v>63</v>
      </c>
      <c r="G19" s="34">
        <v>510.41</v>
      </c>
    </row>
    <row r="20" spans="1:7" x14ac:dyDescent="0.25">
      <c r="A20" s="32" t="s">
        <v>38</v>
      </c>
      <c r="B20" s="32" t="s">
        <v>25</v>
      </c>
      <c r="C20" s="32" t="s">
        <v>32</v>
      </c>
      <c r="D20" s="32" t="s">
        <v>34</v>
      </c>
      <c r="E20" s="32" t="s">
        <v>29</v>
      </c>
      <c r="F20" s="33">
        <v>4932.87</v>
      </c>
      <c r="G20" s="34">
        <v>23110.9</v>
      </c>
    </row>
    <row r="21" spans="1:7" x14ac:dyDescent="0.25">
      <c r="A21" s="32" t="s">
        <v>38</v>
      </c>
      <c r="B21" s="32" t="s">
        <v>25</v>
      </c>
      <c r="C21" s="32" t="s">
        <v>32</v>
      </c>
      <c r="D21" s="32" t="s">
        <v>70</v>
      </c>
      <c r="E21" s="32" t="s">
        <v>44</v>
      </c>
      <c r="F21" s="33">
        <v>22.68</v>
      </c>
      <c r="G21" s="34">
        <v>24</v>
      </c>
    </row>
    <row r="22" spans="1:7" x14ac:dyDescent="0.25">
      <c r="A22" s="32" t="s">
        <v>38</v>
      </c>
      <c r="B22" s="32" t="s">
        <v>25</v>
      </c>
      <c r="C22" s="32" t="s">
        <v>32</v>
      </c>
      <c r="D22" s="32" t="s">
        <v>35</v>
      </c>
      <c r="E22" s="32" t="s">
        <v>29</v>
      </c>
      <c r="F22" s="33">
        <v>4980.95</v>
      </c>
      <c r="G22" s="34">
        <v>26889.5</v>
      </c>
    </row>
    <row r="23" spans="1:7" x14ac:dyDescent="0.25">
      <c r="A23" s="32" t="s">
        <v>38</v>
      </c>
      <c r="B23" s="32" t="s">
        <v>25</v>
      </c>
      <c r="C23" s="32" t="s">
        <v>32</v>
      </c>
      <c r="D23" s="32" t="s">
        <v>36</v>
      </c>
      <c r="E23" s="32" t="s">
        <v>29</v>
      </c>
      <c r="F23" s="33">
        <v>4120.93</v>
      </c>
      <c r="G23" s="34">
        <v>23901.38</v>
      </c>
    </row>
    <row r="24" spans="1:7" x14ac:dyDescent="0.25">
      <c r="A24" s="32" t="s">
        <v>38</v>
      </c>
      <c r="B24" s="32" t="s">
        <v>25</v>
      </c>
      <c r="C24" s="32" t="s">
        <v>32</v>
      </c>
      <c r="D24" s="32" t="s">
        <v>37</v>
      </c>
      <c r="E24" s="32" t="s">
        <v>29</v>
      </c>
      <c r="F24" s="33">
        <v>3463.36</v>
      </c>
      <c r="G24" s="34">
        <v>20092.55</v>
      </c>
    </row>
    <row r="25" spans="1:7" ht="15.75" thickBot="1" x14ac:dyDescent="0.3">
      <c r="A25" s="19" t="s">
        <v>38</v>
      </c>
      <c r="B25" s="21"/>
      <c r="C25" s="21"/>
      <c r="D25" s="21"/>
      <c r="E25" s="21"/>
      <c r="F25" s="21">
        <f>SUM(F12:F24)</f>
        <v>53836.77</v>
      </c>
      <c r="G25" s="20">
        <f>SUM(G12:G24)</f>
        <v>271426.61</v>
      </c>
    </row>
    <row r="26" spans="1:7" x14ac:dyDescent="0.25">
      <c r="A26" s="32" t="s">
        <v>95</v>
      </c>
      <c r="B26" s="32" t="s">
        <v>25</v>
      </c>
      <c r="C26" s="32" t="s">
        <v>24</v>
      </c>
      <c r="D26" s="32" t="s">
        <v>30</v>
      </c>
      <c r="E26" s="32" t="s">
        <v>29</v>
      </c>
      <c r="F26" s="33">
        <v>1809.85</v>
      </c>
      <c r="G26" s="34">
        <v>7699.56</v>
      </c>
    </row>
    <row r="27" spans="1:7" x14ac:dyDescent="0.25">
      <c r="A27" s="32" t="s">
        <v>95</v>
      </c>
      <c r="B27" s="32" t="s">
        <v>25</v>
      </c>
      <c r="C27" s="32" t="s">
        <v>24</v>
      </c>
      <c r="D27" s="32" t="s">
        <v>28</v>
      </c>
      <c r="E27" s="32" t="s">
        <v>27</v>
      </c>
      <c r="F27" s="33">
        <v>17237.23</v>
      </c>
      <c r="G27" s="34">
        <v>94243.74</v>
      </c>
    </row>
    <row r="28" spans="1:7" x14ac:dyDescent="0.25">
      <c r="A28" s="32" t="s">
        <v>95</v>
      </c>
      <c r="B28" s="32" t="s">
        <v>25</v>
      </c>
      <c r="C28" s="32" t="s">
        <v>24</v>
      </c>
      <c r="D28" s="32" t="s">
        <v>23</v>
      </c>
      <c r="E28" s="32" t="s">
        <v>26</v>
      </c>
      <c r="F28" s="33">
        <v>455.41</v>
      </c>
      <c r="G28" s="34">
        <v>767.49</v>
      </c>
    </row>
    <row r="29" spans="1:7" x14ac:dyDescent="0.25">
      <c r="A29" s="32" t="s">
        <v>95</v>
      </c>
      <c r="B29" s="32" t="s">
        <v>25</v>
      </c>
      <c r="C29" s="32" t="s">
        <v>24</v>
      </c>
      <c r="D29" s="32" t="s">
        <v>23</v>
      </c>
      <c r="E29" s="32" t="s">
        <v>22</v>
      </c>
      <c r="F29" s="33">
        <v>644.47</v>
      </c>
      <c r="G29" s="34">
        <v>806.4</v>
      </c>
    </row>
    <row r="30" spans="1:7" x14ac:dyDescent="0.25">
      <c r="A30" s="32" t="s">
        <v>95</v>
      </c>
      <c r="B30" s="32" t="s">
        <v>25</v>
      </c>
      <c r="C30" s="32" t="s">
        <v>32</v>
      </c>
      <c r="D30" s="32" t="s">
        <v>33</v>
      </c>
      <c r="E30" s="32" t="s">
        <v>29</v>
      </c>
      <c r="F30" s="33">
        <v>68.03</v>
      </c>
      <c r="G30" s="34">
        <v>527.75</v>
      </c>
    </row>
    <row r="31" spans="1:7" x14ac:dyDescent="0.25">
      <c r="A31" s="32" t="s">
        <v>95</v>
      </c>
      <c r="B31" s="32" t="s">
        <v>25</v>
      </c>
      <c r="C31" s="32" t="s">
        <v>32</v>
      </c>
      <c r="D31" s="32" t="s">
        <v>69</v>
      </c>
      <c r="E31" s="32" t="s">
        <v>29</v>
      </c>
      <c r="F31" s="33">
        <v>14.74</v>
      </c>
      <c r="G31" s="34">
        <v>116.3</v>
      </c>
    </row>
    <row r="32" spans="1:7" x14ac:dyDescent="0.25">
      <c r="A32" s="32" t="s">
        <v>95</v>
      </c>
      <c r="B32" s="32" t="s">
        <v>25</v>
      </c>
      <c r="C32" s="32" t="s">
        <v>32</v>
      </c>
      <c r="D32" s="32" t="s">
        <v>36</v>
      </c>
      <c r="E32" s="32" t="s">
        <v>44</v>
      </c>
      <c r="F32" s="33">
        <v>113</v>
      </c>
      <c r="G32" s="34">
        <v>25724</v>
      </c>
    </row>
    <row r="33" spans="1:7" ht="15.75" thickBot="1" x14ac:dyDescent="0.3">
      <c r="A33" s="19" t="s">
        <v>95</v>
      </c>
      <c r="B33" s="21"/>
      <c r="C33" s="21"/>
      <c r="D33" s="21"/>
      <c r="E33" s="21"/>
      <c r="F33" s="21">
        <f>SUM(F26:F32)</f>
        <v>20342.73</v>
      </c>
      <c r="G33" s="20">
        <f>SUM(G26:G32)</f>
        <v>129885.24</v>
      </c>
    </row>
    <row r="34" spans="1:7" x14ac:dyDescent="0.25">
      <c r="A34" s="32" t="s">
        <v>96</v>
      </c>
      <c r="B34" s="32" t="s">
        <v>25</v>
      </c>
      <c r="C34" s="32" t="s">
        <v>24</v>
      </c>
      <c r="D34" s="32" t="s">
        <v>28</v>
      </c>
      <c r="E34" s="32" t="s">
        <v>51</v>
      </c>
      <c r="F34" s="33">
        <v>6370.98</v>
      </c>
      <c r="G34" s="34">
        <v>38185.199999999997</v>
      </c>
    </row>
    <row r="35" spans="1:7" x14ac:dyDescent="0.25">
      <c r="A35" s="32" t="s">
        <v>96</v>
      </c>
      <c r="B35" s="32" t="s">
        <v>25</v>
      </c>
      <c r="C35" s="32" t="s">
        <v>24</v>
      </c>
      <c r="D35" s="32" t="s">
        <v>28</v>
      </c>
      <c r="E35" s="32" t="s">
        <v>57</v>
      </c>
      <c r="F35" s="33">
        <v>2893.72</v>
      </c>
      <c r="G35" s="34">
        <v>18803</v>
      </c>
    </row>
    <row r="36" spans="1:7" x14ac:dyDescent="0.25">
      <c r="A36" s="32" t="s">
        <v>96</v>
      </c>
      <c r="B36" s="32" t="s">
        <v>25</v>
      </c>
      <c r="C36" s="32" t="s">
        <v>24</v>
      </c>
      <c r="D36" s="32" t="s">
        <v>28</v>
      </c>
      <c r="E36" s="32" t="s">
        <v>27</v>
      </c>
      <c r="F36" s="33">
        <v>20931.810000000001</v>
      </c>
      <c r="G36" s="34">
        <v>71113.75</v>
      </c>
    </row>
    <row r="37" spans="1:7" x14ac:dyDescent="0.25">
      <c r="A37" s="32" t="s">
        <v>96</v>
      </c>
      <c r="B37" s="32" t="s">
        <v>25</v>
      </c>
      <c r="C37" s="32" t="s">
        <v>24</v>
      </c>
      <c r="D37" s="32" t="s">
        <v>23</v>
      </c>
      <c r="E37" s="32" t="s">
        <v>26</v>
      </c>
      <c r="F37" s="33">
        <v>374.22</v>
      </c>
      <c r="G37" s="34">
        <v>747.63</v>
      </c>
    </row>
    <row r="38" spans="1:7" x14ac:dyDescent="0.25">
      <c r="A38" s="32" t="s">
        <v>96</v>
      </c>
      <c r="B38" s="32" t="s">
        <v>25</v>
      </c>
      <c r="C38" s="32" t="s">
        <v>32</v>
      </c>
      <c r="D38" s="32" t="s">
        <v>33</v>
      </c>
      <c r="E38" s="32" t="s">
        <v>29</v>
      </c>
      <c r="F38" s="33">
        <v>5355.0599365234375</v>
      </c>
      <c r="G38" s="34">
        <v>32237.419921875</v>
      </c>
    </row>
    <row r="39" spans="1:7" x14ac:dyDescent="0.25">
      <c r="A39" s="32" t="s">
        <v>96</v>
      </c>
      <c r="B39" s="32" t="s">
        <v>25</v>
      </c>
      <c r="C39" s="32" t="s">
        <v>32</v>
      </c>
      <c r="D39" s="32" t="s">
        <v>35</v>
      </c>
      <c r="E39" s="32" t="s">
        <v>29</v>
      </c>
      <c r="F39" s="33">
        <v>5715.929931640625</v>
      </c>
      <c r="G39" s="34">
        <v>33150.1904296875</v>
      </c>
    </row>
    <row r="40" spans="1:7" x14ac:dyDescent="0.25">
      <c r="A40" s="32" t="s">
        <v>96</v>
      </c>
      <c r="B40" s="32" t="s">
        <v>25</v>
      </c>
      <c r="C40" s="32" t="s">
        <v>32</v>
      </c>
      <c r="D40" s="32" t="s">
        <v>36</v>
      </c>
      <c r="E40" s="32" t="s">
        <v>29</v>
      </c>
      <c r="F40" s="33">
        <v>1612.5400390625</v>
      </c>
      <c r="G40" s="34">
        <v>9352.7197265625</v>
      </c>
    </row>
    <row r="41" spans="1:7" x14ac:dyDescent="0.25">
      <c r="A41" s="32" t="s">
        <v>96</v>
      </c>
      <c r="B41" s="32" t="s">
        <v>25</v>
      </c>
      <c r="C41" s="32" t="s">
        <v>32</v>
      </c>
      <c r="D41" s="32" t="s">
        <v>37</v>
      </c>
      <c r="E41" s="32" t="s">
        <v>29</v>
      </c>
      <c r="F41" s="33">
        <v>2760.2300109863281</v>
      </c>
      <c r="G41" s="34">
        <v>16003.52978515625</v>
      </c>
    </row>
    <row r="42" spans="1:7" ht="15.75" thickBot="1" x14ac:dyDescent="0.3">
      <c r="A42" s="19" t="s">
        <v>96</v>
      </c>
      <c r="B42" s="21"/>
      <c r="C42" s="21"/>
      <c r="D42" s="21"/>
      <c r="E42" s="21"/>
      <c r="F42" s="21">
        <f>SUM(F34:F41)</f>
        <v>46014.489918212894</v>
      </c>
      <c r="G42" s="20">
        <f>SUM(G34:G41)</f>
        <v>219593.43986328127</v>
      </c>
    </row>
    <row r="43" spans="1:7" x14ac:dyDescent="0.25">
      <c r="A43" s="32" t="s">
        <v>117</v>
      </c>
      <c r="B43" s="32" t="s">
        <v>25</v>
      </c>
      <c r="C43" s="32" t="s">
        <v>24</v>
      </c>
      <c r="D43" s="32" t="s">
        <v>31</v>
      </c>
      <c r="E43" s="32" t="s">
        <v>29</v>
      </c>
      <c r="F43" s="33">
        <v>1376.1899719238281</v>
      </c>
      <c r="G43" s="34">
        <v>4639.409912109375</v>
      </c>
    </row>
    <row r="44" spans="1:7" x14ac:dyDescent="0.25">
      <c r="A44" s="32" t="s">
        <v>117</v>
      </c>
      <c r="B44" s="32" t="s">
        <v>25</v>
      </c>
      <c r="C44" s="32" t="s">
        <v>24</v>
      </c>
      <c r="D44" s="32" t="s">
        <v>30</v>
      </c>
      <c r="E44" s="32" t="s">
        <v>29</v>
      </c>
      <c r="F44" s="33">
        <v>11343.559997558594</v>
      </c>
      <c r="G44" s="34">
        <v>36002.840209960938</v>
      </c>
    </row>
    <row r="45" spans="1:7" x14ac:dyDescent="0.25">
      <c r="A45" s="32" t="s">
        <v>117</v>
      </c>
      <c r="B45" s="32" t="s">
        <v>25</v>
      </c>
      <c r="C45" s="32" t="s">
        <v>24</v>
      </c>
      <c r="D45" s="32" t="s">
        <v>28</v>
      </c>
      <c r="E45" s="32" t="s">
        <v>57</v>
      </c>
      <c r="F45" s="33">
        <v>8965.77001953125</v>
      </c>
      <c r="G45" s="34">
        <v>54088.3515625</v>
      </c>
    </row>
    <row r="46" spans="1:7" x14ac:dyDescent="0.25">
      <c r="A46" s="32" t="s">
        <v>117</v>
      </c>
      <c r="B46" s="32" t="s">
        <v>25</v>
      </c>
      <c r="C46" s="32" t="s">
        <v>24</v>
      </c>
      <c r="D46" s="32" t="s">
        <v>28</v>
      </c>
      <c r="E46" s="32" t="s">
        <v>27</v>
      </c>
      <c r="F46" s="33">
        <v>14729.5302734375</v>
      </c>
      <c r="G46" s="34">
        <v>73870.8984375</v>
      </c>
    </row>
    <row r="47" spans="1:7" x14ac:dyDescent="0.25">
      <c r="A47" s="32" t="s">
        <v>117</v>
      </c>
      <c r="B47" s="32" t="s">
        <v>25</v>
      </c>
      <c r="C47" s="32" t="s">
        <v>32</v>
      </c>
      <c r="D47" s="32" t="s">
        <v>33</v>
      </c>
      <c r="E47" s="32" t="s">
        <v>29</v>
      </c>
      <c r="F47" s="33">
        <v>11280.459877967834</v>
      </c>
      <c r="G47" s="34">
        <v>68900.100662231445</v>
      </c>
    </row>
    <row r="48" spans="1:7" x14ac:dyDescent="0.25">
      <c r="A48" s="32" t="s">
        <v>117</v>
      </c>
      <c r="B48" s="32" t="s">
        <v>25</v>
      </c>
      <c r="C48" s="32" t="s">
        <v>32</v>
      </c>
      <c r="D48" s="32" t="s">
        <v>69</v>
      </c>
      <c r="E48" s="32" t="s">
        <v>29</v>
      </c>
      <c r="F48" s="33">
        <v>48.75</v>
      </c>
      <c r="G48" s="34">
        <v>384.6300048828125</v>
      </c>
    </row>
    <row r="49" spans="1:7" x14ac:dyDescent="0.25">
      <c r="A49" s="32" t="s">
        <v>117</v>
      </c>
      <c r="B49" s="32" t="s">
        <v>25</v>
      </c>
      <c r="C49" s="32" t="s">
        <v>32</v>
      </c>
      <c r="D49" s="32" t="s">
        <v>118</v>
      </c>
      <c r="E49" s="32" t="s">
        <v>44</v>
      </c>
      <c r="F49" s="33">
        <v>113.40000152587891</v>
      </c>
      <c r="G49" s="34">
        <v>416</v>
      </c>
    </row>
    <row r="50" spans="1:7" x14ac:dyDescent="0.25">
      <c r="A50" s="32" t="s">
        <v>117</v>
      </c>
      <c r="B50" s="32" t="s">
        <v>25</v>
      </c>
      <c r="C50" s="32" t="s">
        <v>32</v>
      </c>
      <c r="D50" s="32" t="s">
        <v>35</v>
      </c>
      <c r="E50" s="32" t="s">
        <v>29</v>
      </c>
      <c r="F50" s="33">
        <v>9030.2099609375</v>
      </c>
      <c r="G50" s="34">
        <v>52375.2099609375</v>
      </c>
    </row>
    <row r="51" spans="1:7" x14ac:dyDescent="0.25">
      <c r="A51" s="32" t="s">
        <v>117</v>
      </c>
      <c r="B51" s="32" t="s">
        <v>25</v>
      </c>
      <c r="C51" s="32" t="s">
        <v>32</v>
      </c>
      <c r="D51" s="32" t="s">
        <v>36</v>
      </c>
      <c r="E51" s="32" t="s">
        <v>29</v>
      </c>
      <c r="F51" s="33">
        <v>2293.47998046875</v>
      </c>
      <c r="G51" s="34">
        <v>13301.6396484375</v>
      </c>
    </row>
    <row r="52" spans="1:7" x14ac:dyDescent="0.25">
      <c r="A52" s="32" t="s">
        <v>117</v>
      </c>
      <c r="B52" s="32" t="s">
        <v>25</v>
      </c>
      <c r="C52" s="32" t="s">
        <v>32</v>
      </c>
      <c r="D52" s="32" t="s">
        <v>37</v>
      </c>
      <c r="E52" s="32" t="s">
        <v>29</v>
      </c>
      <c r="F52" s="33">
        <v>3743.5299682617188</v>
      </c>
      <c r="G52" s="34">
        <v>21711.899658203125</v>
      </c>
    </row>
    <row r="53" spans="1:7" ht="15.75" thickBot="1" x14ac:dyDescent="0.3">
      <c r="A53" s="19" t="s">
        <v>117</v>
      </c>
      <c r="B53" s="21"/>
      <c r="C53" s="21"/>
      <c r="D53" s="21"/>
      <c r="E53" s="21"/>
      <c r="F53" s="21">
        <f>SUM(F43:F52)</f>
        <v>62924.880051612854</v>
      </c>
      <c r="G53" s="20">
        <f>SUM(G43:G52)</f>
        <v>325690.9800567627</v>
      </c>
    </row>
    <row r="54" spans="1:7" x14ac:dyDescent="0.25">
      <c r="A54" s="32" t="s">
        <v>126</v>
      </c>
      <c r="B54" s="32" t="s">
        <v>25</v>
      </c>
      <c r="C54" s="32" t="s">
        <v>24</v>
      </c>
      <c r="D54" s="32" t="s">
        <v>28</v>
      </c>
      <c r="E54" s="32" t="s">
        <v>57</v>
      </c>
      <c r="F54" s="33">
        <v>2442.949951171875</v>
      </c>
      <c r="G54" s="34">
        <v>19160.5</v>
      </c>
    </row>
    <row r="55" spans="1:7" x14ac:dyDescent="0.25">
      <c r="A55" s="32" t="s">
        <v>126</v>
      </c>
      <c r="B55" s="32" t="s">
        <v>25</v>
      </c>
      <c r="C55" s="32" t="s">
        <v>24</v>
      </c>
      <c r="D55" s="32" t="s">
        <v>28</v>
      </c>
      <c r="E55" s="32" t="s">
        <v>27</v>
      </c>
      <c r="F55" s="33">
        <v>14414.02001953125</v>
      </c>
      <c r="G55" s="34">
        <v>86228.23046875</v>
      </c>
    </row>
    <row r="56" spans="1:7" x14ac:dyDescent="0.25">
      <c r="A56" s="32" t="s">
        <v>126</v>
      </c>
      <c r="B56" s="32" t="s">
        <v>25</v>
      </c>
      <c r="C56" s="32" t="s">
        <v>24</v>
      </c>
      <c r="D56" s="32" t="s">
        <v>28</v>
      </c>
      <c r="E56" s="32" t="s">
        <v>128</v>
      </c>
      <c r="F56" s="33">
        <v>2198.090087890625</v>
      </c>
      <c r="G56" s="34">
        <v>15832.9501953125</v>
      </c>
    </row>
    <row r="57" spans="1:7" x14ac:dyDescent="0.25">
      <c r="A57" s="32" t="s">
        <v>126</v>
      </c>
      <c r="B57" s="32" t="s">
        <v>25</v>
      </c>
      <c r="C57" s="32" t="s">
        <v>24</v>
      </c>
      <c r="D57" s="32" t="s">
        <v>129</v>
      </c>
      <c r="E57" s="32" t="s">
        <v>53</v>
      </c>
      <c r="F57" s="33">
        <v>2748.110107421875</v>
      </c>
      <c r="G57" s="34">
        <v>6601.580078125</v>
      </c>
    </row>
    <row r="58" spans="1:7" ht="15.75" thickBot="1" x14ac:dyDescent="0.3">
      <c r="A58" s="19" t="s">
        <v>126</v>
      </c>
      <c r="B58" s="21"/>
      <c r="C58" s="21"/>
      <c r="D58" s="21"/>
      <c r="E58" s="21"/>
      <c r="F58" s="21">
        <f>SUM(F54:F57)</f>
        <v>21803.170166015625</v>
      </c>
      <c r="G58" s="20">
        <f>SUM(G54:G57)</f>
        <v>127823.2607421875</v>
      </c>
    </row>
    <row r="59" spans="1:7" x14ac:dyDescent="0.25">
      <c r="A59" s="32" t="s">
        <v>133</v>
      </c>
      <c r="B59" s="32" t="s">
        <v>25</v>
      </c>
      <c r="C59" s="32" t="s">
        <v>24</v>
      </c>
      <c r="D59" s="32" t="s">
        <v>31</v>
      </c>
      <c r="E59" s="32" t="s">
        <v>29</v>
      </c>
      <c r="F59" s="33">
        <v>1719.52001953125</v>
      </c>
      <c r="G59" s="34">
        <v>5798.669921875</v>
      </c>
    </row>
    <row r="60" spans="1:7" x14ac:dyDescent="0.25">
      <c r="A60" s="32" t="s">
        <v>133</v>
      </c>
      <c r="B60" s="32" t="s">
        <v>25</v>
      </c>
      <c r="C60" s="32" t="s">
        <v>24</v>
      </c>
      <c r="D60" s="32" t="s">
        <v>30</v>
      </c>
      <c r="E60" s="32" t="s">
        <v>29</v>
      </c>
      <c r="F60" s="33">
        <v>10054.950073242188</v>
      </c>
      <c r="G60" s="34">
        <v>35509.510009765625</v>
      </c>
    </row>
    <row r="61" spans="1:7" x14ac:dyDescent="0.25">
      <c r="A61" s="32" t="s">
        <v>133</v>
      </c>
      <c r="B61" s="32" t="s">
        <v>25</v>
      </c>
      <c r="C61" s="32" t="s">
        <v>24</v>
      </c>
      <c r="D61" s="32" t="s">
        <v>30</v>
      </c>
      <c r="E61" s="32" t="s">
        <v>113</v>
      </c>
      <c r="F61" s="33">
        <v>173.17999267578125</v>
      </c>
      <c r="G61" s="34">
        <v>825</v>
      </c>
    </row>
    <row r="62" spans="1:7" x14ac:dyDescent="0.25">
      <c r="A62" s="32" t="s">
        <v>133</v>
      </c>
      <c r="B62" s="32" t="s">
        <v>25</v>
      </c>
      <c r="C62" s="32" t="s">
        <v>24</v>
      </c>
      <c r="D62" s="32" t="s">
        <v>134</v>
      </c>
      <c r="E62" s="32" t="s">
        <v>29</v>
      </c>
      <c r="F62" s="33">
        <v>653.17999267578125</v>
      </c>
      <c r="G62" s="34">
        <v>2072.639892578125</v>
      </c>
    </row>
    <row r="63" spans="1:7" x14ac:dyDescent="0.25">
      <c r="A63" s="32" t="s">
        <v>132</v>
      </c>
      <c r="B63" s="32" t="s">
        <v>25</v>
      </c>
      <c r="C63" s="32" t="s">
        <v>24</v>
      </c>
      <c r="D63" s="32" t="s">
        <v>28</v>
      </c>
      <c r="E63" s="32" t="s">
        <v>51</v>
      </c>
      <c r="F63" s="33">
        <v>6472.25</v>
      </c>
      <c r="G63" s="34">
        <v>36490.6015625</v>
      </c>
    </row>
    <row r="64" spans="1:7" x14ac:dyDescent="0.25">
      <c r="A64" s="32" t="s">
        <v>132</v>
      </c>
      <c r="B64" s="32" t="s">
        <v>25</v>
      </c>
      <c r="C64" s="32" t="s">
        <v>24</v>
      </c>
      <c r="D64" s="32" t="s">
        <v>28</v>
      </c>
      <c r="E64" s="32" t="s">
        <v>27</v>
      </c>
      <c r="F64" s="33">
        <v>29966.64013671875</v>
      </c>
      <c r="G64" s="34">
        <v>137824.509765625</v>
      </c>
    </row>
    <row r="65" spans="1:7" x14ac:dyDescent="0.25">
      <c r="A65" s="32" t="s">
        <v>132</v>
      </c>
      <c r="B65" s="32" t="s">
        <v>25</v>
      </c>
      <c r="C65" s="32" t="s">
        <v>24</v>
      </c>
      <c r="D65" s="32" t="s">
        <v>28</v>
      </c>
      <c r="E65" s="32" t="s">
        <v>92</v>
      </c>
      <c r="F65" s="33">
        <v>5890.91015625</v>
      </c>
      <c r="G65" s="34">
        <v>48665</v>
      </c>
    </row>
    <row r="66" spans="1:7" x14ac:dyDescent="0.25">
      <c r="A66" s="32" t="s">
        <v>132</v>
      </c>
      <c r="B66" s="32" t="s">
        <v>25</v>
      </c>
      <c r="C66" s="32" t="s">
        <v>24</v>
      </c>
      <c r="D66" s="32" t="s">
        <v>129</v>
      </c>
      <c r="E66" s="32" t="s">
        <v>22</v>
      </c>
      <c r="F66" s="33">
        <v>1858.4000244140625</v>
      </c>
      <c r="G66" s="34">
        <v>1674.239990234375</v>
      </c>
    </row>
    <row r="67" spans="1:7" x14ac:dyDescent="0.25">
      <c r="A67" s="32" t="s">
        <v>133</v>
      </c>
      <c r="B67" s="32" t="s">
        <v>25</v>
      </c>
      <c r="C67" s="32" t="s">
        <v>24</v>
      </c>
      <c r="D67" s="32" t="s">
        <v>23</v>
      </c>
      <c r="E67" s="32" t="s">
        <v>22</v>
      </c>
      <c r="F67" s="33">
        <v>593.29998779296875</v>
      </c>
      <c r="G67" s="34">
        <v>528.20001220703125</v>
      </c>
    </row>
    <row r="68" spans="1:7" x14ac:dyDescent="0.25">
      <c r="A68" s="32" t="s">
        <v>133</v>
      </c>
      <c r="B68" s="32" t="s">
        <v>25</v>
      </c>
      <c r="C68" s="32" t="s">
        <v>32</v>
      </c>
      <c r="D68" s="32" t="s">
        <v>33</v>
      </c>
      <c r="E68" s="32" t="s">
        <v>29</v>
      </c>
      <c r="F68" s="33">
        <v>12723.39013671875</v>
      </c>
      <c r="G68" s="34">
        <v>76594.861328125</v>
      </c>
    </row>
    <row r="69" spans="1:7" x14ac:dyDescent="0.25">
      <c r="A69" s="32" t="s">
        <v>133</v>
      </c>
      <c r="B69" s="32" t="s">
        <v>25</v>
      </c>
      <c r="C69" s="32" t="s">
        <v>32</v>
      </c>
      <c r="D69" s="32" t="s">
        <v>34</v>
      </c>
      <c r="E69" s="32" t="s">
        <v>29</v>
      </c>
      <c r="F69" s="33">
        <v>1360.7900390625</v>
      </c>
      <c r="G69" s="34">
        <v>7890</v>
      </c>
    </row>
    <row r="70" spans="1:7" x14ac:dyDescent="0.25">
      <c r="A70" s="32" t="s">
        <v>133</v>
      </c>
      <c r="B70" s="32" t="s">
        <v>25</v>
      </c>
      <c r="C70" s="32" t="s">
        <v>32</v>
      </c>
      <c r="D70" s="32" t="s">
        <v>35</v>
      </c>
      <c r="E70" s="32" t="s">
        <v>29</v>
      </c>
      <c r="F70" s="33">
        <v>3941.75</v>
      </c>
      <c r="G70" s="34">
        <v>22918.9501953125</v>
      </c>
    </row>
    <row r="71" spans="1:7" x14ac:dyDescent="0.25">
      <c r="A71" s="32" t="s">
        <v>133</v>
      </c>
      <c r="B71" s="32" t="s">
        <v>25</v>
      </c>
      <c r="C71" s="32" t="s">
        <v>32</v>
      </c>
      <c r="D71" s="32" t="s">
        <v>36</v>
      </c>
      <c r="E71" s="32" t="s">
        <v>29</v>
      </c>
      <c r="F71" s="33">
        <v>6265.2998809814453</v>
      </c>
      <c r="G71" s="34">
        <v>36239.29052734375</v>
      </c>
    </row>
    <row r="72" spans="1:7" x14ac:dyDescent="0.25">
      <c r="A72" s="32" t="s">
        <v>133</v>
      </c>
      <c r="B72" s="32" t="s">
        <v>25</v>
      </c>
      <c r="C72" s="32" t="s">
        <v>32</v>
      </c>
      <c r="D72" s="32" t="s">
        <v>37</v>
      </c>
      <c r="E72" s="32" t="s">
        <v>29</v>
      </c>
      <c r="F72" s="33">
        <v>3385.3299560546875</v>
      </c>
      <c r="G72" s="34">
        <v>14297.639892578125</v>
      </c>
    </row>
    <row r="73" spans="1:7" ht="15.75" thickBot="1" x14ac:dyDescent="0.3">
      <c r="A73" s="19" t="s">
        <v>133</v>
      </c>
      <c r="B73" s="21"/>
      <c r="C73" s="21"/>
      <c r="D73" s="21"/>
      <c r="E73" s="21"/>
      <c r="F73" s="21">
        <f>SUM(F59:F72)</f>
        <v>85058.890396118164</v>
      </c>
      <c r="G73" s="20">
        <f>SUM(G59:G72)</f>
        <v>427329.11309814453</v>
      </c>
    </row>
    <row r="74" spans="1:7" x14ac:dyDescent="0.25">
      <c r="A74" s="32" t="s">
        <v>142</v>
      </c>
      <c r="B74" s="32" t="s">
        <v>25</v>
      </c>
      <c r="C74" s="32" t="s">
        <v>24</v>
      </c>
      <c r="D74" s="32" t="s">
        <v>31</v>
      </c>
      <c r="E74" s="32" t="s">
        <v>29</v>
      </c>
      <c r="F74" s="33">
        <v>352.76998901367188</v>
      </c>
      <c r="G74" s="34">
        <v>1188.8499755859375</v>
      </c>
    </row>
    <row r="75" spans="1:7" x14ac:dyDescent="0.25">
      <c r="A75" s="32" t="s">
        <v>142</v>
      </c>
      <c r="B75" s="32" t="s">
        <v>25</v>
      </c>
      <c r="C75" s="32" t="s">
        <v>24</v>
      </c>
      <c r="D75" s="32" t="s">
        <v>30</v>
      </c>
      <c r="E75" s="32" t="s">
        <v>29</v>
      </c>
      <c r="F75" s="33">
        <v>2179.4099731445313</v>
      </c>
      <c r="G75" s="34">
        <v>6978.570068359375</v>
      </c>
    </row>
    <row r="76" spans="1:7" x14ac:dyDescent="0.25">
      <c r="A76" s="32" t="s">
        <v>142</v>
      </c>
      <c r="B76" s="32" t="s">
        <v>25</v>
      </c>
      <c r="C76" s="32" t="s">
        <v>24</v>
      </c>
      <c r="D76" s="32" t="s">
        <v>28</v>
      </c>
      <c r="E76" s="32" t="s">
        <v>51</v>
      </c>
      <c r="F76" s="33">
        <v>14580.0400390625</v>
      </c>
      <c r="G76" s="34">
        <v>38325.25</v>
      </c>
    </row>
    <row r="77" spans="1:7" x14ac:dyDescent="0.25">
      <c r="A77" s="32" t="s">
        <v>142</v>
      </c>
      <c r="B77" s="32" t="s">
        <v>25</v>
      </c>
      <c r="C77" s="32" t="s">
        <v>24</v>
      </c>
      <c r="D77" s="32" t="s">
        <v>28</v>
      </c>
      <c r="E77" s="32" t="s">
        <v>27</v>
      </c>
      <c r="F77" s="33">
        <v>64387.4501953125</v>
      </c>
      <c r="G77" s="34">
        <v>148459</v>
      </c>
    </row>
    <row r="78" spans="1:7" x14ac:dyDescent="0.25">
      <c r="A78" s="32" t="s">
        <v>142</v>
      </c>
      <c r="B78" s="32" t="s">
        <v>25</v>
      </c>
      <c r="C78" s="32" t="s">
        <v>32</v>
      </c>
      <c r="D78" s="32" t="s">
        <v>33</v>
      </c>
      <c r="E78" s="32" t="s">
        <v>29</v>
      </c>
      <c r="F78" s="33">
        <v>6361.699951171875</v>
      </c>
      <c r="G78" s="34">
        <v>38297.4306640625</v>
      </c>
    </row>
    <row r="79" spans="1:7" x14ac:dyDescent="0.25">
      <c r="A79" s="32" t="s">
        <v>142</v>
      </c>
      <c r="B79" s="32" t="s">
        <v>25</v>
      </c>
      <c r="C79" s="32" t="s">
        <v>32</v>
      </c>
      <c r="D79" s="32" t="s">
        <v>35</v>
      </c>
      <c r="E79" s="32" t="s">
        <v>29</v>
      </c>
      <c r="F79" s="33">
        <v>4300.14990234375</v>
      </c>
      <c r="G79" s="34">
        <v>24930.580078125</v>
      </c>
    </row>
    <row r="80" spans="1:7" x14ac:dyDescent="0.25">
      <c r="A80" s="32" t="s">
        <v>142</v>
      </c>
      <c r="B80" s="32" t="s">
        <v>25</v>
      </c>
      <c r="C80" s="32" t="s">
        <v>32</v>
      </c>
      <c r="D80" s="32" t="s">
        <v>36</v>
      </c>
      <c r="E80" s="32" t="s">
        <v>29</v>
      </c>
      <c r="F80" s="33">
        <v>179.16999816894531</v>
      </c>
      <c r="G80" s="34">
        <v>1039.18994140625</v>
      </c>
    </row>
    <row r="81" spans="1:7" x14ac:dyDescent="0.25">
      <c r="A81" s="32" t="s">
        <v>142</v>
      </c>
      <c r="B81" s="32" t="s">
        <v>25</v>
      </c>
      <c r="C81" s="32" t="s">
        <v>32</v>
      </c>
      <c r="D81" s="32" t="s">
        <v>36</v>
      </c>
      <c r="E81" s="32" t="s">
        <v>44</v>
      </c>
      <c r="F81" s="33">
        <v>135.6300048828125</v>
      </c>
      <c r="G81" s="34">
        <v>525</v>
      </c>
    </row>
    <row r="82" spans="1:7" x14ac:dyDescent="0.25">
      <c r="A82" s="32" t="s">
        <v>142</v>
      </c>
      <c r="B82" s="32" t="s">
        <v>25</v>
      </c>
      <c r="C82" s="32" t="s">
        <v>32</v>
      </c>
      <c r="D82" s="32" t="s">
        <v>37</v>
      </c>
      <c r="E82" s="32" t="s">
        <v>29</v>
      </c>
      <c r="F82" s="33">
        <v>1879.6799926757813</v>
      </c>
      <c r="G82" s="34">
        <v>10322.2001953125</v>
      </c>
    </row>
    <row r="83" spans="1:7" ht="15.75" thickBot="1" x14ac:dyDescent="0.3">
      <c r="A83" s="19" t="s">
        <v>143</v>
      </c>
      <c r="B83" s="21"/>
      <c r="C83" s="21"/>
      <c r="D83" s="21"/>
      <c r="E83" s="21"/>
      <c r="F83" s="21">
        <f>SUM(F74:F82)</f>
        <v>94356.000045776367</v>
      </c>
      <c r="G83" s="20">
        <f>SUM(G74:G82)</f>
        <v>270066.07092285156</v>
      </c>
    </row>
    <row r="84" spans="1:7" x14ac:dyDescent="0.25">
      <c r="A84" s="32" t="s">
        <v>152</v>
      </c>
      <c r="B84" s="32" t="s">
        <v>25</v>
      </c>
      <c r="C84" s="32" t="s">
        <v>24</v>
      </c>
      <c r="D84" s="32" t="s">
        <v>31</v>
      </c>
      <c r="E84" s="32" t="s">
        <v>29</v>
      </c>
      <c r="F84" s="33">
        <v>902.96002197265625</v>
      </c>
      <c r="G84" s="34">
        <v>3044.6099853515625</v>
      </c>
    </row>
    <row r="85" spans="1:7" x14ac:dyDescent="0.25">
      <c r="A85" s="32" t="s">
        <v>152</v>
      </c>
      <c r="B85" s="32" t="s">
        <v>25</v>
      </c>
      <c r="C85" s="32" t="s">
        <v>24</v>
      </c>
      <c r="D85" s="32" t="s">
        <v>30</v>
      </c>
      <c r="E85" s="32" t="s">
        <v>29</v>
      </c>
      <c r="F85" s="33">
        <v>9551.3900146484375</v>
      </c>
      <c r="G85" s="34">
        <v>29535.789794921875</v>
      </c>
    </row>
    <row r="86" spans="1:7" x14ac:dyDescent="0.25">
      <c r="A86" s="32" t="s">
        <v>152</v>
      </c>
      <c r="B86" s="32" t="s">
        <v>25</v>
      </c>
      <c r="C86" s="32" t="s">
        <v>24</v>
      </c>
      <c r="D86" s="32" t="s">
        <v>30</v>
      </c>
      <c r="E86" s="32" t="s">
        <v>113</v>
      </c>
      <c r="F86" s="33">
        <v>348.26998901367188</v>
      </c>
      <c r="G86" s="34">
        <v>1371.199951171875</v>
      </c>
    </row>
    <row r="87" spans="1:7" x14ac:dyDescent="0.25">
      <c r="A87" s="32" t="s">
        <v>152</v>
      </c>
      <c r="B87" s="32" t="s">
        <v>25</v>
      </c>
      <c r="C87" s="32" t="s">
        <v>24</v>
      </c>
      <c r="D87" s="32" t="s">
        <v>28</v>
      </c>
      <c r="E87" s="32" t="s">
        <v>57</v>
      </c>
      <c r="F87" s="33">
        <v>15942.05029296875</v>
      </c>
      <c r="G87" s="34">
        <v>47543.48046875</v>
      </c>
    </row>
    <row r="88" spans="1:7" x14ac:dyDescent="0.25">
      <c r="A88" s="32" t="s">
        <v>152</v>
      </c>
      <c r="B88" s="32" t="s">
        <v>25</v>
      </c>
      <c r="C88" s="32" t="s">
        <v>24</v>
      </c>
      <c r="D88" s="32" t="s">
        <v>28</v>
      </c>
      <c r="E88" s="32" t="s">
        <v>27</v>
      </c>
      <c r="F88" s="33">
        <v>39119.05078125</v>
      </c>
      <c r="G88" s="34">
        <v>93507.4296875</v>
      </c>
    </row>
    <row r="89" spans="1:7" x14ac:dyDescent="0.25">
      <c r="A89" s="32" t="s">
        <v>152</v>
      </c>
      <c r="B89" s="32" t="s">
        <v>25</v>
      </c>
      <c r="C89" s="32" t="s">
        <v>24</v>
      </c>
      <c r="D89" s="32" t="s">
        <v>28</v>
      </c>
      <c r="E89" s="32" t="s">
        <v>92</v>
      </c>
      <c r="F89" s="33">
        <v>39628.060546875</v>
      </c>
      <c r="G89" s="34">
        <v>124675.5</v>
      </c>
    </row>
    <row r="90" spans="1:7" x14ac:dyDescent="0.25">
      <c r="A90" s="32" t="s">
        <v>152</v>
      </c>
      <c r="B90" s="32" t="s">
        <v>25</v>
      </c>
      <c r="C90" s="32" t="s">
        <v>24</v>
      </c>
      <c r="D90" s="32" t="s">
        <v>23</v>
      </c>
      <c r="E90" s="32" t="s">
        <v>22</v>
      </c>
      <c r="F90" s="33">
        <v>32.720001220703125</v>
      </c>
      <c r="G90" s="34">
        <v>32.720001220703125</v>
      </c>
    </row>
    <row r="91" spans="1:7" x14ac:dyDescent="0.25">
      <c r="A91" s="32" t="s">
        <v>152</v>
      </c>
      <c r="B91" s="32" t="s">
        <v>25</v>
      </c>
      <c r="C91" s="32" t="s">
        <v>32</v>
      </c>
      <c r="D91" s="32" t="s">
        <v>33</v>
      </c>
      <c r="E91" s="32" t="s">
        <v>29</v>
      </c>
      <c r="F91" s="33">
        <v>11609.35986328125</v>
      </c>
      <c r="G91" s="34">
        <v>56319.7509765625</v>
      </c>
    </row>
    <row r="92" spans="1:7" x14ac:dyDescent="0.25">
      <c r="A92" s="32" t="s">
        <v>152</v>
      </c>
      <c r="B92" s="32" t="s">
        <v>25</v>
      </c>
      <c r="C92" s="32" t="s">
        <v>32</v>
      </c>
      <c r="D92" s="32" t="s">
        <v>34</v>
      </c>
      <c r="E92" s="32" t="s">
        <v>29</v>
      </c>
      <c r="F92" s="33">
        <v>3844.239990234375</v>
      </c>
      <c r="G92" s="34">
        <v>22790.9501953125</v>
      </c>
    </row>
    <row r="93" spans="1:7" x14ac:dyDescent="0.25">
      <c r="A93" s="32" t="s">
        <v>152</v>
      </c>
      <c r="B93" s="32" t="s">
        <v>25</v>
      </c>
      <c r="C93" s="32" t="s">
        <v>32</v>
      </c>
      <c r="D93" s="32" t="s">
        <v>35</v>
      </c>
      <c r="E93" s="32" t="s">
        <v>29</v>
      </c>
      <c r="F93" s="33">
        <v>9980.52001953125</v>
      </c>
      <c r="G93" s="34">
        <v>57881.77978515625</v>
      </c>
    </row>
    <row r="94" spans="1:7" x14ac:dyDescent="0.25">
      <c r="A94" s="32" t="s">
        <v>152</v>
      </c>
      <c r="B94" s="32" t="s">
        <v>25</v>
      </c>
      <c r="C94" s="32" t="s">
        <v>32</v>
      </c>
      <c r="D94" s="32" t="s">
        <v>36</v>
      </c>
      <c r="E94" s="32" t="s">
        <v>29</v>
      </c>
      <c r="F94" s="33">
        <v>537.50999450683594</v>
      </c>
      <c r="G94" s="34">
        <v>3117.56982421875</v>
      </c>
    </row>
    <row r="95" spans="1:7" x14ac:dyDescent="0.25">
      <c r="A95" s="32" t="s">
        <v>152</v>
      </c>
      <c r="B95" s="32" t="s">
        <v>25</v>
      </c>
      <c r="C95" s="32" t="s">
        <v>32</v>
      </c>
      <c r="D95" s="32" t="s">
        <v>36</v>
      </c>
      <c r="E95" s="32" t="s">
        <v>44</v>
      </c>
      <c r="F95" s="33">
        <v>133</v>
      </c>
      <c r="G95" s="34">
        <v>2100</v>
      </c>
    </row>
    <row r="96" spans="1:7" x14ac:dyDescent="0.25">
      <c r="A96" s="32" t="s">
        <v>152</v>
      </c>
      <c r="B96" s="32" t="s">
        <v>25</v>
      </c>
      <c r="C96" s="32" t="s">
        <v>32</v>
      </c>
      <c r="D96" s="32" t="s">
        <v>37</v>
      </c>
      <c r="E96" s="32" t="s">
        <v>29</v>
      </c>
      <c r="F96" s="33">
        <v>5178.5400390625</v>
      </c>
      <c r="G96" s="34">
        <v>30035.22998046875</v>
      </c>
    </row>
    <row r="97" spans="1:7" ht="15.75" thickBot="1" x14ac:dyDescent="0.3">
      <c r="A97" s="19" t="s">
        <v>152</v>
      </c>
      <c r="B97" s="21"/>
      <c r="C97" s="21"/>
      <c r="D97" s="21"/>
      <c r="E97" s="21"/>
      <c r="F97" s="21">
        <f>SUM(F84:F96)</f>
        <v>136807.67155456543</v>
      </c>
      <c r="G97" s="20">
        <f>SUM(G84:G96)</f>
        <v>471956.01065063477</v>
      </c>
    </row>
    <row r="98" spans="1:7" x14ac:dyDescent="0.25">
      <c r="A98" s="32" t="s">
        <v>155</v>
      </c>
      <c r="B98" s="32" t="s">
        <v>25</v>
      </c>
      <c r="C98" s="32" t="s">
        <v>24</v>
      </c>
      <c r="D98" s="32" t="s">
        <v>31</v>
      </c>
      <c r="E98" s="32" t="s">
        <v>29</v>
      </c>
      <c r="F98" s="33">
        <v>1190.010009765625</v>
      </c>
      <c r="G98" s="34">
        <v>4010.3400268554688</v>
      </c>
    </row>
    <row r="99" spans="1:7" x14ac:dyDescent="0.25">
      <c r="A99" s="32" t="s">
        <v>155</v>
      </c>
      <c r="B99" s="32" t="s">
        <v>25</v>
      </c>
      <c r="C99" s="32" t="s">
        <v>24</v>
      </c>
      <c r="D99" s="32" t="s">
        <v>30</v>
      </c>
      <c r="E99" s="32" t="s">
        <v>29</v>
      </c>
      <c r="F99" s="33">
        <v>8939.9901123046875</v>
      </c>
      <c r="G99" s="34">
        <v>32898.919677734375</v>
      </c>
    </row>
    <row r="100" spans="1:7" x14ac:dyDescent="0.25">
      <c r="A100" s="32" t="s">
        <v>155</v>
      </c>
      <c r="B100" s="32" t="s">
        <v>25</v>
      </c>
      <c r="C100" s="32" t="s">
        <v>24</v>
      </c>
      <c r="D100" s="32" t="s">
        <v>28</v>
      </c>
      <c r="E100" s="32" t="s">
        <v>51</v>
      </c>
      <c r="F100" s="33">
        <v>15157.9404296875</v>
      </c>
      <c r="G100" s="34">
        <v>41615.25</v>
      </c>
    </row>
    <row r="101" spans="1:7" x14ac:dyDescent="0.25">
      <c r="A101" s="32" t="s">
        <v>155</v>
      </c>
      <c r="B101" s="32" t="s">
        <v>25</v>
      </c>
      <c r="C101" s="32" t="s">
        <v>24</v>
      </c>
      <c r="D101" s="32" t="s">
        <v>28</v>
      </c>
      <c r="E101" s="32" t="s">
        <v>27</v>
      </c>
      <c r="F101" s="33">
        <v>30181.76953125</v>
      </c>
      <c r="G101" s="34">
        <v>161553</v>
      </c>
    </row>
    <row r="102" spans="1:7" x14ac:dyDescent="0.25">
      <c r="A102" s="32" t="s">
        <v>155</v>
      </c>
      <c r="B102" s="32" t="s">
        <v>25</v>
      </c>
      <c r="C102" s="32" t="s">
        <v>24</v>
      </c>
      <c r="D102" s="32" t="s">
        <v>28</v>
      </c>
      <c r="E102" s="32" t="s">
        <v>92</v>
      </c>
      <c r="F102" s="33">
        <v>13222.5498046875</v>
      </c>
      <c r="G102" s="34">
        <v>39305</v>
      </c>
    </row>
    <row r="103" spans="1:7" x14ac:dyDescent="0.25">
      <c r="A103" s="32" t="s">
        <v>155</v>
      </c>
      <c r="B103" s="32" t="s">
        <v>25</v>
      </c>
      <c r="C103" s="32" t="s">
        <v>24</v>
      </c>
      <c r="D103" s="32" t="s">
        <v>160</v>
      </c>
      <c r="E103" s="32" t="s">
        <v>29</v>
      </c>
      <c r="F103" s="33">
        <v>1140.5899658203125</v>
      </c>
      <c r="G103" s="34">
        <v>2111.68994140625</v>
      </c>
    </row>
    <row r="104" spans="1:7" x14ac:dyDescent="0.25">
      <c r="A104" s="32" t="s">
        <v>155</v>
      </c>
      <c r="B104" s="32" t="s">
        <v>25</v>
      </c>
      <c r="C104" s="32" t="s">
        <v>32</v>
      </c>
      <c r="D104" s="32" t="s">
        <v>161</v>
      </c>
      <c r="E104" s="32" t="s">
        <v>29</v>
      </c>
      <c r="F104" s="33">
        <v>1224.7099609375</v>
      </c>
      <c r="G104" s="34">
        <v>7587</v>
      </c>
    </row>
    <row r="105" spans="1:7" x14ac:dyDescent="0.25">
      <c r="A105" s="32" t="s">
        <v>155</v>
      </c>
      <c r="B105" s="32" t="s">
        <v>25</v>
      </c>
      <c r="C105" s="32" t="s">
        <v>32</v>
      </c>
      <c r="D105" s="32" t="s">
        <v>33</v>
      </c>
      <c r="E105" s="32" t="s">
        <v>29</v>
      </c>
      <c r="F105" s="33">
        <v>7858.5799560546875</v>
      </c>
      <c r="G105" s="34">
        <v>47308.5908203125</v>
      </c>
    </row>
    <row r="106" spans="1:7" x14ac:dyDescent="0.25">
      <c r="A106" s="32" t="s">
        <v>155</v>
      </c>
      <c r="B106" s="32" t="s">
        <v>25</v>
      </c>
      <c r="C106" s="32" t="s">
        <v>32</v>
      </c>
      <c r="D106" s="32" t="s">
        <v>162</v>
      </c>
      <c r="E106" s="32" t="s">
        <v>29</v>
      </c>
      <c r="F106" s="33">
        <v>272.1099853515625</v>
      </c>
      <c r="G106" s="34">
        <v>2962.080078125</v>
      </c>
    </row>
    <row r="107" spans="1:7" x14ac:dyDescent="0.25">
      <c r="A107" s="32" t="s">
        <v>155</v>
      </c>
      <c r="B107" s="32" t="s">
        <v>25</v>
      </c>
      <c r="C107" s="32" t="s">
        <v>32</v>
      </c>
      <c r="D107" s="32" t="s">
        <v>35</v>
      </c>
      <c r="E107" s="32" t="s">
        <v>29</v>
      </c>
      <c r="F107" s="33">
        <v>7651.9298706054688</v>
      </c>
      <c r="G107" s="34">
        <v>43797.490234375</v>
      </c>
    </row>
    <row r="108" spans="1:7" x14ac:dyDescent="0.25">
      <c r="A108" s="32" t="s">
        <v>155</v>
      </c>
      <c r="B108" s="32" t="s">
        <v>25</v>
      </c>
      <c r="C108" s="32" t="s">
        <v>32</v>
      </c>
      <c r="D108" s="32" t="s">
        <v>36</v>
      </c>
      <c r="E108" s="32" t="s">
        <v>29</v>
      </c>
      <c r="F108" s="33">
        <v>362.8800048828125</v>
      </c>
      <c r="G108" s="34">
        <v>1848</v>
      </c>
    </row>
    <row r="109" spans="1:7" x14ac:dyDescent="0.25">
      <c r="A109" s="32" t="s">
        <v>155</v>
      </c>
      <c r="B109" s="32" t="s">
        <v>25</v>
      </c>
      <c r="C109" s="32" t="s">
        <v>32</v>
      </c>
      <c r="D109" s="32" t="s">
        <v>37</v>
      </c>
      <c r="E109" s="32" t="s">
        <v>29</v>
      </c>
      <c r="F109" s="33">
        <v>2702.989990234375</v>
      </c>
      <c r="G109" s="34">
        <v>15677.31982421875</v>
      </c>
    </row>
    <row r="110" spans="1:7" ht="15.75" thickBot="1" x14ac:dyDescent="0.3">
      <c r="A110" s="19" t="s">
        <v>155</v>
      </c>
      <c r="B110" s="21"/>
      <c r="C110" s="21"/>
      <c r="D110" s="21"/>
      <c r="E110" s="21"/>
      <c r="F110" s="21">
        <f>SUM(F98:F109)</f>
        <v>89906.049621582031</v>
      </c>
      <c r="G110" s="20">
        <f>SUM(G98:G109)</f>
        <v>400674.68060302734</v>
      </c>
    </row>
    <row r="111" spans="1:7" x14ac:dyDescent="0.25">
      <c r="A111" s="32" t="s">
        <v>165</v>
      </c>
      <c r="B111" s="32" t="s">
        <v>25</v>
      </c>
      <c r="C111" s="32" t="s">
        <v>24</v>
      </c>
      <c r="D111" s="32" t="s">
        <v>30</v>
      </c>
      <c r="E111" s="32" t="s">
        <v>29</v>
      </c>
      <c r="F111" s="33">
        <v>204.1199951171875</v>
      </c>
      <c r="G111" s="34">
        <v>1264.5</v>
      </c>
    </row>
    <row r="112" spans="1:7" ht="30" x14ac:dyDescent="0.25">
      <c r="A112" s="32" t="s">
        <v>165</v>
      </c>
      <c r="B112" s="32" t="s">
        <v>25</v>
      </c>
      <c r="C112" s="32" t="s">
        <v>24</v>
      </c>
      <c r="D112" s="32" t="s">
        <v>28</v>
      </c>
      <c r="E112" s="32" t="s">
        <v>154</v>
      </c>
      <c r="F112" s="33">
        <v>4471.89990234375</v>
      </c>
      <c r="G112" s="34">
        <v>14983.7998046875</v>
      </c>
    </row>
    <row r="113" spans="1:7" x14ac:dyDescent="0.25">
      <c r="A113" s="32" t="s">
        <v>165</v>
      </c>
      <c r="B113" s="32" t="s">
        <v>25</v>
      </c>
      <c r="C113" s="32" t="s">
        <v>24</v>
      </c>
      <c r="D113" s="32" t="s">
        <v>28</v>
      </c>
      <c r="E113" s="32" t="s">
        <v>51</v>
      </c>
      <c r="F113" s="33">
        <v>14750.669921875</v>
      </c>
      <c r="G113" s="34">
        <v>40573.6484375</v>
      </c>
    </row>
    <row r="114" spans="1:7" x14ac:dyDescent="0.25">
      <c r="A114" s="32" t="s">
        <v>165</v>
      </c>
      <c r="B114" s="32" t="s">
        <v>25</v>
      </c>
      <c r="C114" s="32" t="s">
        <v>24</v>
      </c>
      <c r="D114" s="32" t="s">
        <v>28</v>
      </c>
      <c r="E114" s="32" t="s">
        <v>57</v>
      </c>
      <c r="F114" s="33">
        <v>5786.919921875</v>
      </c>
      <c r="G114" s="34">
        <v>16701.650390625</v>
      </c>
    </row>
    <row r="115" spans="1:7" x14ac:dyDescent="0.25">
      <c r="A115" s="32" t="s">
        <v>165</v>
      </c>
      <c r="B115" s="32" t="s">
        <v>25</v>
      </c>
      <c r="C115" s="32" t="s">
        <v>24</v>
      </c>
      <c r="D115" s="32" t="s">
        <v>28</v>
      </c>
      <c r="E115" s="32" t="s">
        <v>27</v>
      </c>
      <c r="F115" s="33">
        <v>29577.1005859375</v>
      </c>
      <c r="G115" s="34">
        <v>70716.21875</v>
      </c>
    </row>
    <row r="116" spans="1:7" x14ac:dyDescent="0.25">
      <c r="A116" s="32" t="s">
        <v>165</v>
      </c>
      <c r="B116" s="32" t="s">
        <v>25</v>
      </c>
      <c r="C116" s="32" t="s">
        <v>24</v>
      </c>
      <c r="D116" s="32" t="s">
        <v>28</v>
      </c>
      <c r="E116" s="32" t="s">
        <v>92</v>
      </c>
      <c r="F116" s="33">
        <v>26711.240234375</v>
      </c>
      <c r="G116" s="34">
        <v>91676.5</v>
      </c>
    </row>
    <row r="117" spans="1:7" x14ac:dyDescent="0.25">
      <c r="A117" s="32" t="s">
        <v>165</v>
      </c>
      <c r="B117" s="32" t="s">
        <v>25</v>
      </c>
      <c r="C117" s="32" t="s">
        <v>32</v>
      </c>
      <c r="D117" s="32" t="s">
        <v>161</v>
      </c>
      <c r="E117" s="32" t="s">
        <v>29</v>
      </c>
      <c r="F117" s="33">
        <v>722.1300048828125</v>
      </c>
      <c r="G117" s="34">
        <v>4776</v>
      </c>
    </row>
    <row r="118" spans="1:7" x14ac:dyDescent="0.25">
      <c r="A118" s="32" t="s">
        <v>165</v>
      </c>
      <c r="B118" s="32" t="s">
        <v>25</v>
      </c>
      <c r="C118" s="32" t="s">
        <v>32</v>
      </c>
      <c r="D118" s="32" t="s">
        <v>34</v>
      </c>
      <c r="E118" s="32" t="s">
        <v>29</v>
      </c>
      <c r="F118" s="33">
        <v>1973.1500244140625</v>
      </c>
      <c r="G118" s="34">
        <v>11440.5</v>
      </c>
    </row>
    <row r="119" spans="1:7" x14ac:dyDescent="0.25">
      <c r="A119" s="32" t="s">
        <v>165</v>
      </c>
      <c r="B119" s="32" t="s">
        <v>25</v>
      </c>
      <c r="C119" s="32" t="s">
        <v>32</v>
      </c>
      <c r="D119" s="32" t="s">
        <v>35</v>
      </c>
      <c r="E119" s="32" t="s">
        <v>29</v>
      </c>
      <c r="F119" s="33">
        <v>1162.1199951171875</v>
      </c>
      <c r="G119" s="34">
        <v>6148.7998046875</v>
      </c>
    </row>
    <row r="120" spans="1:7" x14ac:dyDescent="0.25">
      <c r="A120" s="32" t="s">
        <v>165</v>
      </c>
      <c r="B120" s="32" t="s">
        <v>25</v>
      </c>
      <c r="C120" s="32" t="s">
        <v>32</v>
      </c>
      <c r="D120" s="32" t="s">
        <v>36</v>
      </c>
      <c r="E120" s="32" t="s">
        <v>29</v>
      </c>
      <c r="F120" s="33">
        <v>342.010009765625</v>
      </c>
      <c r="G120" s="34">
        <v>1809.5999755859375</v>
      </c>
    </row>
    <row r="121" spans="1:7" ht="15.75" thickBot="1" x14ac:dyDescent="0.3">
      <c r="A121" s="19" t="s">
        <v>165</v>
      </c>
      <c r="B121" s="21"/>
      <c r="C121" s="21"/>
      <c r="D121" s="21"/>
      <c r="E121" s="21"/>
      <c r="F121" s="21">
        <f>SUM(F111:F120)</f>
        <v>85701.360595703125</v>
      </c>
      <c r="G121" s="20">
        <f>SUM(G111:G120)</f>
        <v>260091.21716308594</v>
      </c>
    </row>
    <row r="122" spans="1:7" x14ac:dyDescent="0.25">
      <c r="A122" s="32" t="s">
        <v>166</v>
      </c>
      <c r="B122" s="32" t="s">
        <v>25</v>
      </c>
      <c r="C122" s="32" t="s">
        <v>24</v>
      </c>
      <c r="D122" s="32" t="s">
        <v>31</v>
      </c>
      <c r="E122" s="32" t="s">
        <v>29</v>
      </c>
      <c r="F122" s="33">
        <v>912.27001953125</v>
      </c>
      <c r="G122" s="34">
        <v>3074.5999755859375</v>
      </c>
    </row>
    <row r="123" spans="1:7" x14ac:dyDescent="0.25">
      <c r="A123" s="32" t="s">
        <v>167</v>
      </c>
      <c r="B123" s="32" t="s">
        <v>25</v>
      </c>
      <c r="C123" s="32" t="s">
        <v>24</v>
      </c>
      <c r="D123" s="32" t="s">
        <v>30</v>
      </c>
      <c r="E123" s="32" t="s">
        <v>29</v>
      </c>
      <c r="F123" s="33">
        <v>8040.9098815917969</v>
      </c>
      <c r="G123" s="34">
        <v>26660.339965820313</v>
      </c>
    </row>
    <row r="124" spans="1:7" x14ac:dyDescent="0.25">
      <c r="A124" s="32" t="s">
        <v>166</v>
      </c>
      <c r="B124" s="32" t="s">
        <v>25</v>
      </c>
      <c r="C124" s="32" t="s">
        <v>24</v>
      </c>
      <c r="D124" s="32" t="s">
        <v>33</v>
      </c>
      <c r="E124" s="32" t="s">
        <v>29</v>
      </c>
      <c r="F124" s="33">
        <v>2619.52001953125</v>
      </c>
      <c r="G124" s="34">
        <v>15769.5302734375</v>
      </c>
    </row>
    <row r="125" spans="1:7" x14ac:dyDescent="0.25">
      <c r="A125" s="32" t="s">
        <v>166</v>
      </c>
      <c r="B125" s="32" t="s">
        <v>25</v>
      </c>
      <c r="C125" s="32" t="s">
        <v>24</v>
      </c>
      <c r="D125" s="32" t="s">
        <v>28</v>
      </c>
      <c r="E125" s="32" t="s">
        <v>51</v>
      </c>
      <c r="F125" s="33">
        <v>14198.0498046875</v>
      </c>
      <c r="G125" s="34">
        <v>39133.6484375</v>
      </c>
    </row>
    <row r="126" spans="1:7" x14ac:dyDescent="0.25">
      <c r="A126" s="32" t="s">
        <v>166</v>
      </c>
      <c r="B126" s="32" t="s">
        <v>25</v>
      </c>
      <c r="C126" s="32" t="s">
        <v>24</v>
      </c>
      <c r="D126" s="32" t="s">
        <v>28</v>
      </c>
      <c r="E126" s="32" t="s">
        <v>27</v>
      </c>
      <c r="F126" s="33">
        <v>31287.3603515625</v>
      </c>
      <c r="G126" s="34">
        <v>82783.55078125</v>
      </c>
    </row>
    <row r="127" spans="1:7" x14ac:dyDescent="0.25">
      <c r="A127" s="32" t="s">
        <v>166</v>
      </c>
      <c r="B127" s="32" t="s">
        <v>25</v>
      </c>
      <c r="C127" s="32" t="s">
        <v>32</v>
      </c>
      <c r="D127" s="32" t="s">
        <v>33</v>
      </c>
      <c r="E127" s="32" t="s">
        <v>29</v>
      </c>
      <c r="F127" s="33">
        <v>7534.330078125</v>
      </c>
      <c r="G127" s="34">
        <v>45055.80078125</v>
      </c>
    </row>
    <row r="128" spans="1:7" x14ac:dyDescent="0.25">
      <c r="A128" s="32" t="s">
        <v>167</v>
      </c>
      <c r="B128" s="32" t="s">
        <v>25</v>
      </c>
      <c r="C128" s="32" t="s">
        <v>32</v>
      </c>
      <c r="D128" s="32" t="s">
        <v>34</v>
      </c>
      <c r="E128" s="32" t="s">
        <v>29</v>
      </c>
      <c r="F128" s="33">
        <v>1871.0899658203125</v>
      </c>
      <c r="G128" s="34">
        <v>10848.75</v>
      </c>
    </row>
    <row r="129" spans="1:7" x14ac:dyDescent="0.25">
      <c r="A129" s="32" t="s">
        <v>166</v>
      </c>
      <c r="B129" s="32" t="s">
        <v>25</v>
      </c>
      <c r="C129" s="32" t="s">
        <v>32</v>
      </c>
      <c r="D129" s="32" t="s">
        <v>35</v>
      </c>
      <c r="E129" s="32" t="s">
        <v>29</v>
      </c>
      <c r="F129" s="33">
        <v>4783.8599853515625</v>
      </c>
      <c r="G129" s="34">
        <v>27746.359375</v>
      </c>
    </row>
    <row r="130" spans="1:7" x14ac:dyDescent="0.25">
      <c r="A130" s="32" t="s">
        <v>166</v>
      </c>
      <c r="B130" s="32" t="s">
        <v>25</v>
      </c>
      <c r="C130" s="32" t="s">
        <v>32</v>
      </c>
      <c r="D130" s="32" t="s">
        <v>36</v>
      </c>
      <c r="E130" s="32" t="s">
        <v>29</v>
      </c>
      <c r="F130" s="33">
        <v>1612.5399932861328</v>
      </c>
      <c r="G130" s="34">
        <v>9353.18994140625</v>
      </c>
    </row>
    <row r="131" spans="1:7" x14ac:dyDescent="0.25">
      <c r="A131" s="32" t="s">
        <v>166</v>
      </c>
      <c r="B131" s="32" t="s">
        <v>25</v>
      </c>
      <c r="C131" s="32" t="s">
        <v>32</v>
      </c>
      <c r="D131" s="32" t="s">
        <v>36</v>
      </c>
      <c r="E131" s="32" t="s">
        <v>44</v>
      </c>
      <c r="F131" s="33">
        <v>222.12999725341797</v>
      </c>
      <c r="G131" s="34">
        <v>1062</v>
      </c>
    </row>
    <row r="132" spans="1:7" x14ac:dyDescent="0.25">
      <c r="A132" s="32" t="s">
        <v>166</v>
      </c>
      <c r="B132" s="32" t="s">
        <v>25</v>
      </c>
      <c r="C132" s="32" t="s">
        <v>32</v>
      </c>
      <c r="D132" s="32" t="s">
        <v>37</v>
      </c>
      <c r="E132" s="32" t="s">
        <v>29</v>
      </c>
      <c r="F132" s="33">
        <v>4843.9600830078125</v>
      </c>
      <c r="G132" s="34">
        <v>28094.97998046875</v>
      </c>
    </row>
    <row r="133" spans="1:7" ht="15.75" thickBot="1" x14ac:dyDescent="0.3">
      <c r="A133" s="19" t="s">
        <v>166</v>
      </c>
      <c r="B133" s="21"/>
      <c r="C133" s="21"/>
      <c r="D133" s="21"/>
      <c r="E133" s="21"/>
      <c r="F133" s="21">
        <f>SUM(F122:F132)</f>
        <v>77926.020179748535</v>
      </c>
      <c r="G133" s="20">
        <f>SUM(G122:G132)</f>
        <v>289582.74951171875</v>
      </c>
    </row>
    <row r="134" spans="1:7" x14ac:dyDescent="0.25">
      <c r="A134" s="32" t="s">
        <v>172</v>
      </c>
      <c r="B134" s="32" t="s">
        <v>25</v>
      </c>
      <c r="C134" s="32" t="s">
        <v>24</v>
      </c>
      <c r="D134" s="32" t="s">
        <v>28</v>
      </c>
      <c r="E134" s="32" t="s">
        <v>51</v>
      </c>
      <c r="F134" s="33">
        <v>14306.8095703125</v>
      </c>
      <c r="G134" s="34">
        <v>38432.37890625</v>
      </c>
    </row>
    <row r="135" spans="1:7" x14ac:dyDescent="0.25">
      <c r="A135" s="32" t="s">
        <v>172</v>
      </c>
      <c r="B135" s="32" t="s">
        <v>25</v>
      </c>
      <c r="C135" s="32" t="s">
        <v>24</v>
      </c>
      <c r="D135" s="32" t="s">
        <v>28</v>
      </c>
      <c r="E135" s="32" t="s">
        <v>57</v>
      </c>
      <c r="F135" s="33">
        <v>11462.17041015625</v>
      </c>
      <c r="G135" s="34">
        <v>30914.5</v>
      </c>
    </row>
    <row r="136" spans="1:7" x14ac:dyDescent="0.25">
      <c r="A136" s="32" t="s">
        <v>172</v>
      </c>
      <c r="B136" s="32" t="s">
        <v>25</v>
      </c>
      <c r="C136" s="32" t="s">
        <v>24</v>
      </c>
      <c r="D136" s="32" t="s">
        <v>28</v>
      </c>
      <c r="E136" s="32" t="s">
        <v>27</v>
      </c>
      <c r="F136" s="33">
        <v>32435.220703125</v>
      </c>
      <c r="G136" s="34">
        <v>79521.8515625</v>
      </c>
    </row>
    <row r="137" spans="1:7" x14ac:dyDescent="0.25">
      <c r="A137" s="32" t="s">
        <v>172</v>
      </c>
      <c r="B137" s="32" t="s">
        <v>25</v>
      </c>
      <c r="C137" s="32" t="s">
        <v>32</v>
      </c>
      <c r="D137" s="32" t="s">
        <v>36</v>
      </c>
      <c r="E137" s="32" t="s">
        <v>44</v>
      </c>
      <c r="F137" s="33">
        <v>111.12999725341797</v>
      </c>
      <c r="G137" s="34">
        <v>528</v>
      </c>
    </row>
    <row r="138" spans="1:7" ht="15.75" thickBot="1" x14ac:dyDescent="0.3">
      <c r="A138" s="19" t="s">
        <v>177</v>
      </c>
      <c r="B138" s="21"/>
      <c r="C138" s="21"/>
      <c r="D138" s="21"/>
      <c r="E138" s="21"/>
      <c r="F138" s="21">
        <f>SUM(F134:F137)</f>
        <v>58315.330680847168</v>
      </c>
      <c r="G138" s="20">
        <f>SUM(G134:G137)</f>
        <v>149396.73046875</v>
      </c>
    </row>
    <row r="139" spans="1:7" ht="16.5" thickBot="1" x14ac:dyDescent="0.3">
      <c r="A139" s="17" t="s">
        <v>0</v>
      </c>
      <c r="B139" s="17"/>
      <c r="C139" s="17"/>
      <c r="D139" s="17"/>
      <c r="E139" s="17"/>
      <c r="F139" s="17">
        <f>SUM(F138,F133,F121,F110,F97,F83,F73,F58,F53,F42,F33,F25)</f>
        <v>832993.36321018217</v>
      </c>
      <c r="G139" s="18">
        <f>SUM(G138,G133,G121,G110,G97,G83,G73,G58,G53,G42,G33,G25)</f>
        <v>3343516.1030804445</v>
      </c>
    </row>
    <row r="141" spans="1:7" x14ac:dyDescent="0.25">
      <c r="A141" t="s">
        <v>176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"/>
  <sheetViews>
    <sheetView topLeftCell="A5" workbookViewId="0">
      <selection activeCell="E5" sqref="E5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64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1</v>
      </c>
      <c r="D12" s="32" t="s">
        <v>41</v>
      </c>
      <c r="E12" s="32" t="s">
        <v>22</v>
      </c>
      <c r="F12" s="33">
        <v>2489.36</v>
      </c>
      <c r="G12" s="34">
        <v>59909.62</v>
      </c>
    </row>
    <row r="13" spans="1:7" x14ac:dyDescent="0.25">
      <c r="A13" s="32" t="s">
        <v>38</v>
      </c>
      <c r="B13" s="32" t="s">
        <v>25</v>
      </c>
      <c r="C13" s="32" t="s">
        <v>1</v>
      </c>
      <c r="D13" s="32" t="s">
        <v>41</v>
      </c>
      <c r="E13" s="32" t="s">
        <v>40</v>
      </c>
      <c r="F13" s="33">
        <v>4722.92</v>
      </c>
      <c r="G13" s="34">
        <v>31278</v>
      </c>
    </row>
    <row r="14" spans="1:7" x14ac:dyDescent="0.25">
      <c r="A14" s="32" t="s">
        <v>38</v>
      </c>
      <c r="B14" s="32" t="s">
        <v>25</v>
      </c>
      <c r="C14" s="32" t="s">
        <v>1</v>
      </c>
      <c r="D14" s="32" t="s">
        <v>52</v>
      </c>
      <c r="E14" s="32" t="s">
        <v>51</v>
      </c>
      <c r="F14" s="33">
        <v>8845.07</v>
      </c>
      <c r="G14" s="34">
        <v>15042.99</v>
      </c>
    </row>
    <row r="15" spans="1:7" x14ac:dyDescent="0.25">
      <c r="A15" s="32" t="s">
        <v>38</v>
      </c>
      <c r="B15" s="32" t="s">
        <v>25</v>
      </c>
      <c r="C15" s="32" t="s">
        <v>1</v>
      </c>
      <c r="D15" s="32" t="s">
        <v>52</v>
      </c>
      <c r="E15" s="32" t="s">
        <v>53</v>
      </c>
      <c r="F15" s="33">
        <v>9173.33</v>
      </c>
      <c r="G15" s="34">
        <v>17312.25</v>
      </c>
    </row>
    <row r="16" spans="1:7" x14ac:dyDescent="0.25">
      <c r="A16" s="32" t="s">
        <v>38</v>
      </c>
      <c r="B16" s="32" t="s">
        <v>25</v>
      </c>
      <c r="C16" s="32" t="s">
        <v>1</v>
      </c>
      <c r="D16" s="32" t="s">
        <v>39</v>
      </c>
      <c r="E16" s="32" t="s">
        <v>42</v>
      </c>
      <c r="F16" s="33">
        <v>4722</v>
      </c>
      <c r="G16" s="34">
        <v>42980</v>
      </c>
    </row>
    <row r="17" spans="1:7" x14ac:dyDescent="0.25">
      <c r="A17" s="32" t="s">
        <v>38</v>
      </c>
      <c r="B17" s="32" t="s">
        <v>25</v>
      </c>
      <c r="C17" s="32" t="s">
        <v>1</v>
      </c>
      <c r="D17" s="32" t="s">
        <v>39</v>
      </c>
      <c r="E17" s="32" t="s">
        <v>44</v>
      </c>
      <c r="F17" s="33">
        <v>4030.8</v>
      </c>
      <c r="G17" s="34">
        <v>31619.66</v>
      </c>
    </row>
    <row r="18" spans="1:7" ht="30" x14ac:dyDescent="0.25">
      <c r="A18" s="32" t="s">
        <v>38</v>
      </c>
      <c r="B18" s="32" t="s">
        <v>25</v>
      </c>
      <c r="C18" s="32" t="s">
        <v>1</v>
      </c>
      <c r="D18" s="32" t="s">
        <v>39</v>
      </c>
      <c r="E18" s="32" t="s">
        <v>154</v>
      </c>
      <c r="F18" s="33">
        <v>8542.6200000000008</v>
      </c>
      <c r="G18" s="34">
        <v>13891.5</v>
      </c>
    </row>
    <row r="19" spans="1:7" x14ac:dyDescent="0.25">
      <c r="A19" s="32" t="s">
        <v>38</v>
      </c>
      <c r="B19" s="32" t="s">
        <v>25</v>
      </c>
      <c r="C19" s="32" t="s">
        <v>1</v>
      </c>
      <c r="D19" s="32" t="s">
        <v>54</v>
      </c>
      <c r="E19" s="32" t="s">
        <v>58</v>
      </c>
      <c r="F19" s="33">
        <v>380.05</v>
      </c>
      <c r="G19" s="34">
        <v>409</v>
      </c>
    </row>
    <row r="20" spans="1:7" ht="15.75" thickBot="1" x14ac:dyDescent="0.3">
      <c r="A20" s="19" t="s">
        <v>38</v>
      </c>
      <c r="B20" s="21"/>
      <c r="C20" s="21"/>
      <c r="D20" s="21"/>
      <c r="E20" s="21"/>
      <c r="F20" s="21">
        <f>SUM(F12:F19)</f>
        <v>42906.150000000009</v>
      </c>
      <c r="G20" s="20">
        <f>SUM(G12:G19)</f>
        <v>212443.02</v>
      </c>
    </row>
    <row r="21" spans="1:7" x14ac:dyDescent="0.25">
      <c r="A21" s="32" t="s">
        <v>95</v>
      </c>
      <c r="B21" s="32" t="s">
        <v>25</v>
      </c>
      <c r="C21" s="32" t="s">
        <v>1</v>
      </c>
      <c r="D21" s="32" t="s">
        <v>41</v>
      </c>
      <c r="E21" s="32" t="s">
        <v>22</v>
      </c>
      <c r="F21" s="33">
        <v>3612.84</v>
      </c>
      <c r="G21" s="34">
        <v>184079.28</v>
      </c>
    </row>
    <row r="22" spans="1:7" x14ac:dyDescent="0.25">
      <c r="A22" s="32" t="s">
        <v>95</v>
      </c>
      <c r="B22" s="32" t="s">
        <v>25</v>
      </c>
      <c r="C22" s="32" t="s">
        <v>1</v>
      </c>
      <c r="D22" s="32" t="s">
        <v>41</v>
      </c>
      <c r="E22" s="32" t="s">
        <v>40</v>
      </c>
      <c r="F22" s="33">
        <v>4732.8</v>
      </c>
      <c r="G22" s="34">
        <v>31278</v>
      </c>
    </row>
    <row r="23" spans="1:7" x14ac:dyDescent="0.25">
      <c r="A23" s="32" t="s">
        <v>95</v>
      </c>
      <c r="B23" s="32" t="s">
        <v>25</v>
      </c>
      <c r="C23" s="32" t="s">
        <v>1</v>
      </c>
      <c r="D23" s="32" t="s">
        <v>97</v>
      </c>
      <c r="E23" s="32" t="s">
        <v>22</v>
      </c>
      <c r="F23" s="33">
        <v>2029.8</v>
      </c>
      <c r="G23" s="34">
        <v>3531</v>
      </c>
    </row>
    <row r="24" spans="1:7" ht="15.75" thickBot="1" x14ac:dyDescent="0.3">
      <c r="A24" s="19" t="s">
        <v>95</v>
      </c>
      <c r="B24" s="21"/>
      <c r="C24" s="21"/>
      <c r="D24" s="21"/>
      <c r="E24" s="21"/>
      <c r="F24" s="21">
        <f>SUM(F21:F23)</f>
        <v>10375.439999999999</v>
      </c>
      <c r="G24" s="20">
        <f>SUM(G21:G23)</f>
        <v>218888.28</v>
      </c>
    </row>
    <row r="25" spans="1:7" x14ac:dyDescent="0.25">
      <c r="A25" s="32" t="s">
        <v>96</v>
      </c>
      <c r="B25" s="32" t="s">
        <v>25</v>
      </c>
      <c r="C25" s="32" t="s">
        <v>1</v>
      </c>
      <c r="D25" s="32" t="s">
        <v>41</v>
      </c>
      <c r="E25" s="32" t="s">
        <v>42</v>
      </c>
      <c r="F25" s="33">
        <v>2156.04</v>
      </c>
      <c r="G25" s="34">
        <v>36899.089999999997</v>
      </c>
    </row>
    <row r="26" spans="1:7" x14ac:dyDescent="0.25">
      <c r="A26" s="32" t="s">
        <v>96</v>
      </c>
      <c r="B26" s="32" t="s">
        <v>25</v>
      </c>
      <c r="C26" s="32" t="s">
        <v>1</v>
      </c>
      <c r="D26" s="32" t="s">
        <v>41</v>
      </c>
      <c r="E26" s="32" t="s">
        <v>22</v>
      </c>
      <c r="F26" s="33">
        <v>3062.26</v>
      </c>
      <c r="G26" s="34">
        <v>157148.31</v>
      </c>
    </row>
    <row r="27" spans="1:7" x14ac:dyDescent="0.25">
      <c r="A27" s="32" t="s">
        <v>96</v>
      </c>
      <c r="B27" s="32" t="s">
        <v>25</v>
      </c>
      <c r="C27" s="32" t="s">
        <v>1</v>
      </c>
      <c r="D27" s="32" t="s">
        <v>52</v>
      </c>
      <c r="E27" s="32" t="s">
        <v>51</v>
      </c>
      <c r="F27" s="33">
        <v>826.14</v>
      </c>
      <c r="G27" s="34">
        <v>13682.58</v>
      </c>
    </row>
    <row r="28" spans="1:7" x14ac:dyDescent="0.25">
      <c r="A28" s="32" t="s">
        <v>96</v>
      </c>
      <c r="B28" s="32" t="s">
        <v>25</v>
      </c>
      <c r="C28" s="32" t="s">
        <v>1</v>
      </c>
      <c r="D28" s="32" t="s">
        <v>52</v>
      </c>
      <c r="E28" s="32" t="s">
        <v>53</v>
      </c>
      <c r="F28" s="33">
        <v>2413.4</v>
      </c>
      <c r="G28" s="34">
        <v>19771.400000000001</v>
      </c>
    </row>
    <row r="29" spans="1:7" x14ac:dyDescent="0.25">
      <c r="A29" s="32" t="s">
        <v>96</v>
      </c>
      <c r="B29" s="32" t="s">
        <v>25</v>
      </c>
      <c r="C29" s="32" t="s">
        <v>1</v>
      </c>
      <c r="D29" s="32" t="s">
        <v>97</v>
      </c>
      <c r="E29" s="32" t="s">
        <v>22</v>
      </c>
      <c r="F29" s="33">
        <v>2461.66</v>
      </c>
      <c r="G29" s="34">
        <v>1754</v>
      </c>
    </row>
    <row r="30" spans="1:7" x14ac:dyDescent="0.25">
      <c r="A30" s="32" t="s">
        <v>96</v>
      </c>
      <c r="B30" s="32" t="s">
        <v>25</v>
      </c>
      <c r="C30" s="32" t="s">
        <v>1</v>
      </c>
      <c r="D30" s="32" t="s">
        <v>98</v>
      </c>
      <c r="E30" s="32" t="s">
        <v>44</v>
      </c>
      <c r="F30" s="33">
        <v>4012.2301025390625</v>
      </c>
      <c r="G30" s="34">
        <v>68411.90234375</v>
      </c>
    </row>
    <row r="31" spans="1:7" x14ac:dyDescent="0.25">
      <c r="A31" s="32" t="s">
        <v>96</v>
      </c>
      <c r="B31" s="32" t="s">
        <v>25</v>
      </c>
      <c r="C31" s="32" t="s">
        <v>1</v>
      </c>
      <c r="D31" s="32" t="s">
        <v>99</v>
      </c>
      <c r="E31" s="32" t="s">
        <v>100</v>
      </c>
      <c r="F31" s="33">
        <v>1407.96</v>
      </c>
      <c r="G31" s="34">
        <v>6296.25</v>
      </c>
    </row>
    <row r="32" spans="1:7" ht="15.75" thickBot="1" x14ac:dyDescent="0.3">
      <c r="A32" s="19" t="s">
        <v>96</v>
      </c>
      <c r="B32" s="21"/>
      <c r="C32" s="21"/>
      <c r="D32" s="21"/>
      <c r="E32" s="21"/>
      <c r="F32" s="21">
        <f>SUM(F25:F31)</f>
        <v>16339.690102539062</v>
      </c>
      <c r="G32" s="20">
        <f>SUM(G25:G31)</f>
        <v>303963.53234375</v>
      </c>
    </row>
    <row r="33" spans="1:7" x14ac:dyDescent="0.25">
      <c r="A33" s="32" t="s">
        <v>117</v>
      </c>
      <c r="B33" s="32" t="s">
        <v>25</v>
      </c>
      <c r="C33" s="32" t="s">
        <v>1</v>
      </c>
      <c r="D33" s="32" t="s">
        <v>41</v>
      </c>
      <c r="E33" s="32" t="s">
        <v>42</v>
      </c>
      <c r="F33" s="33">
        <v>4722</v>
      </c>
      <c r="G33" s="34">
        <v>36366.69921875</v>
      </c>
    </row>
    <row r="34" spans="1:7" x14ac:dyDescent="0.25">
      <c r="A34" s="32" t="s">
        <v>117</v>
      </c>
      <c r="B34" s="32" t="s">
        <v>25</v>
      </c>
      <c r="C34" s="32" t="s">
        <v>1</v>
      </c>
      <c r="D34" s="32" t="s">
        <v>41</v>
      </c>
      <c r="E34" s="32" t="s">
        <v>119</v>
      </c>
      <c r="F34" s="33">
        <v>5060.39990234375</v>
      </c>
      <c r="G34" s="34">
        <v>38233.25</v>
      </c>
    </row>
    <row r="35" spans="1:7" x14ac:dyDescent="0.25">
      <c r="A35" s="32" t="s">
        <v>117</v>
      </c>
      <c r="B35" s="32" t="s">
        <v>25</v>
      </c>
      <c r="C35" s="32" t="s">
        <v>1</v>
      </c>
      <c r="D35" s="32" t="s">
        <v>41</v>
      </c>
      <c r="E35" s="32" t="s">
        <v>40</v>
      </c>
      <c r="F35" s="33">
        <v>4732.7998046875</v>
      </c>
      <c r="G35" s="34">
        <v>31278</v>
      </c>
    </row>
    <row r="36" spans="1:7" x14ac:dyDescent="0.25">
      <c r="A36" s="32" t="s">
        <v>117</v>
      </c>
      <c r="B36" s="32" t="s">
        <v>25</v>
      </c>
      <c r="C36" s="32" t="s">
        <v>1</v>
      </c>
      <c r="D36" s="32" t="s">
        <v>52</v>
      </c>
      <c r="E36" s="32" t="s">
        <v>53</v>
      </c>
      <c r="F36" s="33">
        <v>460.989990234375</v>
      </c>
      <c r="G36" s="34">
        <v>2656.64990234375</v>
      </c>
    </row>
    <row r="37" spans="1:7" x14ac:dyDescent="0.25">
      <c r="A37" s="32" t="s">
        <v>117</v>
      </c>
      <c r="B37" s="32" t="s">
        <v>25</v>
      </c>
      <c r="C37" s="32" t="s">
        <v>1</v>
      </c>
      <c r="D37" s="32" t="s">
        <v>52</v>
      </c>
      <c r="E37" s="32" t="s">
        <v>120</v>
      </c>
      <c r="F37" s="33">
        <v>1152</v>
      </c>
      <c r="G37" s="34">
        <v>1130.0999755859375</v>
      </c>
    </row>
    <row r="38" spans="1:7" ht="30" x14ac:dyDescent="0.25">
      <c r="A38" s="32" t="s">
        <v>117</v>
      </c>
      <c r="B38" s="32" t="s">
        <v>25</v>
      </c>
      <c r="C38" s="32" t="s">
        <v>1</v>
      </c>
      <c r="D38" s="32" t="s">
        <v>121</v>
      </c>
      <c r="E38" s="32" t="s">
        <v>22</v>
      </c>
      <c r="F38" s="33">
        <v>1756.3699951171875</v>
      </c>
      <c r="G38" s="34">
        <v>3475.02001953125</v>
      </c>
    </row>
    <row r="39" spans="1:7" ht="15.75" thickBot="1" x14ac:dyDescent="0.3">
      <c r="A39" s="19" t="s">
        <v>117</v>
      </c>
      <c r="B39" s="21"/>
      <c r="C39" s="21"/>
      <c r="D39" s="21"/>
      <c r="E39" s="21"/>
      <c r="F39" s="21">
        <f>SUM(F33:F38)</f>
        <v>17884.559692382813</v>
      </c>
      <c r="G39" s="20">
        <f>SUM(G33:G38)</f>
        <v>113139.71911621094</v>
      </c>
    </row>
    <row r="40" spans="1:7" x14ac:dyDescent="0.25">
      <c r="A40" s="32" t="s">
        <v>126</v>
      </c>
      <c r="B40" s="32" t="s">
        <v>25</v>
      </c>
      <c r="C40" s="32" t="s">
        <v>1</v>
      </c>
      <c r="D40" s="32" t="s">
        <v>41</v>
      </c>
      <c r="E40" s="32" t="s">
        <v>42</v>
      </c>
      <c r="F40" s="33">
        <v>4800</v>
      </c>
      <c r="G40" s="34">
        <v>33600</v>
      </c>
    </row>
    <row r="41" spans="1:7" x14ac:dyDescent="0.25">
      <c r="A41" s="32" t="s">
        <v>126</v>
      </c>
      <c r="B41" s="32" t="s">
        <v>25</v>
      </c>
      <c r="C41" s="32" t="s">
        <v>1</v>
      </c>
      <c r="D41" s="32" t="s">
        <v>41</v>
      </c>
      <c r="E41" s="32" t="s">
        <v>22</v>
      </c>
      <c r="F41" s="33">
        <v>12719.6298828125</v>
      </c>
      <c r="G41" s="34">
        <v>289692.0625</v>
      </c>
    </row>
    <row r="42" spans="1:7" ht="30" x14ac:dyDescent="0.25">
      <c r="A42" s="32" t="s">
        <v>126</v>
      </c>
      <c r="B42" s="32" t="s">
        <v>25</v>
      </c>
      <c r="C42" s="32" t="s">
        <v>1</v>
      </c>
      <c r="D42" s="32" t="s">
        <v>52</v>
      </c>
      <c r="E42" s="32" t="s">
        <v>154</v>
      </c>
      <c r="F42" s="33">
        <v>1661.3499755859375</v>
      </c>
      <c r="G42" s="34">
        <v>1918.0800170898438</v>
      </c>
    </row>
    <row r="43" spans="1:7" x14ac:dyDescent="0.25">
      <c r="A43" s="32" t="s">
        <v>126</v>
      </c>
      <c r="B43" s="32" t="s">
        <v>25</v>
      </c>
      <c r="C43" s="32" t="s">
        <v>1</v>
      </c>
      <c r="D43" s="32" t="s">
        <v>39</v>
      </c>
      <c r="E43" s="32" t="s">
        <v>27</v>
      </c>
      <c r="F43" s="33">
        <v>2180.889892578125</v>
      </c>
      <c r="G43" s="34">
        <v>26852.6796875</v>
      </c>
    </row>
    <row r="44" spans="1:7" x14ac:dyDescent="0.25">
      <c r="A44" s="32" t="s">
        <v>126</v>
      </c>
      <c r="B44" s="32" t="s">
        <v>25</v>
      </c>
      <c r="C44" s="32" t="s">
        <v>1</v>
      </c>
      <c r="D44" s="32" t="s">
        <v>39</v>
      </c>
      <c r="E44" s="32" t="s">
        <v>40</v>
      </c>
      <c r="F44" s="33">
        <v>2146.780029296875</v>
      </c>
      <c r="G44" s="34">
        <v>31278</v>
      </c>
    </row>
    <row r="45" spans="1:7" ht="30" x14ac:dyDescent="0.25">
      <c r="A45" s="32" t="s">
        <v>126</v>
      </c>
      <c r="B45" s="32" t="s">
        <v>25</v>
      </c>
      <c r="C45" s="32" t="s">
        <v>1</v>
      </c>
      <c r="D45" s="32" t="s">
        <v>121</v>
      </c>
      <c r="E45" s="32" t="s">
        <v>22</v>
      </c>
      <c r="F45" s="33">
        <v>1557.2900390625</v>
      </c>
      <c r="G45" s="34">
        <v>1312.43994140625</v>
      </c>
    </row>
    <row r="46" spans="1:7" ht="15.75" thickBot="1" x14ac:dyDescent="0.3">
      <c r="A46" s="19" t="s">
        <v>126</v>
      </c>
      <c r="B46" s="21"/>
      <c r="C46" s="21"/>
      <c r="D46" s="21"/>
      <c r="E46" s="21"/>
      <c r="F46" s="21">
        <f>SUM(F40:F45)</f>
        <v>25065.939819335938</v>
      </c>
      <c r="G46" s="20">
        <f>SUM(G40:G45)</f>
        <v>384653.26214599609</v>
      </c>
    </row>
    <row r="47" spans="1:7" x14ac:dyDescent="0.25">
      <c r="A47" s="32" t="s">
        <v>132</v>
      </c>
      <c r="B47" s="32" t="s">
        <v>25</v>
      </c>
      <c r="C47" s="32" t="s">
        <v>1</v>
      </c>
      <c r="D47" s="32" t="s">
        <v>41</v>
      </c>
      <c r="E47" s="32" t="s">
        <v>42</v>
      </c>
      <c r="F47" s="33">
        <v>4773.1201171875</v>
      </c>
      <c r="G47" s="34">
        <v>38853.12890625</v>
      </c>
    </row>
    <row r="48" spans="1:7" x14ac:dyDescent="0.25">
      <c r="A48" s="32" t="s">
        <v>132</v>
      </c>
      <c r="B48" s="32" t="s">
        <v>25</v>
      </c>
      <c r="C48" s="32" t="s">
        <v>1</v>
      </c>
      <c r="D48" s="32" t="s">
        <v>52</v>
      </c>
      <c r="E48" s="32" t="s">
        <v>51</v>
      </c>
      <c r="F48" s="33">
        <v>759.85002136230469</v>
      </c>
      <c r="G48" s="34">
        <v>3838</v>
      </c>
    </row>
    <row r="49" spans="1:7" x14ac:dyDescent="0.25">
      <c r="A49" s="32" t="s">
        <v>132</v>
      </c>
      <c r="B49" s="32" t="s">
        <v>25</v>
      </c>
      <c r="C49" s="32" t="s">
        <v>1</v>
      </c>
      <c r="D49" s="32" t="s">
        <v>52</v>
      </c>
      <c r="E49" s="32" t="s">
        <v>53</v>
      </c>
      <c r="F49" s="33">
        <v>1429.8299560546875</v>
      </c>
      <c r="G49" s="34">
        <v>8525</v>
      </c>
    </row>
    <row r="50" spans="1:7" x14ac:dyDescent="0.25">
      <c r="A50" s="32" t="s">
        <v>132</v>
      </c>
      <c r="B50" s="32" t="s">
        <v>25</v>
      </c>
      <c r="C50" s="32" t="s">
        <v>1</v>
      </c>
      <c r="D50" s="32" t="s">
        <v>52</v>
      </c>
      <c r="E50" s="32" t="s">
        <v>109</v>
      </c>
      <c r="F50" s="33">
        <v>522.53997802734375</v>
      </c>
      <c r="G50" s="34">
        <v>1300.800048828125</v>
      </c>
    </row>
    <row r="51" spans="1:7" x14ac:dyDescent="0.25">
      <c r="A51" s="32" t="s">
        <v>132</v>
      </c>
      <c r="B51" s="32" t="s">
        <v>25</v>
      </c>
      <c r="C51" s="32" t="s">
        <v>1</v>
      </c>
      <c r="D51" s="32" t="s">
        <v>135</v>
      </c>
      <c r="E51" s="32" t="s">
        <v>22</v>
      </c>
      <c r="F51" s="33">
        <v>6429.39013671875</v>
      </c>
      <c r="G51" s="34">
        <v>329709.96875</v>
      </c>
    </row>
    <row r="52" spans="1:7" x14ac:dyDescent="0.25">
      <c r="A52" s="32" t="s">
        <v>132</v>
      </c>
      <c r="B52" s="32" t="s">
        <v>25</v>
      </c>
      <c r="C52" s="32" t="s">
        <v>1</v>
      </c>
      <c r="D52" s="32" t="s">
        <v>54</v>
      </c>
      <c r="E52" s="32" t="s">
        <v>51</v>
      </c>
      <c r="F52" s="33">
        <v>566.09002685546875</v>
      </c>
      <c r="G52" s="34">
        <v>2692</v>
      </c>
    </row>
    <row r="53" spans="1:7" ht="15.75" thickBot="1" x14ac:dyDescent="0.3">
      <c r="A53" s="19" t="s">
        <v>132</v>
      </c>
      <c r="B53" s="21"/>
      <c r="C53" s="21"/>
      <c r="D53" s="21"/>
      <c r="E53" s="21"/>
      <c r="F53" s="21">
        <f>SUM(F47:F52)</f>
        <v>14480.820236206055</v>
      </c>
      <c r="G53" s="20">
        <f>SUM(G47:G52)</f>
        <v>384918.89770507813</v>
      </c>
    </row>
    <row r="54" spans="1:7" x14ac:dyDescent="0.25">
      <c r="A54" s="32" t="s">
        <v>142</v>
      </c>
      <c r="B54" s="32" t="s">
        <v>25</v>
      </c>
      <c r="C54" s="32" t="s">
        <v>1</v>
      </c>
      <c r="D54" s="32" t="s">
        <v>41</v>
      </c>
      <c r="E54" s="32" t="s">
        <v>22</v>
      </c>
      <c r="F54" s="33">
        <v>12865.8095703125</v>
      </c>
      <c r="G54" s="34">
        <v>301128.40625</v>
      </c>
    </row>
    <row r="55" spans="1:7" x14ac:dyDescent="0.25">
      <c r="A55" s="32" t="s">
        <v>142</v>
      </c>
      <c r="B55" s="32" t="s">
        <v>25</v>
      </c>
      <c r="C55" s="32" t="s">
        <v>1</v>
      </c>
      <c r="D55" s="32" t="s">
        <v>39</v>
      </c>
      <c r="E55" s="32" t="s">
        <v>40</v>
      </c>
      <c r="F55" s="33">
        <v>4746.240234375</v>
      </c>
      <c r="G55" s="34">
        <v>29321.650390625</v>
      </c>
    </row>
    <row r="56" spans="1:7" x14ac:dyDescent="0.25">
      <c r="A56" s="32" t="s">
        <v>142</v>
      </c>
      <c r="B56" s="32" t="s">
        <v>25</v>
      </c>
      <c r="C56" s="32" t="s">
        <v>1</v>
      </c>
      <c r="D56" s="32" t="s">
        <v>39</v>
      </c>
      <c r="E56" s="32" t="s">
        <v>22</v>
      </c>
      <c r="F56" s="33">
        <v>3436.800048828125</v>
      </c>
      <c r="G56" s="34">
        <v>16261.919921875</v>
      </c>
    </row>
    <row r="57" spans="1:7" x14ac:dyDescent="0.25">
      <c r="A57" s="32" t="s">
        <v>142</v>
      </c>
      <c r="B57" s="32" t="s">
        <v>25</v>
      </c>
      <c r="C57" s="32" t="s">
        <v>1</v>
      </c>
      <c r="D57" s="32" t="s">
        <v>39</v>
      </c>
      <c r="E57" s="32" t="s">
        <v>27</v>
      </c>
      <c r="F57" s="33">
        <v>6400</v>
      </c>
      <c r="G57" s="34">
        <v>35568</v>
      </c>
    </row>
    <row r="58" spans="1:7" ht="15.75" thickBot="1" x14ac:dyDescent="0.3">
      <c r="A58" s="19" t="s">
        <v>142</v>
      </c>
      <c r="B58" s="21"/>
      <c r="C58" s="21"/>
      <c r="D58" s="21"/>
      <c r="E58" s="21"/>
      <c r="F58" s="21">
        <f>SUM(F54:F57)</f>
        <v>27448.849853515625</v>
      </c>
      <c r="G58" s="20">
        <f>SUM(G54:G57)</f>
        <v>382279.9765625</v>
      </c>
    </row>
    <row r="59" spans="1:7" x14ac:dyDescent="0.25">
      <c r="A59" s="32" t="s">
        <v>152</v>
      </c>
      <c r="B59" s="32" t="s">
        <v>25</v>
      </c>
      <c r="C59" s="32" t="s">
        <v>1</v>
      </c>
      <c r="D59" s="32" t="s">
        <v>52</v>
      </c>
      <c r="E59" s="32" t="s">
        <v>51</v>
      </c>
      <c r="F59" s="33">
        <v>925.1400146484375</v>
      </c>
      <c r="G59" s="34">
        <v>1060</v>
      </c>
    </row>
    <row r="60" spans="1:7" x14ac:dyDescent="0.25">
      <c r="A60" s="32" t="s">
        <v>152</v>
      </c>
      <c r="B60" s="32" t="s">
        <v>25</v>
      </c>
      <c r="C60" s="32" t="s">
        <v>1</v>
      </c>
      <c r="D60" s="32" t="s">
        <v>52</v>
      </c>
      <c r="E60" s="32" t="s">
        <v>53</v>
      </c>
      <c r="F60" s="33">
        <v>6424.5</v>
      </c>
      <c r="G60" s="34">
        <v>7276.7998046875</v>
      </c>
    </row>
    <row r="61" spans="1:7" x14ac:dyDescent="0.25">
      <c r="A61" s="32" t="s">
        <v>152</v>
      </c>
      <c r="B61" s="32" t="s">
        <v>25</v>
      </c>
      <c r="C61" s="32" t="s">
        <v>1</v>
      </c>
      <c r="D61" s="32" t="s">
        <v>52</v>
      </c>
      <c r="E61" s="32" t="s">
        <v>22</v>
      </c>
      <c r="F61" s="33">
        <v>2269</v>
      </c>
      <c r="G61" s="34">
        <v>2632.5</v>
      </c>
    </row>
    <row r="62" spans="1:7" x14ac:dyDescent="0.25">
      <c r="A62" s="32" t="s">
        <v>152</v>
      </c>
      <c r="B62" s="32" t="s">
        <v>25</v>
      </c>
      <c r="C62" s="32" t="s">
        <v>1</v>
      </c>
      <c r="D62" s="32" t="s">
        <v>52</v>
      </c>
      <c r="E62" s="32" t="s">
        <v>58</v>
      </c>
      <c r="F62" s="33">
        <v>2549.800048828125</v>
      </c>
      <c r="G62" s="34">
        <v>4653.4998779296875</v>
      </c>
    </row>
    <row r="63" spans="1:7" ht="30" x14ac:dyDescent="0.25">
      <c r="A63" s="32" t="s">
        <v>152</v>
      </c>
      <c r="B63" s="32" t="s">
        <v>25</v>
      </c>
      <c r="C63" s="32" t="s">
        <v>1</v>
      </c>
      <c r="D63" s="32" t="s">
        <v>52</v>
      </c>
      <c r="E63" s="32" t="s">
        <v>154</v>
      </c>
      <c r="F63" s="33">
        <v>153</v>
      </c>
      <c r="G63" s="34">
        <v>165.60000610351563</v>
      </c>
    </row>
    <row r="64" spans="1:7" x14ac:dyDescent="0.25">
      <c r="A64" s="32" t="s">
        <v>152</v>
      </c>
      <c r="B64" s="32" t="s">
        <v>25</v>
      </c>
      <c r="C64" s="32" t="s">
        <v>1</v>
      </c>
      <c r="D64" s="32" t="s">
        <v>39</v>
      </c>
      <c r="E64" s="32" t="s">
        <v>44</v>
      </c>
      <c r="F64" s="33">
        <v>4719.35986328125</v>
      </c>
      <c r="G64" s="34">
        <v>37713.91015625</v>
      </c>
    </row>
    <row r="65" spans="1:7" x14ac:dyDescent="0.25">
      <c r="A65" s="32" t="s">
        <v>152</v>
      </c>
      <c r="B65" s="32" t="s">
        <v>25</v>
      </c>
      <c r="C65" s="32" t="s">
        <v>1</v>
      </c>
      <c r="D65" s="32" t="s">
        <v>39</v>
      </c>
      <c r="E65" s="32" t="s">
        <v>40</v>
      </c>
      <c r="F65" s="33">
        <v>14184.96044921875</v>
      </c>
      <c r="G65" s="34">
        <v>88920.65234375</v>
      </c>
    </row>
    <row r="66" spans="1:7" x14ac:dyDescent="0.25">
      <c r="A66" s="32" t="s">
        <v>152</v>
      </c>
      <c r="B66" s="32" t="s">
        <v>25</v>
      </c>
      <c r="C66" s="32" t="s">
        <v>1</v>
      </c>
      <c r="D66" s="32" t="s">
        <v>54</v>
      </c>
      <c r="E66" s="32" t="s">
        <v>119</v>
      </c>
      <c r="F66" s="33">
        <v>4759.68017578125</v>
      </c>
      <c r="G66" s="34">
        <v>34347.1015625</v>
      </c>
    </row>
    <row r="67" spans="1:7" x14ac:dyDescent="0.25">
      <c r="A67" s="32" t="s">
        <v>152</v>
      </c>
      <c r="B67" s="32" t="s">
        <v>25</v>
      </c>
      <c r="C67" s="32" t="s">
        <v>1</v>
      </c>
      <c r="D67" s="32" t="s">
        <v>54</v>
      </c>
      <c r="E67" s="32" t="s">
        <v>40</v>
      </c>
      <c r="F67" s="33">
        <v>4759.68017578125</v>
      </c>
      <c r="G67" s="34">
        <v>29082.720703125</v>
      </c>
    </row>
    <row r="68" spans="1:7" ht="15.75" thickBot="1" x14ac:dyDescent="0.3">
      <c r="A68" s="19" t="s">
        <v>152</v>
      </c>
      <c r="B68" s="21"/>
      <c r="C68" s="21"/>
      <c r="D68" s="21"/>
      <c r="E68" s="21"/>
      <c r="F68" s="21">
        <f>SUM(F59:F67)</f>
        <v>40745.120727539063</v>
      </c>
      <c r="G68" s="20">
        <f>SUM(G59:G67)</f>
        <v>205852.7844543457</v>
      </c>
    </row>
    <row r="69" spans="1:7" x14ac:dyDescent="0.25">
      <c r="A69" s="32" t="s">
        <v>155</v>
      </c>
      <c r="B69" s="32" t="s">
        <v>25</v>
      </c>
      <c r="C69" s="32" t="s">
        <v>1</v>
      </c>
      <c r="D69" s="32" t="s">
        <v>41</v>
      </c>
      <c r="E69" s="32" t="s">
        <v>22</v>
      </c>
      <c r="F69" s="33">
        <v>12439.01953125</v>
      </c>
      <c r="G69" s="34">
        <v>289618.8125</v>
      </c>
    </row>
    <row r="70" spans="1:7" x14ac:dyDescent="0.25">
      <c r="A70" s="32" t="s">
        <v>155</v>
      </c>
      <c r="B70" s="32" t="s">
        <v>25</v>
      </c>
      <c r="C70" s="32" t="s">
        <v>1</v>
      </c>
      <c r="D70" s="32" t="s">
        <v>52</v>
      </c>
      <c r="E70" s="32" t="s">
        <v>51</v>
      </c>
      <c r="F70" s="33">
        <v>923.21002197265625</v>
      </c>
      <c r="G70" s="34">
        <v>1060.800048828125</v>
      </c>
    </row>
    <row r="71" spans="1:7" x14ac:dyDescent="0.25">
      <c r="A71" s="32" t="s">
        <v>155</v>
      </c>
      <c r="B71" s="32" t="s">
        <v>25</v>
      </c>
      <c r="C71" s="32" t="s">
        <v>1</v>
      </c>
      <c r="D71" s="32" t="s">
        <v>52</v>
      </c>
      <c r="E71" s="32" t="s">
        <v>53</v>
      </c>
      <c r="F71" s="33">
        <v>2868.75</v>
      </c>
      <c r="G71" s="34">
        <v>3692.39990234375</v>
      </c>
    </row>
    <row r="72" spans="1:7" x14ac:dyDescent="0.25">
      <c r="A72" s="32" t="s">
        <v>155</v>
      </c>
      <c r="B72" s="32" t="s">
        <v>25</v>
      </c>
      <c r="C72" s="32" t="s">
        <v>1</v>
      </c>
      <c r="D72" s="32" t="s">
        <v>54</v>
      </c>
      <c r="E72" s="32" t="s">
        <v>22</v>
      </c>
      <c r="F72" s="33">
        <v>1808</v>
      </c>
      <c r="G72" s="34">
        <v>2129.25</v>
      </c>
    </row>
    <row r="73" spans="1:7" ht="15.75" thickBot="1" x14ac:dyDescent="0.3">
      <c r="A73" s="19" t="s">
        <v>155</v>
      </c>
      <c r="B73" s="21"/>
      <c r="C73" s="21"/>
      <c r="D73" s="21"/>
      <c r="E73" s="21"/>
      <c r="F73" s="21">
        <f>SUM(F69:F72)</f>
        <v>18038.979553222656</v>
      </c>
      <c r="G73" s="20">
        <f>SUM(G69:G72)</f>
        <v>296501.26245117188</v>
      </c>
    </row>
    <row r="74" spans="1:7" x14ac:dyDescent="0.25">
      <c r="A74" s="32" t="s">
        <v>165</v>
      </c>
      <c r="B74" s="32" t="s">
        <v>25</v>
      </c>
      <c r="C74" s="32" t="s">
        <v>1</v>
      </c>
      <c r="D74" s="32" t="s">
        <v>41</v>
      </c>
      <c r="E74" s="32" t="s">
        <v>51</v>
      </c>
      <c r="F74" s="33">
        <v>4719.35986328125</v>
      </c>
      <c r="G74" s="34">
        <v>36001.3515625</v>
      </c>
    </row>
    <row r="75" spans="1:7" x14ac:dyDescent="0.25">
      <c r="A75" s="32" t="s">
        <v>165</v>
      </c>
      <c r="B75" s="32" t="s">
        <v>25</v>
      </c>
      <c r="C75" s="32" t="s">
        <v>1</v>
      </c>
      <c r="D75" s="32" t="s">
        <v>39</v>
      </c>
      <c r="E75" s="32" t="s">
        <v>22</v>
      </c>
      <c r="F75" s="33">
        <v>8292</v>
      </c>
      <c r="G75" s="34">
        <v>47160.75</v>
      </c>
    </row>
    <row r="76" spans="1:7" x14ac:dyDescent="0.25">
      <c r="A76" s="32" t="s">
        <v>165</v>
      </c>
      <c r="B76" s="32" t="s">
        <v>25</v>
      </c>
      <c r="C76" s="32" t="s">
        <v>1</v>
      </c>
      <c r="D76" s="32" t="s">
        <v>54</v>
      </c>
      <c r="E76" s="32" t="s">
        <v>51</v>
      </c>
      <c r="F76" s="33">
        <v>1850.280029296875</v>
      </c>
      <c r="G76" s="34">
        <v>17103.359375</v>
      </c>
    </row>
    <row r="77" spans="1:7" x14ac:dyDescent="0.25">
      <c r="A77" s="32" t="s">
        <v>165</v>
      </c>
      <c r="B77" s="32" t="s">
        <v>25</v>
      </c>
      <c r="C77" s="32" t="s">
        <v>1</v>
      </c>
      <c r="D77" s="32" t="s">
        <v>54</v>
      </c>
      <c r="E77" s="32" t="s">
        <v>53</v>
      </c>
      <c r="F77" s="33">
        <v>3537.8999938964844</v>
      </c>
      <c r="G77" s="34">
        <v>3962.39990234375</v>
      </c>
    </row>
    <row r="78" spans="1:7" x14ac:dyDescent="0.25">
      <c r="A78" s="32" t="s">
        <v>165</v>
      </c>
      <c r="B78" s="32" t="s">
        <v>25</v>
      </c>
      <c r="C78" s="32" t="s">
        <v>1</v>
      </c>
      <c r="D78" s="32" t="s">
        <v>54</v>
      </c>
      <c r="E78" s="32" t="s">
        <v>109</v>
      </c>
      <c r="F78" s="33">
        <v>325.5</v>
      </c>
      <c r="G78" s="34">
        <v>339</v>
      </c>
    </row>
    <row r="79" spans="1:7" ht="15.75" thickBot="1" x14ac:dyDescent="0.3">
      <c r="A79" s="19" t="s">
        <v>165</v>
      </c>
      <c r="B79" s="21"/>
      <c r="C79" s="21"/>
      <c r="D79" s="21"/>
      <c r="E79" s="21"/>
      <c r="F79" s="21">
        <f>SUM(F74:F78)</f>
        <v>18725.039886474609</v>
      </c>
      <c r="G79" s="20">
        <f>SUM(G74:G78)</f>
        <v>104566.86083984375</v>
      </c>
    </row>
    <row r="80" spans="1:7" x14ac:dyDescent="0.25">
      <c r="A80" s="32" t="s">
        <v>166</v>
      </c>
      <c r="B80" s="32" t="s">
        <v>25</v>
      </c>
      <c r="C80" s="32" t="s">
        <v>1</v>
      </c>
      <c r="D80" s="32" t="s">
        <v>41</v>
      </c>
      <c r="E80" s="32" t="s">
        <v>22</v>
      </c>
      <c r="F80" s="33">
        <v>13570.0595703125</v>
      </c>
      <c r="G80" s="34">
        <v>313729.71875</v>
      </c>
    </row>
    <row r="81" spans="1:7" x14ac:dyDescent="0.25">
      <c r="A81" s="32" t="s">
        <v>166</v>
      </c>
      <c r="B81" s="32" t="s">
        <v>25</v>
      </c>
      <c r="C81" s="32" t="s">
        <v>1</v>
      </c>
      <c r="D81" s="32" t="s">
        <v>41</v>
      </c>
      <c r="E81" s="32" t="s">
        <v>40</v>
      </c>
      <c r="F81" s="33">
        <v>5020.7998046875</v>
      </c>
      <c r="G81" s="34">
        <v>35118.6015625</v>
      </c>
    </row>
    <row r="82" spans="1:7" x14ac:dyDescent="0.25">
      <c r="A82" s="32" t="s">
        <v>166</v>
      </c>
      <c r="B82" s="32" t="s">
        <v>25</v>
      </c>
      <c r="C82" s="32" t="s">
        <v>1</v>
      </c>
      <c r="D82" s="32" t="s">
        <v>41</v>
      </c>
      <c r="E82" s="32" t="s">
        <v>92</v>
      </c>
      <c r="F82" s="33">
        <v>5060.39990234375</v>
      </c>
      <c r="G82" s="34">
        <v>38246.51953125</v>
      </c>
    </row>
    <row r="83" spans="1:7" x14ac:dyDescent="0.25">
      <c r="A83" s="32" t="s">
        <v>166</v>
      </c>
      <c r="B83" s="32" t="s">
        <v>25</v>
      </c>
      <c r="C83" s="32" t="s">
        <v>1</v>
      </c>
      <c r="D83" s="32" t="s">
        <v>52</v>
      </c>
      <c r="E83" s="32" t="s">
        <v>27</v>
      </c>
      <c r="F83" s="33">
        <v>6400</v>
      </c>
      <c r="G83" s="34">
        <v>35744</v>
      </c>
    </row>
    <row r="84" spans="1:7" x14ac:dyDescent="0.25">
      <c r="A84" s="32" t="s">
        <v>166</v>
      </c>
      <c r="B84" s="32" t="s">
        <v>25</v>
      </c>
      <c r="C84" s="32" t="s">
        <v>1</v>
      </c>
      <c r="D84" s="32" t="s">
        <v>39</v>
      </c>
      <c r="E84" s="32" t="s">
        <v>29</v>
      </c>
      <c r="F84" s="33">
        <v>4746.240234375</v>
      </c>
      <c r="G84" s="34">
        <v>31875.380859375</v>
      </c>
    </row>
    <row r="85" spans="1:7" x14ac:dyDescent="0.25">
      <c r="A85" s="32" t="s">
        <v>166</v>
      </c>
      <c r="B85" s="32" t="s">
        <v>25</v>
      </c>
      <c r="C85" s="32" t="s">
        <v>1</v>
      </c>
      <c r="D85" s="32" t="s">
        <v>39</v>
      </c>
      <c r="E85" s="32" t="s">
        <v>40</v>
      </c>
      <c r="F85" s="33">
        <v>4732.7998046875</v>
      </c>
      <c r="G85" s="34">
        <v>29560.580078125</v>
      </c>
    </row>
    <row r="86" spans="1:7" x14ac:dyDescent="0.25">
      <c r="A86" s="32" t="s">
        <v>166</v>
      </c>
      <c r="B86" s="32" t="s">
        <v>25</v>
      </c>
      <c r="C86" s="32" t="s">
        <v>1</v>
      </c>
      <c r="D86" s="32" t="s">
        <v>54</v>
      </c>
      <c r="E86" s="32" t="s">
        <v>22</v>
      </c>
      <c r="F86" s="33">
        <v>3321</v>
      </c>
      <c r="G86" s="34">
        <v>12645.3603515625</v>
      </c>
    </row>
    <row r="87" spans="1:7" ht="15.75" thickBot="1" x14ac:dyDescent="0.3">
      <c r="A87" s="19" t="s">
        <v>166</v>
      </c>
      <c r="B87" s="21"/>
      <c r="C87" s="21"/>
      <c r="D87" s="21"/>
      <c r="E87" s="21"/>
      <c r="F87" s="21">
        <f>SUM(F80:F86)</f>
        <v>42851.29931640625</v>
      </c>
      <c r="G87" s="20">
        <f>SUM(G80:G86)</f>
        <v>496920.1611328125</v>
      </c>
    </row>
    <row r="88" spans="1:7" x14ac:dyDescent="0.25">
      <c r="A88" s="32" t="s">
        <v>172</v>
      </c>
      <c r="B88" s="32" t="s">
        <v>25</v>
      </c>
      <c r="C88" s="32" t="s">
        <v>1</v>
      </c>
      <c r="D88" s="32" t="s">
        <v>39</v>
      </c>
      <c r="E88" s="32" t="s">
        <v>27</v>
      </c>
      <c r="F88" s="33">
        <v>6400</v>
      </c>
      <c r="G88" s="34">
        <v>34832</v>
      </c>
    </row>
    <row r="89" spans="1:7" x14ac:dyDescent="0.25">
      <c r="A89" s="32" t="s">
        <v>172</v>
      </c>
      <c r="B89" s="32" t="s">
        <v>25</v>
      </c>
      <c r="C89" s="32" t="s">
        <v>1</v>
      </c>
      <c r="D89" s="32" t="s">
        <v>39</v>
      </c>
      <c r="E89" s="32" t="s">
        <v>44</v>
      </c>
      <c r="F89" s="33">
        <v>4759.68017578125</v>
      </c>
      <c r="G89" s="34">
        <v>36001.328125</v>
      </c>
    </row>
    <row r="90" spans="1:7" ht="30" x14ac:dyDescent="0.25">
      <c r="A90" s="32" t="s">
        <v>172</v>
      </c>
      <c r="B90" s="32" t="s">
        <v>25</v>
      </c>
      <c r="C90" s="32" t="s">
        <v>1</v>
      </c>
      <c r="D90" s="32" t="s">
        <v>173</v>
      </c>
      <c r="E90" s="32" t="s">
        <v>22</v>
      </c>
      <c r="F90" s="33">
        <v>7163</v>
      </c>
      <c r="G90" s="34">
        <v>33289</v>
      </c>
    </row>
    <row r="91" spans="1:7" ht="15.75" thickBot="1" x14ac:dyDescent="0.3">
      <c r="A91" s="19" t="s">
        <v>177</v>
      </c>
      <c r="B91" s="21"/>
      <c r="C91" s="21"/>
      <c r="D91" s="21"/>
      <c r="E91" s="21"/>
      <c r="F91" s="21">
        <f>SUM(F88:F90)</f>
        <v>18322.68017578125</v>
      </c>
      <c r="G91" s="20">
        <f>SUM(G88:G90)</f>
        <v>104122.328125</v>
      </c>
    </row>
    <row r="92" spans="1:7" ht="16.5" thickBot="1" x14ac:dyDescent="0.3">
      <c r="A92" s="17" t="s">
        <v>0</v>
      </c>
      <c r="B92" s="17"/>
      <c r="C92" s="17"/>
      <c r="D92" s="17"/>
      <c r="E92" s="17"/>
      <c r="F92" s="17">
        <f>SUM(F91,F87,F79,F73,F68,F58,F53,F46,F39,F32,F24,F20)</f>
        <v>293184.56936340331</v>
      </c>
      <c r="G92" s="18">
        <f>SUM(G91,G87,G79,G73,G68,G58,G53,G46,G39,G32,G24,G20)</f>
        <v>3208250.0848767087</v>
      </c>
    </row>
    <row r="94" spans="1:7" x14ac:dyDescent="0.25">
      <c r="A94" t="s">
        <v>176</v>
      </c>
    </row>
  </sheetData>
  <sortState xmlns:xlrd2="http://schemas.microsoft.com/office/spreadsheetml/2017/richdata2"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topLeftCell="A26" workbookViewId="0">
      <selection activeCell="E48" sqref="E48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63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56</v>
      </c>
      <c r="C12" s="32" t="s">
        <v>49</v>
      </c>
      <c r="D12" s="32" t="s">
        <v>71</v>
      </c>
      <c r="E12" s="32" t="s">
        <v>44</v>
      </c>
      <c r="F12" s="33">
        <v>136.08000000000001</v>
      </c>
      <c r="G12" s="34">
        <v>540</v>
      </c>
    </row>
    <row r="13" spans="1:7" ht="15.75" thickBot="1" x14ac:dyDescent="0.3">
      <c r="A13" s="19" t="s">
        <v>38</v>
      </c>
      <c r="B13" s="21"/>
      <c r="C13" s="21"/>
      <c r="D13" s="21"/>
      <c r="E13" s="21"/>
      <c r="F13" s="21">
        <f>SUM(F12)</f>
        <v>136.08000000000001</v>
      </c>
      <c r="G13" s="20">
        <f>SUM(G12)</f>
        <v>540</v>
      </c>
    </row>
    <row r="14" spans="1:7" x14ac:dyDescent="0.25">
      <c r="A14" s="32" t="s">
        <v>95</v>
      </c>
      <c r="B14" s="32" t="s">
        <v>101</v>
      </c>
      <c r="C14" s="32" t="s">
        <v>49</v>
      </c>
      <c r="D14" s="32" t="s">
        <v>71</v>
      </c>
      <c r="E14" s="32" t="s">
        <v>44</v>
      </c>
      <c r="F14" s="33">
        <v>226.8</v>
      </c>
      <c r="G14" s="34">
        <v>42500</v>
      </c>
    </row>
    <row r="15" spans="1:7" ht="15.75" thickBot="1" x14ac:dyDescent="0.3">
      <c r="A15" s="19" t="s">
        <v>95</v>
      </c>
      <c r="B15" s="21"/>
      <c r="C15" s="21"/>
      <c r="D15" s="21"/>
      <c r="E15" s="21"/>
      <c r="F15" s="21">
        <f>SUM(F14)</f>
        <v>226.8</v>
      </c>
      <c r="G15" s="20">
        <f>SUM(G14)</f>
        <v>42500</v>
      </c>
    </row>
    <row r="16" spans="1:7" x14ac:dyDescent="0.25">
      <c r="A16" s="32" t="s">
        <v>96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96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2" t="s">
        <v>117</v>
      </c>
      <c r="B18" s="32" t="s">
        <v>56</v>
      </c>
      <c r="C18" s="32" t="s">
        <v>49</v>
      </c>
      <c r="D18" s="32" t="s">
        <v>71</v>
      </c>
      <c r="E18" s="32" t="s">
        <v>44</v>
      </c>
      <c r="F18" s="33">
        <v>226.80000305175781</v>
      </c>
      <c r="G18" s="34">
        <v>1020</v>
      </c>
    </row>
    <row r="19" spans="1:7" x14ac:dyDescent="0.25">
      <c r="A19" s="32" t="s">
        <v>117</v>
      </c>
      <c r="B19" s="32" t="s">
        <v>56</v>
      </c>
      <c r="C19" s="32" t="s">
        <v>49</v>
      </c>
      <c r="D19" s="32" t="s">
        <v>45</v>
      </c>
      <c r="E19" s="32" t="s">
        <v>22</v>
      </c>
      <c r="F19" s="33">
        <v>7642.64990234375</v>
      </c>
      <c r="G19" s="34">
        <v>13629.2998046875</v>
      </c>
    </row>
    <row r="20" spans="1:7" x14ac:dyDescent="0.25">
      <c r="A20" s="32" t="s">
        <v>117</v>
      </c>
      <c r="B20" s="32" t="s">
        <v>56</v>
      </c>
      <c r="C20" s="32" t="s">
        <v>49</v>
      </c>
      <c r="D20" s="32" t="s">
        <v>122</v>
      </c>
      <c r="E20" s="32" t="s">
        <v>44</v>
      </c>
      <c r="F20" s="33">
        <v>1983.219970703125</v>
      </c>
      <c r="G20" s="34">
        <v>6509.77001953125</v>
      </c>
    </row>
    <row r="21" spans="1:7" ht="15.75" thickBot="1" x14ac:dyDescent="0.3">
      <c r="A21" s="19" t="s">
        <v>117</v>
      </c>
      <c r="B21" s="21"/>
      <c r="C21" s="21"/>
      <c r="D21" s="21"/>
      <c r="E21" s="21"/>
      <c r="F21" s="21">
        <f>SUM(F18:F20)</f>
        <v>9852.6698760986328</v>
      </c>
      <c r="G21" s="20">
        <f>SUM(G18:G20)</f>
        <v>21159.06982421875</v>
      </c>
    </row>
    <row r="22" spans="1:7" x14ac:dyDescent="0.25">
      <c r="A22" s="32" t="s">
        <v>126</v>
      </c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126</v>
      </c>
      <c r="B23" s="21"/>
      <c r="C23" s="21"/>
      <c r="D23" s="21"/>
      <c r="E23" s="21"/>
      <c r="F23" s="21">
        <v>0</v>
      </c>
      <c r="G23" s="20">
        <v>0</v>
      </c>
    </row>
    <row r="24" spans="1:7" x14ac:dyDescent="0.25">
      <c r="A24" s="32" t="s">
        <v>132</v>
      </c>
      <c r="B24" s="32" t="s">
        <v>56</v>
      </c>
      <c r="C24" s="32" t="s">
        <v>49</v>
      </c>
      <c r="D24" s="32" t="s">
        <v>136</v>
      </c>
      <c r="E24" s="32" t="s">
        <v>29</v>
      </c>
      <c r="F24" s="33">
        <v>24939.0703125</v>
      </c>
      <c r="G24" s="34">
        <v>41786.328125</v>
      </c>
    </row>
    <row r="25" spans="1:7" ht="15.75" thickBot="1" x14ac:dyDescent="0.3">
      <c r="A25" s="19" t="s">
        <v>132</v>
      </c>
      <c r="B25" s="21"/>
      <c r="C25" s="21"/>
      <c r="D25" s="21"/>
      <c r="E25" s="21"/>
      <c r="F25" s="21">
        <f>SUM(F24)</f>
        <v>24939.0703125</v>
      </c>
      <c r="G25" s="20">
        <f>SUM(G24)</f>
        <v>41786.328125</v>
      </c>
    </row>
    <row r="26" spans="1:7" x14ac:dyDescent="0.25">
      <c r="A26" s="32" t="s">
        <v>142</v>
      </c>
      <c r="B26" s="32" t="s">
        <v>56</v>
      </c>
      <c r="C26" s="32" t="s">
        <v>49</v>
      </c>
      <c r="D26" s="32" t="s">
        <v>71</v>
      </c>
      <c r="E26" s="32" t="s">
        <v>44</v>
      </c>
      <c r="F26" s="33">
        <v>362.8800048828125</v>
      </c>
      <c r="G26" s="34">
        <v>1400</v>
      </c>
    </row>
    <row r="27" spans="1:7" ht="15.75" thickBot="1" x14ac:dyDescent="0.3">
      <c r="A27" s="19" t="s">
        <v>142</v>
      </c>
      <c r="B27" s="21"/>
      <c r="C27" s="21"/>
      <c r="D27" s="21"/>
      <c r="E27" s="21"/>
      <c r="F27" s="21">
        <f>SUM(F26)</f>
        <v>362.8800048828125</v>
      </c>
      <c r="G27" s="20">
        <f>SUM(G26)</f>
        <v>1400</v>
      </c>
    </row>
    <row r="28" spans="1:7" x14ac:dyDescent="0.25">
      <c r="A28" s="32" t="s">
        <v>152</v>
      </c>
      <c r="B28" s="32" t="s">
        <v>56</v>
      </c>
      <c r="C28" s="32" t="s">
        <v>49</v>
      </c>
      <c r="D28" s="32" t="s">
        <v>71</v>
      </c>
      <c r="E28" s="32" t="s">
        <v>44</v>
      </c>
      <c r="F28" s="33">
        <v>363</v>
      </c>
      <c r="G28" s="34">
        <v>1540</v>
      </c>
    </row>
    <row r="29" spans="1:7" x14ac:dyDescent="0.25">
      <c r="A29" s="32" t="s">
        <v>152</v>
      </c>
      <c r="B29" s="32" t="s">
        <v>56</v>
      </c>
      <c r="C29" s="32" t="s">
        <v>49</v>
      </c>
      <c r="D29" s="32" t="s">
        <v>45</v>
      </c>
      <c r="E29" s="32" t="s">
        <v>22</v>
      </c>
      <c r="F29" s="33">
        <v>9269.2099609375</v>
      </c>
      <c r="G29" s="34">
        <v>15980.2001953125</v>
      </c>
    </row>
    <row r="30" spans="1:7" ht="15.75" thickBot="1" x14ac:dyDescent="0.3">
      <c r="A30" s="19" t="s">
        <v>152</v>
      </c>
      <c r="B30" s="21"/>
      <c r="C30" s="21"/>
      <c r="D30" s="21"/>
      <c r="E30" s="21"/>
      <c r="F30" s="21">
        <f>SUM(F28:F29)</f>
        <v>9632.2099609375</v>
      </c>
      <c r="G30" s="20">
        <f>SUM(G28:G29)</f>
        <v>17520.2001953125</v>
      </c>
    </row>
    <row r="31" spans="1:7" x14ac:dyDescent="0.25">
      <c r="A31" s="32" t="s">
        <v>155</v>
      </c>
      <c r="B31" s="32" t="s">
        <v>56</v>
      </c>
      <c r="C31" s="32" t="s">
        <v>49</v>
      </c>
      <c r="D31" s="32" t="s">
        <v>45</v>
      </c>
      <c r="E31" s="32" t="s">
        <v>22</v>
      </c>
      <c r="F31" s="33">
        <v>272.16000366210938</v>
      </c>
      <c r="G31" s="34">
        <v>990</v>
      </c>
    </row>
    <row r="32" spans="1:7" x14ac:dyDescent="0.25">
      <c r="A32" s="32" t="s">
        <v>155</v>
      </c>
      <c r="B32" s="32" t="s">
        <v>56</v>
      </c>
      <c r="C32" s="32" t="s">
        <v>49</v>
      </c>
      <c r="D32" s="32" t="s">
        <v>122</v>
      </c>
      <c r="E32" s="32" t="s">
        <v>22</v>
      </c>
      <c r="F32" s="33">
        <v>9100.0595703125</v>
      </c>
      <c r="G32" s="34">
        <v>16126.4501953125</v>
      </c>
    </row>
    <row r="33" spans="1:7" ht="15.75" thickBot="1" x14ac:dyDescent="0.3">
      <c r="A33" s="19" t="s">
        <v>155</v>
      </c>
      <c r="B33" s="21"/>
      <c r="C33" s="21"/>
      <c r="D33" s="21"/>
      <c r="E33" s="21"/>
      <c r="F33" s="21">
        <f>SUM(F31:F32)</f>
        <v>9372.2195739746094</v>
      </c>
      <c r="G33" s="20">
        <f>SUM(G31:G32)</f>
        <v>17116.4501953125</v>
      </c>
    </row>
    <row r="34" spans="1:7" x14ac:dyDescent="0.25">
      <c r="A34" s="32" t="s">
        <v>165</v>
      </c>
      <c r="B34" s="32" t="s">
        <v>56</v>
      </c>
      <c r="C34" s="32" t="s">
        <v>49</v>
      </c>
      <c r="D34" s="32" t="s">
        <v>71</v>
      </c>
      <c r="E34" s="32" t="s">
        <v>44</v>
      </c>
      <c r="F34" s="33">
        <v>226.80000305175781</v>
      </c>
      <c r="G34" s="34">
        <v>884</v>
      </c>
    </row>
    <row r="35" spans="1:7" ht="15.75" thickBot="1" x14ac:dyDescent="0.3">
      <c r="A35" s="19" t="s">
        <v>165</v>
      </c>
      <c r="B35" s="21"/>
      <c r="C35" s="21"/>
      <c r="D35" s="21"/>
      <c r="E35" s="21"/>
      <c r="F35" s="21">
        <f>SUM(F34)</f>
        <v>226.80000305175781</v>
      </c>
      <c r="G35" s="20">
        <f>SUM(G34)</f>
        <v>884</v>
      </c>
    </row>
    <row r="36" spans="1:7" x14ac:dyDescent="0.25">
      <c r="A36" s="32" t="s">
        <v>166</v>
      </c>
      <c r="B36" s="32" t="s">
        <v>56</v>
      </c>
      <c r="C36" s="32" t="s">
        <v>49</v>
      </c>
      <c r="D36" s="32" t="s">
        <v>71</v>
      </c>
      <c r="E36" s="32" t="s">
        <v>44</v>
      </c>
      <c r="F36" s="33">
        <v>498.80000305175781</v>
      </c>
      <c r="G36" s="34">
        <v>2060.3599853515625</v>
      </c>
    </row>
    <row r="37" spans="1:7" x14ac:dyDescent="0.25">
      <c r="A37" s="32" t="s">
        <v>166</v>
      </c>
      <c r="B37" s="32" t="s">
        <v>56</v>
      </c>
      <c r="C37" s="32" t="s">
        <v>49</v>
      </c>
      <c r="D37" s="32" t="s">
        <v>168</v>
      </c>
      <c r="E37" s="32" t="s">
        <v>44</v>
      </c>
      <c r="F37" s="33">
        <v>67.680000305175781</v>
      </c>
      <c r="G37" s="34">
        <v>286.47999572753906</v>
      </c>
    </row>
    <row r="38" spans="1:7" x14ac:dyDescent="0.25">
      <c r="A38" s="32" t="s">
        <v>166</v>
      </c>
      <c r="B38" s="32" t="s">
        <v>56</v>
      </c>
      <c r="C38" s="32" t="s">
        <v>49</v>
      </c>
      <c r="D38" s="32" t="s">
        <v>45</v>
      </c>
      <c r="E38" s="32" t="s">
        <v>22</v>
      </c>
      <c r="F38" s="33">
        <v>15310.7001953125</v>
      </c>
      <c r="G38" s="34">
        <v>27993.16015625</v>
      </c>
    </row>
    <row r="39" spans="1:7" ht="15.75" thickBot="1" x14ac:dyDescent="0.3">
      <c r="A39" s="19" t="s">
        <v>166</v>
      </c>
      <c r="B39" s="21"/>
      <c r="C39" s="21"/>
      <c r="D39" s="21"/>
      <c r="E39" s="21"/>
      <c r="F39" s="21">
        <f>SUM(F36:F38)</f>
        <v>15877.180198669434</v>
      </c>
      <c r="G39" s="20">
        <f>SUM(G36:G38)</f>
        <v>30340.000137329102</v>
      </c>
    </row>
    <row r="40" spans="1:7" x14ac:dyDescent="0.25">
      <c r="A40" s="32" t="s">
        <v>172</v>
      </c>
      <c r="B40" s="32"/>
      <c r="C40" s="32"/>
      <c r="D40" s="32"/>
      <c r="E40" s="32"/>
      <c r="F40" s="33"/>
      <c r="G40" s="34"/>
    </row>
    <row r="41" spans="1:7" ht="15.75" thickBot="1" x14ac:dyDescent="0.3">
      <c r="A41" s="19" t="s">
        <v>177</v>
      </c>
      <c r="B41" s="21"/>
      <c r="C41" s="21"/>
      <c r="D41" s="21"/>
      <c r="E41" s="21"/>
      <c r="F41" s="21">
        <v>0</v>
      </c>
      <c r="G41" s="20">
        <v>0</v>
      </c>
    </row>
    <row r="42" spans="1:7" ht="16.5" thickBot="1" x14ac:dyDescent="0.3">
      <c r="A42" s="17" t="s">
        <v>0</v>
      </c>
      <c r="B42" s="17"/>
      <c r="C42" s="17"/>
      <c r="D42" s="17"/>
      <c r="E42" s="17"/>
      <c r="F42" s="17">
        <f>SUM(F39,F35,F33,F30,F27,F25,F21,F15,F13)</f>
        <v>70625.909930114751</v>
      </c>
      <c r="G42" s="18">
        <f>SUM(G39,G35,G33,G30,G27,G25,G21,G15,G13)</f>
        <v>173246.04847717285</v>
      </c>
    </row>
    <row r="44" spans="1:7" x14ac:dyDescent="0.25">
      <c r="A44" t="s">
        <v>176</v>
      </c>
    </row>
  </sheetData>
  <sortState xmlns:xlrd2="http://schemas.microsoft.com/office/spreadsheetml/2017/richdata2"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1"/>
  <sheetViews>
    <sheetView topLeftCell="A150" workbookViewId="0">
      <selection activeCell="E167" sqref="E167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62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19</v>
      </c>
      <c r="E11" s="35" t="s">
        <v>18</v>
      </c>
      <c r="F11" s="36" t="s">
        <v>7</v>
      </c>
      <c r="G11" s="37" t="s">
        <v>8</v>
      </c>
    </row>
    <row r="12" spans="1:7" x14ac:dyDescent="0.25">
      <c r="A12" s="32" t="s">
        <v>55</v>
      </c>
      <c r="B12" s="32" t="s">
        <v>25</v>
      </c>
      <c r="C12" s="32" t="s">
        <v>43</v>
      </c>
      <c r="D12" s="32" t="s">
        <v>72</v>
      </c>
      <c r="E12" s="32" t="s">
        <v>73</v>
      </c>
      <c r="F12" s="33">
        <v>30.299999237060547</v>
      </c>
      <c r="G12" s="34">
        <v>407.79998779296875</v>
      </c>
    </row>
    <row r="13" spans="1:7" x14ac:dyDescent="0.25">
      <c r="A13" s="32" t="s">
        <v>55</v>
      </c>
      <c r="B13" s="32" t="s">
        <v>25</v>
      </c>
      <c r="C13" s="32" t="s">
        <v>43</v>
      </c>
      <c r="D13" s="32" t="s">
        <v>72</v>
      </c>
      <c r="E13" s="32" t="s">
        <v>74</v>
      </c>
      <c r="F13" s="33">
        <v>10.5</v>
      </c>
      <c r="G13" s="34">
        <v>30</v>
      </c>
    </row>
    <row r="14" spans="1:7" x14ac:dyDescent="0.25">
      <c r="A14" s="32" t="s">
        <v>38</v>
      </c>
      <c r="B14" s="32" t="s">
        <v>25</v>
      </c>
      <c r="C14" s="32" t="s">
        <v>43</v>
      </c>
      <c r="D14" s="32" t="s">
        <v>72</v>
      </c>
      <c r="E14" s="32" t="s">
        <v>75</v>
      </c>
      <c r="F14" s="33">
        <v>11349.900390625</v>
      </c>
      <c r="G14" s="34">
        <v>23253.189453125</v>
      </c>
    </row>
    <row r="15" spans="1:7" x14ac:dyDescent="0.25">
      <c r="A15" s="32" t="s">
        <v>55</v>
      </c>
      <c r="B15" s="32" t="s">
        <v>25</v>
      </c>
      <c r="C15" s="32" t="s">
        <v>43</v>
      </c>
      <c r="D15" s="32" t="s">
        <v>72</v>
      </c>
      <c r="E15" s="32" t="s">
        <v>76</v>
      </c>
      <c r="F15" s="33">
        <v>472.72000122070313</v>
      </c>
      <c r="G15" s="34">
        <v>11450.599609375</v>
      </c>
    </row>
    <row r="16" spans="1:7" x14ac:dyDescent="0.25">
      <c r="A16" s="32" t="s">
        <v>55</v>
      </c>
      <c r="B16" s="32" t="s">
        <v>25</v>
      </c>
      <c r="C16" s="32" t="s">
        <v>43</v>
      </c>
      <c r="D16" s="32" t="s">
        <v>72</v>
      </c>
      <c r="E16" s="32" t="s">
        <v>29</v>
      </c>
      <c r="F16" s="33">
        <v>20</v>
      </c>
      <c r="G16" s="34">
        <v>50</v>
      </c>
    </row>
    <row r="17" spans="1:7" x14ac:dyDescent="0.25">
      <c r="A17" s="32" t="s">
        <v>55</v>
      </c>
      <c r="B17" s="32" t="s">
        <v>25</v>
      </c>
      <c r="C17" s="32" t="s">
        <v>43</v>
      </c>
      <c r="D17" s="32" t="s">
        <v>72</v>
      </c>
      <c r="E17" s="32" t="s">
        <v>77</v>
      </c>
      <c r="F17" s="33">
        <v>3.9000000953674316</v>
      </c>
      <c r="G17" s="34">
        <v>20</v>
      </c>
    </row>
    <row r="18" spans="1:7" x14ac:dyDescent="0.25">
      <c r="A18" s="32" t="s">
        <v>38</v>
      </c>
      <c r="B18" s="32" t="s">
        <v>25</v>
      </c>
      <c r="C18" s="32" t="s">
        <v>43</v>
      </c>
      <c r="D18" s="32" t="s">
        <v>72</v>
      </c>
      <c r="E18" s="32" t="s">
        <v>78</v>
      </c>
      <c r="F18" s="33">
        <v>9071.9404296875</v>
      </c>
      <c r="G18" s="34">
        <v>13000</v>
      </c>
    </row>
    <row r="19" spans="1:7" x14ac:dyDescent="0.25">
      <c r="A19" s="32" t="s">
        <v>38</v>
      </c>
      <c r="B19" s="32" t="s">
        <v>25</v>
      </c>
      <c r="C19" s="32" t="s">
        <v>43</v>
      </c>
      <c r="D19" s="32" t="s">
        <v>79</v>
      </c>
      <c r="E19" s="32" t="s">
        <v>80</v>
      </c>
      <c r="F19" s="33">
        <v>51492.30859375</v>
      </c>
      <c r="G19" s="34">
        <v>16512</v>
      </c>
    </row>
    <row r="20" spans="1:7" x14ac:dyDescent="0.25">
      <c r="A20" s="32" t="s">
        <v>38</v>
      </c>
      <c r="B20" s="32" t="s">
        <v>25</v>
      </c>
      <c r="C20" s="32" t="s">
        <v>43</v>
      </c>
      <c r="D20" s="32" t="s">
        <v>79</v>
      </c>
      <c r="E20" s="32" t="s">
        <v>81</v>
      </c>
      <c r="F20" s="33">
        <v>26467</v>
      </c>
      <c r="G20" s="34">
        <v>12965.0498046875</v>
      </c>
    </row>
    <row r="21" spans="1:7" ht="30" x14ac:dyDescent="0.25">
      <c r="A21" s="32" t="s">
        <v>38</v>
      </c>
      <c r="B21" s="32" t="s">
        <v>25</v>
      </c>
      <c r="C21" s="32" t="s">
        <v>43</v>
      </c>
      <c r="D21" s="32" t="s">
        <v>82</v>
      </c>
      <c r="E21" s="32" t="s">
        <v>80</v>
      </c>
      <c r="F21" s="33">
        <v>98547.421875</v>
      </c>
      <c r="G21" s="34">
        <v>32551</v>
      </c>
    </row>
    <row r="22" spans="1:7" ht="30" x14ac:dyDescent="0.25">
      <c r="A22" s="32" t="s">
        <v>38</v>
      </c>
      <c r="B22" s="32" t="s">
        <v>25</v>
      </c>
      <c r="C22" s="32" t="s">
        <v>43</v>
      </c>
      <c r="D22" s="32" t="s">
        <v>82</v>
      </c>
      <c r="E22" s="32" t="s">
        <v>77</v>
      </c>
      <c r="F22" s="33">
        <v>27860</v>
      </c>
      <c r="G22" s="34">
        <v>863.65997314453125</v>
      </c>
    </row>
    <row r="23" spans="1:7" ht="30" x14ac:dyDescent="0.25">
      <c r="A23" s="32" t="s">
        <v>38</v>
      </c>
      <c r="B23" s="32" t="s">
        <v>25</v>
      </c>
      <c r="C23" s="32" t="s">
        <v>43</v>
      </c>
      <c r="D23" s="32" t="s">
        <v>82</v>
      </c>
      <c r="E23" s="32" t="s">
        <v>81</v>
      </c>
      <c r="F23" s="33">
        <v>80211</v>
      </c>
      <c r="G23" s="34">
        <v>26607.6494140625</v>
      </c>
    </row>
    <row r="24" spans="1:7" ht="30.75" thickBot="1" x14ac:dyDescent="0.3">
      <c r="A24" s="32" t="s">
        <v>38</v>
      </c>
      <c r="B24" s="32" t="s">
        <v>25</v>
      </c>
      <c r="C24" s="32" t="s">
        <v>43</v>
      </c>
      <c r="D24" s="32" t="s">
        <v>82</v>
      </c>
      <c r="E24" s="32" t="s">
        <v>83</v>
      </c>
      <c r="F24" s="33">
        <v>257365</v>
      </c>
      <c r="G24" s="34">
        <v>58576.89990234375</v>
      </c>
    </row>
    <row r="25" spans="1:7" ht="15.75" thickBot="1" x14ac:dyDescent="0.3">
      <c r="A25" s="22" t="s">
        <v>38</v>
      </c>
      <c r="B25" s="24"/>
      <c r="C25" s="24"/>
      <c r="D25" s="24"/>
      <c r="E25" s="24"/>
      <c r="F25" s="24">
        <f>SUM(F12:F24)</f>
        <v>562901.99128961563</v>
      </c>
      <c r="G25" s="23">
        <f>SUM(G12:G24)</f>
        <v>196287.84814453125</v>
      </c>
    </row>
    <row r="26" spans="1:7" ht="30" x14ac:dyDescent="0.25">
      <c r="A26" s="32" t="s">
        <v>95</v>
      </c>
      <c r="B26" s="32" t="s">
        <v>102</v>
      </c>
      <c r="C26" s="32" t="s">
        <v>43</v>
      </c>
      <c r="D26" s="32" t="s">
        <v>82</v>
      </c>
      <c r="E26" s="32" t="s">
        <v>103</v>
      </c>
      <c r="F26" s="33">
        <v>48500</v>
      </c>
      <c r="G26" s="34">
        <v>16975</v>
      </c>
    </row>
    <row r="27" spans="1:7" x14ac:dyDescent="0.25">
      <c r="A27" s="32" t="s">
        <v>94</v>
      </c>
      <c r="B27" s="32" t="s">
        <v>25</v>
      </c>
      <c r="C27" s="32" t="s">
        <v>43</v>
      </c>
      <c r="D27" s="32" t="s">
        <v>72</v>
      </c>
      <c r="E27" s="32" t="s">
        <v>73</v>
      </c>
      <c r="F27" s="33">
        <v>46.5</v>
      </c>
      <c r="G27" s="34">
        <v>84.5</v>
      </c>
    </row>
    <row r="28" spans="1:7" x14ac:dyDescent="0.25">
      <c r="A28" s="32" t="s">
        <v>94</v>
      </c>
      <c r="B28" s="32" t="s">
        <v>25</v>
      </c>
      <c r="C28" s="32" t="s">
        <v>43</v>
      </c>
      <c r="D28" s="32" t="s">
        <v>72</v>
      </c>
      <c r="E28" s="32" t="s">
        <v>74</v>
      </c>
      <c r="F28" s="33">
        <v>2.5</v>
      </c>
      <c r="G28" s="34">
        <v>15</v>
      </c>
    </row>
    <row r="29" spans="1:7" x14ac:dyDescent="0.25">
      <c r="A29" s="32" t="s">
        <v>95</v>
      </c>
      <c r="B29" s="32" t="s">
        <v>25</v>
      </c>
      <c r="C29" s="32" t="s">
        <v>43</v>
      </c>
      <c r="D29" s="32" t="s">
        <v>72</v>
      </c>
      <c r="E29" s="32" t="s">
        <v>75</v>
      </c>
      <c r="F29" s="33">
        <v>68118</v>
      </c>
      <c r="G29" s="34">
        <v>107002.8</v>
      </c>
    </row>
    <row r="30" spans="1:7" x14ac:dyDescent="0.25">
      <c r="A30" s="32" t="s">
        <v>94</v>
      </c>
      <c r="B30" s="32" t="s">
        <v>25</v>
      </c>
      <c r="C30" s="32" t="s">
        <v>43</v>
      </c>
      <c r="D30" s="32" t="s">
        <v>72</v>
      </c>
      <c r="E30" s="32" t="s">
        <v>29</v>
      </c>
      <c r="F30" s="33">
        <v>39.78</v>
      </c>
      <c r="G30" s="34">
        <v>70</v>
      </c>
    </row>
    <row r="31" spans="1:7" x14ac:dyDescent="0.25">
      <c r="A31" s="32" t="s">
        <v>94</v>
      </c>
      <c r="B31" s="32" t="s">
        <v>25</v>
      </c>
      <c r="C31" s="32" t="s">
        <v>43</v>
      </c>
      <c r="D31" s="32" t="s">
        <v>72</v>
      </c>
      <c r="E31" s="32" t="s">
        <v>22</v>
      </c>
      <c r="F31" s="33">
        <v>16.54</v>
      </c>
      <c r="G31" s="34">
        <v>70</v>
      </c>
    </row>
    <row r="32" spans="1:7" x14ac:dyDescent="0.25">
      <c r="A32" s="32" t="s">
        <v>94</v>
      </c>
      <c r="B32" s="32" t="s">
        <v>25</v>
      </c>
      <c r="C32" s="32" t="s">
        <v>43</v>
      </c>
      <c r="D32" s="32" t="s">
        <v>72</v>
      </c>
      <c r="E32" s="32" t="s">
        <v>104</v>
      </c>
      <c r="F32" s="33">
        <v>3.5</v>
      </c>
      <c r="G32" s="34">
        <v>15</v>
      </c>
    </row>
    <row r="33" spans="1:7" x14ac:dyDescent="0.25">
      <c r="A33" s="32" t="s">
        <v>95</v>
      </c>
      <c r="B33" s="32" t="s">
        <v>25</v>
      </c>
      <c r="C33" s="32" t="s">
        <v>43</v>
      </c>
      <c r="D33" s="32" t="s">
        <v>79</v>
      </c>
      <c r="E33" s="32" t="s">
        <v>81</v>
      </c>
      <c r="F33" s="33">
        <v>82092</v>
      </c>
      <c r="G33" s="34">
        <v>43136.480000000003</v>
      </c>
    </row>
    <row r="34" spans="1:7" x14ac:dyDescent="0.25">
      <c r="A34" s="32" t="s">
        <v>95</v>
      </c>
      <c r="B34" s="32" t="s">
        <v>25</v>
      </c>
      <c r="C34" s="32" t="s">
        <v>43</v>
      </c>
      <c r="D34" s="32" t="s">
        <v>79</v>
      </c>
      <c r="E34" s="32" t="s">
        <v>83</v>
      </c>
      <c r="F34" s="33">
        <v>77637.63</v>
      </c>
      <c r="G34" s="34">
        <v>27230</v>
      </c>
    </row>
    <row r="35" spans="1:7" ht="30" x14ac:dyDescent="0.25">
      <c r="A35" s="32" t="s">
        <v>95</v>
      </c>
      <c r="B35" s="32" t="s">
        <v>25</v>
      </c>
      <c r="C35" s="32" t="s">
        <v>43</v>
      </c>
      <c r="D35" s="32" t="s">
        <v>82</v>
      </c>
      <c r="E35" s="32" t="s">
        <v>105</v>
      </c>
      <c r="F35" s="33">
        <v>25000</v>
      </c>
      <c r="G35" s="34">
        <v>12500</v>
      </c>
    </row>
    <row r="36" spans="1:7" ht="30" x14ac:dyDescent="0.25">
      <c r="A36" s="32" t="s">
        <v>95</v>
      </c>
      <c r="B36" s="32" t="s">
        <v>25</v>
      </c>
      <c r="C36" s="32" t="s">
        <v>43</v>
      </c>
      <c r="D36" s="32" t="s">
        <v>82</v>
      </c>
      <c r="E36" s="32" t="s">
        <v>81</v>
      </c>
      <c r="F36" s="33">
        <v>192295</v>
      </c>
      <c r="G36" s="34">
        <v>108550.46</v>
      </c>
    </row>
    <row r="37" spans="1:7" ht="30" x14ac:dyDescent="0.25">
      <c r="A37" s="32" t="s">
        <v>95</v>
      </c>
      <c r="B37" s="32" t="s">
        <v>25</v>
      </c>
      <c r="C37" s="32" t="s">
        <v>43</v>
      </c>
      <c r="D37" s="32" t="s">
        <v>82</v>
      </c>
      <c r="E37" s="32" t="s">
        <v>83</v>
      </c>
      <c r="F37" s="33">
        <v>174140</v>
      </c>
      <c r="G37" s="34">
        <v>78885</v>
      </c>
    </row>
    <row r="38" spans="1:7" ht="30.75" thickBot="1" x14ac:dyDescent="0.3">
      <c r="A38" s="32" t="s">
        <v>95</v>
      </c>
      <c r="B38" s="32" t="s">
        <v>25</v>
      </c>
      <c r="C38" s="32" t="s">
        <v>43</v>
      </c>
      <c r="D38" s="32" t="s">
        <v>82</v>
      </c>
      <c r="E38" s="32" t="s">
        <v>103</v>
      </c>
      <c r="F38" s="33">
        <v>48500</v>
      </c>
      <c r="G38" s="34">
        <v>16975</v>
      </c>
    </row>
    <row r="39" spans="1:7" ht="15.75" thickBot="1" x14ac:dyDescent="0.3">
      <c r="A39" s="22" t="s">
        <v>95</v>
      </c>
      <c r="B39" s="24"/>
      <c r="C39" s="24"/>
      <c r="D39" s="24"/>
      <c r="E39" s="24"/>
      <c r="F39" s="24">
        <f>SUM(F26:F38)</f>
        <v>716391.45</v>
      </c>
      <c r="G39" s="23">
        <f>SUM(G26:G38)</f>
        <v>411509.24</v>
      </c>
    </row>
    <row r="40" spans="1:7" x14ac:dyDescent="0.25">
      <c r="A40" s="32" t="s">
        <v>96</v>
      </c>
      <c r="B40" s="32" t="s">
        <v>25</v>
      </c>
      <c r="C40" s="32" t="s">
        <v>43</v>
      </c>
      <c r="D40" s="32" t="s">
        <v>72</v>
      </c>
      <c r="E40" s="32" t="s">
        <v>75</v>
      </c>
      <c r="F40" s="33">
        <v>74294.070000000007</v>
      </c>
      <c r="G40" s="34">
        <v>68013.990000000005</v>
      </c>
    </row>
    <row r="41" spans="1:7" x14ac:dyDescent="0.25">
      <c r="A41" s="32" t="s">
        <v>96</v>
      </c>
      <c r="B41" s="32" t="s">
        <v>25</v>
      </c>
      <c r="C41" s="32" t="s">
        <v>43</v>
      </c>
      <c r="D41" s="32" t="s">
        <v>72</v>
      </c>
      <c r="E41" s="32" t="s">
        <v>81</v>
      </c>
      <c r="F41" s="33">
        <v>69552.27</v>
      </c>
      <c r="G41" s="34">
        <v>53712.2</v>
      </c>
    </row>
    <row r="42" spans="1:7" ht="30" x14ac:dyDescent="0.25">
      <c r="A42" s="32" t="s">
        <v>96</v>
      </c>
      <c r="B42" s="32" t="s">
        <v>25</v>
      </c>
      <c r="C42" s="32" t="s">
        <v>43</v>
      </c>
      <c r="D42" s="32" t="s">
        <v>82</v>
      </c>
      <c r="E42" s="32" t="s">
        <v>80</v>
      </c>
      <c r="F42" s="33">
        <v>74000</v>
      </c>
      <c r="G42" s="34">
        <v>25900</v>
      </c>
    </row>
    <row r="43" spans="1:7" ht="30" x14ac:dyDescent="0.25">
      <c r="A43" s="32" t="s">
        <v>96</v>
      </c>
      <c r="B43" s="32" t="s">
        <v>25</v>
      </c>
      <c r="C43" s="32" t="s">
        <v>43</v>
      </c>
      <c r="D43" s="32" t="s">
        <v>82</v>
      </c>
      <c r="E43" s="32" t="s">
        <v>81</v>
      </c>
      <c r="F43" s="33">
        <v>209330</v>
      </c>
      <c r="G43" s="34">
        <v>107256.76</v>
      </c>
    </row>
    <row r="44" spans="1:7" ht="30" x14ac:dyDescent="0.25">
      <c r="A44" s="32" t="s">
        <v>96</v>
      </c>
      <c r="B44" s="32" t="s">
        <v>25</v>
      </c>
      <c r="C44" s="32" t="s">
        <v>43</v>
      </c>
      <c r="D44" s="32" t="s">
        <v>82</v>
      </c>
      <c r="E44" s="32" t="s">
        <v>106</v>
      </c>
      <c r="F44" s="33">
        <v>20956.169999999998</v>
      </c>
      <c r="G44" s="34">
        <v>651</v>
      </c>
    </row>
    <row r="45" spans="1:7" ht="30.75" thickBot="1" x14ac:dyDescent="0.3">
      <c r="A45" s="32" t="s">
        <v>96</v>
      </c>
      <c r="B45" s="32" t="s">
        <v>25</v>
      </c>
      <c r="C45" s="32" t="s">
        <v>43</v>
      </c>
      <c r="D45" s="32" t="s">
        <v>82</v>
      </c>
      <c r="E45" s="32" t="s">
        <v>83</v>
      </c>
      <c r="F45" s="33">
        <v>129345.54</v>
      </c>
      <c r="G45" s="34">
        <v>72881</v>
      </c>
    </row>
    <row r="46" spans="1:7" ht="15.75" thickBot="1" x14ac:dyDescent="0.3">
      <c r="A46" s="22" t="s">
        <v>96</v>
      </c>
      <c r="B46" s="24"/>
      <c r="C46" s="24"/>
      <c r="D46" s="24"/>
      <c r="E46" s="24"/>
      <c r="F46" s="24">
        <f>SUM(F40:F45)</f>
        <v>577478.05000000005</v>
      </c>
      <c r="G46" s="23">
        <f>SUM(G40:G45)</f>
        <v>328414.95</v>
      </c>
    </row>
    <row r="47" spans="1:7" x14ac:dyDescent="0.25">
      <c r="A47" s="32" t="s">
        <v>117</v>
      </c>
      <c r="B47" s="32" t="s">
        <v>25</v>
      </c>
      <c r="C47" s="32" t="s">
        <v>43</v>
      </c>
      <c r="D47" s="32" t="s">
        <v>123</v>
      </c>
      <c r="E47" s="32" t="s">
        <v>73</v>
      </c>
      <c r="F47" s="33">
        <v>4.3899998664855957</v>
      </c>
      <c r="G47" s="34">
        <v>10</v>
      </c>
    </row>
    <row r="48" spans="1:7" x14ac:dyDescent="0.25">
      <c r="A48" s="32" t="s">
        <v>117</v>
      </c>
      <c r="B48" s="32" t="s">
        <v>25</v>
      </c>
      <c r="C48" s="32" t="s">
        <v>43</v>
      </c>
      <c r="D48" s="32" t="s">
        <v>72</v>
      </c>
      <c r="E48" s="32" t="s">
        <v>75</v>
      </c>
      <c r="F48" s="33">
        <v>25349.260234355927</v>
      </c>
      <c r="G48" s="34">
        <v>17487.75</v>
      </c>
    </row>
    <row r="49" spans="1:7" x14ac:dyDescent="0.25">
      <c r="A49" s="32" t="s">
        <v>117</v>
      </c>
      <c r="B49" s="32" t="s">
        <v>25</v>
      </c>
      <c r="C49" s="32" t="s">
        <v>43</v>
      </c>
      <c r="D49" s="32" t="s">
        <v>123</v>
      </c>
      <c r="E49" s="32" t="s">
        <v>124</v>
      </c>
      <c r="F49" s="33">
        <v>21.680000305175781</v>
      </c>
      <c r="G49" s="34">
        <v>65</v>
      </c>
    </row>
    <row r="50" spans="1:7" x14ac:dyDescent="0.25">
      <c r="A50" s="32" t="s">
        <v>117</v>
      </c>
      <c r="B50" s="32" t="s">
        <v>25</v>
      </c>
      <c r="C50" s="32" t="s">
        <v>43</v>
      </c>
      <c r="D50" s="32" t="s">
        <v>123</v>
      </c>
      <c r="E50" s="32" t="s">
        <v>29</v>
      </c>
      <c r="F50" s="33">
        <v>4019.7400020360947</v>
      </c>
      <c r="G50" s="34">
        <v>93177.5</v>
      </c>
    </row>
    <row r="51" spans="1:7" x14ac:dyDescent="0.25">
      <c r="A51" s="32" t="s">
        <v>117</v>
      </c>
      <c r="B51" s="32" t="s">
        <v>25</v>
      </c>
      <c r="C51" s="32" t="s">
        <v>43</v>
      </c>
      <c r="D51" s="32" t="s">
        <v>72</v>
      </c>
      <c r="E51" s="32" t="s">
        <v>81</v>
      </c>
      <c r="F51" s="33">
        <v>25945.740234375</v>
      </c>
      <c r="G51" s="34">
        <v>34320</v>
      </c>
    </row>
    <row r="52" spans="1:7" x14ac:dyDescent="0.25">
      <c r="A52" s="32" t="s">
        <v>117</v>
      </c>
      <c r="B52" s="32" t="s">
        <v>25</v>
      </c>
      <c r="C52" s="32" t="s">
        <v>43</v>
      </c>
      <c r="D52" s="32" t="s">
        <v>79</v>
      </c>
      <c r="E52" s="32" t="s">
        <v>124</v>
      </c>
      <c r="F52" s="33">
        <v>23600</v>
      </c>
      <c r="G52" s="34">
        <v>10620</v>
      </c>
    </row>
    <row r="53" spans="1:7" x14ac:dyDescent="0.25">
      <c r="A53" s="32" t="s">
        <v>117</v>
      </c>
      <c r="B53" s="32" t="s">
        <v>25</v>
      </c>
      <c r="C53" s="32" t="s">
        <v>43</v>
      </c>
      <c r="D53" s="32" t="s">
        <v>79</v>
      </c>
      <c r="E53" s="32" t="s">
        <v>81</v>
      </c>
      <c r="F53" s="33">
        <v>24187</v>
      </c>
      <c r="G53" s="34">
        <v>13302.849609375</v>
      </c>
    </row>
    <row r="54" spans="1:7" x14ac:dyDescent="0.25">
      <c r="A54" s="32" t="s">
        <v>117</v>
      </c>
      <c r="B54" s="32" t="s">
        <v>25</v>
      </c>
      <c r="C54" s="32" t="s">
        <v>43</v>
      </c>
      <c r="D54" s="32" t="s">
        <v>79</v>
      </c>
      <c r="E54" s="32" t="s">
        <v>83</v>
      </c>
      <c r="F54" s="33">
        <v>51560</v>
      </c>
      <c r="G54" s="34">
        <v>18046</v>
      </c>
    </row>
    <row r="55" spans="1:7" ht="30" x14ac:dyDescent="0.25">
      <c r="A55" s="32" t="s">
        <v>117</v>
      </c>
      <c r="B55" s="32" t="s">
        <v>25</v>
      </c>
      <c r="C55" s="32" t="s">
        <v>43</v>
      </c>
      <c r="D55" s="32" t="s">
        <v>82</v>
      </c>
      <c r="E55" s="32" t="s">
        <v>78</v>
      </c>
      <c r="F55" s="33">
        <v>26500</v>
      </c>
      <c r="G55" s="34">
        <v>9275</v>
      </c>
    </row>
    <row r="56" spans="1:7" ht="30" x14ac:dyDescent="0.25">
      <c r="A56" s="32" t="s">
        <v>117</v>
      </c>
      <c r="B56" s="32" t="s">
        <v>25</v>
      </c>
      <c r="C56" s="32" t="s">
        <v>43</v>
      </c>
      <c r="D56" s="32" t="s">
        <v>82</v>
      </c>
      <c r="E56" s="32" t="s">
        <v>81</v>
      </c>
      <c r="F56" s="33">
        <v>105839</v>
      </c>
      <c r="G56" s="34">
        <v>46438.3095703125</v>
      </c>
    </row>
    <row r="57" spans="1:7" ht="30" x14ac:dyDescent="0.25">
      <c r="A57" s="32" t="s">
        <v>117</v>
      </c>
      <c r="B57" s="32" t="s">
        <v>25</v>
      </c>
      <c r="C57" s="32" t="s">
        <v>43</v>
      </c>
      <c r="D57" s="32" t="s">
        <v>82</v>
      </c>
      <c r="E57" s="32" t="s">
        <v>83</v>
      </c>
      <c r="F57" s="33">
        <v>100595</v>
      </c>
      <c r="G57" s="34">
        <v>29343.449951171875</v>
      </c>
    </row>
    <row r="58" spans="1:7" ht="15.75" thickBot="1" x14ac:dyDescent="0.3">
      <c r="A58" s="32" t="s">
        <v>117</v>
      </c>
      <c r="B58" s="32" t="s">
        <v>25</v>
      </c>
      <c r="C58" s="32" t="s">
        <v>43</v>
      </c>
      <c r="D58" s="32" t="s">
        <v>125</v>
      </c>
      <c r="E58" s="32" t="s">
        <v>75</v>
      </c>
      <c r="F58" s="33">
        <v>100824</v>
      </c>
      <c r="G58" s="34">
        <v>69709.6494140625</v>
      </c>
    </row>
    <row r="59" spans="1:7" ht="15.75" thickBot="1" x14ac:dyDescent="0.3">
      <c r="A59" s="22" t="s">
        <v>117</v>
      </c>
      <c r="B59" s="24"/>
      <c r="C59" s="24"/>
      <c r="D59" s="24"/>
      <c r="E59" s="24"/>
      <c r="F59" s="24">
        <f>SUM(F47:F58)</f>
        <v>488445.81047093868</v>
      </c>
      <c r="G59" s="23">
        <f>SUM(G47:G58)</f>
        <v>341795.50854492188</v>
      </c>
    </row>
    <row r="60" spans="1:7" x14ac:dyDescent="0.25">
      <c r="A60" s="32" t="s">
        <v>126</v>
      </c>
      <c r="B60" s="32" t="s">
        <v>25</v>
      </c>
      <c r="C60" s="32" t="s">
        <v>43</v>
      </c>
      <c r="D60" s="32" t="s">
        <v>72</v>
      </c>
      <c r="E60" s="32" t="s">
        <v>75</v>
      </c>
      <c r="F60" s="33">
        <v>11872.900390625</v>
      </c>
      <c r="G60" s="34">
        <v>15264.849609375</v>
      </c>
    </row>
    <row r="61" spans="1:7" x14ac:dyDescent="0.25">
      <c r="A61" s="32" t="s">
        <v>126</v>
      </c>
      <c r="B61" s="32" t="s">
        <v>25</v>
      </c>
      <c r="C61" s="32" t="s">
        <v>43</v>
      </c>
      <c r="D61" s="32" t="s">
        <v>72</v>
      </c>
      <c r="E61" s="32" t="s">
        <v>81</v>
      </c>
      <c r="F61" s="33">
        <v>25945.740234375</v>
      </c>
      <c r="G61" s="34">
        <v>34892</v>
      </c>
    </row>
    <row r="62" spans="1:7" x14ac:dyDescent="0.25">
      <c r="A62" s="32" t="s">
        <v>126</v>
      </c>
      <c r="B62" s="32" t="s">
        <v>25</v>
      </c>
      <c r="C62" s="32" t="s">
        <v>43</v>
      </c>
      <c r="D62" s="32" t="s">
        <v>79</v>
      </c>
      <c r="E62" s="32" t="s">
        <v>83</v>
      </c>
      <c r="F62" s="33">
        <v>67480</v>
      </c>
      <c r="G62" s="34">
        <v>42512.3984375</v>
      </c>
    </row>
    <row r="63" spans="1:7" ht="30" x14ac:dyDescent="0.25">
      <c r="A63" s="32" t="s">
        <v>126</v>
      </c>
      <c r="B63" s="32" t="s">
        <v>25</v>
      </c>
      <c r="C63" s="32" t="s">
        <v>43</v>
      </c>
      <c r="D63" s="32" t="s">
        <v>82</v>
      </c>
      <c r="E63" s="32" t="s">
        <v>80</v>
      </c>
      <c r="F63" s="33">
        <v>25300</v>
      </c>
      <c r="G63" s="34">
        <v>8855</v>
      </c>
    </row>
    <row r="64" spans="1:7" ht="30" x14ac:dyDescent="0.25">
      <c r="A64" s="32" t="s">
        <v>126</v>
      </c>
      <c r="B64" s="32" t="s">
        <v>25</v>
      </c>
      <c r="C64" s="32" t="s">
        <v>43</v>
      </c>
      <c r="D64" s="32" t="s">
        <v>82</v>
      </c>
      <c r="E64" s="32" t="s">
        <v>81</v>
      </c>
      <c r="F64" s="33">
        <v>76904</v>
      </c>
      <c r="G64" s="34">
        <v>21627.4599609375</v>
      </c>
    </row>
    <row r="65" spans="1:7" ht="30" x14ac:dyDescent="0.25">
      <c r="A65" s="32" t="s">
        <v>126</v>
      </c>
      <c r="B65" s="32" t="s">
        <v>25</v>
      </c>
      <c r="C65" s="32" t="s">
        <v>43</v>
      </c>
      <c r="D65" s="32" t="s">
        <v>82</v>
      </c>
      <c r="E65" s="32" t="s">
        <v>83</v>
      </c>
      <c r="F65" s="33">
        <v>199940</v>
      </c>
      <c r="G65" s="34">
        <v>89225.879211425781</v>
      </c>
    </row>
    <row r="66" spans="1:7" ht="30" x14ac:dyDescent="0.25">
      <c r="A66" s="32" t="s">
        <v>126</v>
      </c>
      <c r="B66" s="32" t="s">
        <v>25</v>
      </c>
      <c r="C66" s="32" t="s">
        <v>43</v>
      </c>
      <c r="D66" s="32" t="s">
        <v>130</v>
      </c>
      <c r="E66" s="32" t="s">
        <v>81</v>
      </c>
      <c r="F66" s="33">
        <v>51020</v>
      </c>
      <c r="G66" s="34">
        <v>26547.830078125</v>
      </c>
    </row>
    <row r="67" spans="1:7" ht="30" x14ac:dyDescent="0.25">
      <c r="A67" s="32" t="s">
        <v>126</v>
      </c>
      <c r="B67" s="32" t="s">
        <v>25</v>
      </c>
      <c r="C67" s="32" t="s">
        <v>43</v>
      </c>
      <c r="D67" s="32" t="s">
        <v>130</v>
      </c>
      <c r="E67" s="32" t="s">
        <v>83</v>
      </c>
      <c r="F67" s="33">
        <v>24870</v>
      </c>
      <c r="G67" s="34">
        <v>770.969970703125</v>
      </c>
    </row>
    <row r="68" spans="1:7" ht="15.75" thickBot="1" x14ac:dyDescent="0.3">
      <c r="A68" s="32" t="s">
        <v>126</v>
      </c>
      <c r="B68" s="32" t="s">
        <v>25</v>
      </c>
      <c r="C68" s="32" t="s">
        <v>43</v>
      </c>
      <c r="D68" s="32" t="s">
        <v>125</v>
      </c>
      <c r="E68" s="32" t="s">
        <v>75</v>
      </c>
      <c r="F68" s="33">
        <v>73899</v>
      </c>
      <c r="G68" s="34">
        <v>52565.189453125</v>
      </c>
    </row>
    <row r="69" spans="1:7" ht="15.75" thickBot="1" x14ac:dyDescent="0.3">
      <c r="A69" s="22" t="s">
        <v>126</v>
      </c>
      <c r="B69" s="24"/>
      <c r="C69" s="24"/>
      <c r="D69" s="24"/>
      <c r="E69" s="24"/>
      <c r="F69" s="24">
        <f>SUM(F60:F68)</f>
        <v>557231.640625</v>
      </c>
      <c r="G69" s="23">
        <f>SUM(G60:G68)</f>
        <v>292261.57672119141</v>
      </c>
    </row>
    <row r="70" spans="1:7" ht="30" x14ac:dyDescent="0.25">
      <c r="A70" s="32" t="s">
        <v>132</v>
      </c>
      <c r="B70" s="32" t="s">
        <v>25</v>
      </c>
      <c r="C70" s="32" t="s">
        <v>43</v>
      </c>
      <c r="D70" s="32" t="s">
        <v>137</v>
      </c>
      <c r="E70" s="32" t="s">
        <v>73</v>
      </c>
      <c r="F70" s="33">
        <v>5817.830078125</v>
      </c>
      <c r="G70" s="34">
        <v>76668.1875</v>
      </c>
    </row>
    <row r="71" spans="1:7" x14ac:dyDescent="0.25">
      <c r="A71" s="32" t="s">
        <v>133</v>
      </c>
      <c r="B71" s="32" t="s">
        <v>25</v>
      </c>
      <c r="C71" s="32" t="s">
        <v>43</v>
      </c>
      <c r="D71" s="32" t="s">
        <v>123</v>
      </c>
      <c r="E71" s="32" t="s">
        <v>73</v>
      </c>
      <c r="F71" s="33">
        <v>20.520000457763672</v>
      </c>
      <c r="G71" s="34">
        <v>464.19000244140625</v>
      </c>
    </row>
    <row r="72" spans="1:7" x14ac:dyDescent="0.25">
      <c r="A72" s="32" t="s">
        <v>133</v>
      </c>
      <c r="B72" s="32" t="s">
        <v>25</v>
      </c>
      <c r="C72" s="32" t="s">
        <v>43</v>
      </c>
      <c r="D72" s="32" t="s">
        <v>123</v>
      </c>
      <c r="E72" s="32" t="s">
        <v>74</v>
      </c>
      <c r="F72" s="33">
        <v>31.299999237060547</v>
      </c>
      <c r="G72" s="34">
        <v>40</v>
      </c>
    </row>
    <row r="73" spans="1:7" x14ac:dyDescent="0.25">
      <c r="A73" s="32" t="s">
        <v>132</v>
      </c>
      <c r="B73" s="32" t="s">
        <v>25</v>
      </c>
      <c r="C73" s="32" t="s">
        <v>43</v>
      </c>
      <c r="D73" s="32" t="s">
        <v>72</v>
      </c>
      <c r="E73" s="32" t="s">
        <v>138</v>
      </c>
      <c r="F73" s="33">
        <v>15966.6103515625</v>
      </c>
      <c r="G73" s="34">
        <v>13600</v>
      </c>
    </row>
    <row r="74" spans="1:7" x14ac:dyDescent="0.25">
      <c r="A74" s="32" t="s">
        <v>132</v>
      </c>
      <c r="B74" s="32" t="s">
        <v>25</v>
      </c>
      <c r="C74" s="32" t="s">
        <v>43</v>
      </c>
      <c r="D74" s="32" t="s">
        <v>72</v>
      </c>
      <c r="E74" s="32" t="s">
        <v>75</v>
      </c>
      <c r="F74" s="33">
        <v>99634.070000171661</v>
      </c>
      <c r="G74" s="34">
        <v>64865.138671875</v>
      </c>
    </row>
    <row r="75" spans="1:7" x14ac:dyDescent="0.25">
      <c r="A75" s="32" t="s">
        <v>133</v>
      </c>
      <c r="B75" s="32" t="s">
        <v>25</v>
      </c>
      <c r="C75" s="32" t="s">
        <v>43</v>
      </c>
      <c r="D75" s="32" t="s">
        <v>123</v>
      </c>
      <c r="E75" s="32" t="s">
        <v>76</v>
      </c>
      <c r="F75" s="33">
        <v>439.6199951171875</v>
      </c>
      <c r="G75" s="34">
        <v>10764.66015625</v>
      </c>
    </row>
    <row r="76" spans="1:7" x14ac:dyDescent="0.25">
      <c r="A76" s="32" t="s">
        <v>132</v>
      </c>
      <c r="B76" s="32" t="s">
        <v>25</v>
      </c>
      <c r="C76" s="32" t="s">
        <v>43</v>
      </c>
      <c r="D76" s="32" t="s">
        <v>72</v>
      </c>
      <c r="E76" s="32" t="s">
        <v>124</v>
      </c>
      <c r="F76" s="33">
        <v>2831.35009765625</v>
      </c>
      <c r="G76" s="34">
        <v>48182.08984375</v>
      </c>
    </row>
    <row r="77" spans="1:7" x14ac:dyDescent="0.25">
      <c r="A77" s="32" t="s">
        <v>133</v>
      </c>
      <c r="B77" s="32" t="s">
        <v>25</v>
      </c>
      <c r="C77" s="32" t="s">
        <v>43</v>
      </c>
      <c r="D77" s="32" t="s">
        <v>123</v>
      </c>
      <c r="E77" s="32" t="s">
        <v>29</v>
      </c>
      <c r="F77" s="33">
        <v>10770.640878677368</v>
      </c>
      <c r="G77" s="34">
        <v>168508.5231628418</v>
      </c>
    </row>
    <row r="78" spans="1:7" x14ac:dyDescent="0.25">
      <c r="A78" s="32" t="s">
        <v>133</v>
      </c>
      <c r="B78" s="32" t="s">
        <v>25</v>
      </c>
      <c r="C78" s="32" t="s">
        <v>43</v>
      </c>
      <c r="D78" s="32" t="s">
        <v>123</v>
      </c>
      <c r="E78" s="32" t="s">
        <v>139</v>
      </c>
      <c r="F78" s="33">
        <v>44579.7109375</v>
      </c>
      <c r="G78" s="34">
        <v>142655.0625</v>
      </c>
    </row>
    <row r="79" spans="1:7" x14ac:dyDescent="0.25">
      <c r="A79" s="32" t="s">
        <v>133</v>
      </c>
      <c r="B79" s="32" t="s">
        <v>25</v>
      </c>
      <c r="C79" s="32" t="s">
        <v>43</v>
      </c>
      <c r="D79" s="32" t="s">
        <v>123</v>
      </c>
      <c r="E79" s="32" t="s">
        <v>77</v>
      </c>
      <c r="F79" s="33">
        <v>2.8499999046325684</v>
      </c>
      <c r="G79" s="34">
        <v>10</v>
      </c>
    </row>
    <row r="80" spans="1:7" x14ac:dyDescent="0.25">
      <c r="A80" s="32" t="s">
        <v>132</v>
      </c>
      <c r="B80" s="32" t="s">
        <v>25</v>
      </c>
      <c r="C80" s="32" t="s">
        <v>43</v>
      </c>
      <c r="D80" s="32" t="s">
        <v>79</v>
      </c>
      <c r="E80" s="32" t="s">
        <v>80</v>
      </c>
      <c r="F80" s="33">
        <v>79460</v>
      </c>
      <c r="G80" s="34">
        <v>79460</v>
      </c>
    </row>
    <row r="81" spans="1:7" ht="30" x14ac:dyDescent="0.25">
      <c r="A81" s="32" t="s">
        <v>132</v>
      </c>
      <c r="B81" s="32" t="s">
        <v>25</v>
      </c>
      <c r="C81" s="32" t="s">
        <v>43</v>
      </c>
      <c r="D81" s="32" t="s">
        <v>82</v>
      </c>
      <c r="E81" s="32" t="s">
        <v>81</v>
      </c>
      <c r="F81" s="33">
        <v>103753</v>
      </c>
      <c r="G81" s="34">
        <v>49206.599609375</v>
      </c>
    </row>
    <row r="82" spans="1:7" ht="30" x14ac:dyDescent="0.25">
      <c r="A82" s="32" t="s">
        <v>132</v>
      </c>
      <c r="B82" s="32" t="s">
        <v>25</v>
      </c>
      <c r="C82" s="32" t="s">
        <v>43</v>
      </c>
      <c r="D82" s="32" t="s">
        <v>82</v>
      </c>
      <c r="E82" s="32" t="s">
        <v>83</v>
      </c>
      <c r="F82" s="33">
        <v>92845</v>
      </c>
      <c r="G82" s="34">
        <v>11757.25</v>
      </c>
    </row>
    <row r="83" spans="1:7" ht="30" x14ac:dyDescent="0.25">
      <c r="A83" s="32" t="s">
        <v>132</v>
      </c>
      <c r="B83" s="32" t="s">
        <v>25</v>
      </c>
      <c r="C83" s="32" t="s">
        <v>43</v>
      </c>
      <c r="D83" s="32" t="s">
        <v>130</v>
      </c>
      <c r="E83" s="32" t="s">
        <v>140</v>
      </c>
      <c r="F83" s="33">
        <v>23670</v>
      </c>
      <c r="G83" s="34">
        <v>733.77001953125</v>
      </c>
    </row>
    <row r="84" spans="1:7" ht="30" x14ac:dyDescent="0.25">
      <c r="A84" s="32" t="s">
        <v>132</v>
      </c>
      <c r="B84" s="32" t="s">
        <v>25</v>
      </c>
      <c r="C84" s="32" t="s">
        <v>43</v>
      </c>
      <c r="D84" s="32" t="s">
        <v>130</v>
      </c>
      <c r="E84" s="32" t="s">
        <v>81</v>
      </c>
      <c r="F84" s="33">
        <v>53393</v>
      </c>
      <c r="G84" s="34">
        <v>26161.9404296875</v>
      </c>
    </row>
    <row r="85" spans="1:7" ht="30" x14ac:dyDescent="0.25">
      <c r="A85" s="32" t="s">
        <v>132</v>
      </c>
      <c r="B85" s="32" t="s">
        <v>25</v>
      </c>
      <c r="C85" s="32" t="s">
        <v>43</v>
      </c>
      <c r="D85" s="32" t="s">
        <v>130</v>
      </c>
      <c r="E85" s="32" t="s">
        <v>83</v>
      </c>
      <c r="F85" s="33">
        <v>49570</v>
      </c>
      <c r="G85" s="34">
        <v>1536.6700439453125</v>
      </c>
    </row>
    <row r="86" spans="1:7" x14ac:dyDescent="0.25">
      <c r="A86" s="32" t="s">
        <v>133</v>
      </c>
      <c r="B86" s="32" t="s">
        <v>25</v>
      </c>
      <c r="C86" s="32" t="s">
        <v>43</v>
      </c>
      <c r="D86" s="32" t="s">
        <v>125</v>
      </c>
      <c r="E86" s="32" t="s">
        <v>75</v>
      </c>
      <c r="F86" s="33">
        <v>121300</v>
      </c>
      <c r="G86" s="34">
        <v>72717.76953125</v>
      </c>
    </row>
    <row r="87" spans="1:7" ht="15.75" thickBot="1" x14ac:dyDescent="0.3">
      <c r="A87" s="32" t="s">
        <v>132</v>
      </c>
      <c r="B87" s="32" t="s">
        <v>25</v>
      </c>
      <c r="C87" s="32" t="s">
        <v>43</v>
      </c>
      <c r="D87" s="32" t="s">
        <v>125</v>
      </c>
      <c r="E87" s="32" t="s">
        <v>78</v>
      </c>
      <c r="F87" s="33">
        <v>46</v>
      </c>
      <c r="G87" s="34">
        <v>25</v>
      </c>
    </row>
    <row r="88" spans="1:7" ht="15.75" thickBot="1" x14ac:dyDescent="0.3">
      <c r="A88" s="22" t="s">
        <v>132</v>
      </c>
      <c r="B88" s="24"/>
      <c r="C88" s="24"/>
      <c r="D88" s="24"/>
      <c r="E88" s="24"/>
      <c r="F88" s="24">
        <f>SUM(F70:F87)</f>
        <v>704131.50233840942</v>
      </c>
      <c r="G88" s="23">
        <f>SUM(G70:G87)</f>
        <v>767356.85147094727</v>
      </c>
    </row>
    <row r="89" spans="1:7" x14ac:dyDescent="0.25">
      <c r="A89" s="32" t="s">
        <v>142</v>
      </c>
      <c r="B89" s="32" t="s">
        <v>25</v>
      </c>
      <c r="C89" s="32" t="s">
        <v>43</v>
      </c>
      <c r="D89" s="32" t="s">
        <v>123</v>
      </c>
      <c r="E89" s="32" t="s">
        <v>73</v>
      </c>
      <c r="F89" s="33">
        <v>37</v>
      </c>
      <c r="G89" s="34">
        <v>60</v>
      </c>
    </row>
    <row r="90" spans="1:7" x14ac:dyDescent="0.25">
      <c r="A90" s="32" t="s">
        <v>142</v>
      </c>
      <c r="B90" s="32" t="s">
        <v>25</v>
      </c>
      <c r="C90" s="32" t="s">
        <v>43</v>
      </c>
      <c r="D90" s="32" t="s">
        <v>123</v>
      </c>
      <c r="E90" s="32" t="s">
        <v>75</v>
      </c>
      <c r="F90" s="33">
        <v>95421</v>
      </c>
      <c r="G90" s="34">
        <v>40153.0693359375</v>
      </c>
    </row>
    <row r="91" spans="1:7" x14ac:dyDescent="0.25">
      <c r="A91" s="32" t="s">
        <v>142</v>
      </c>
      <c r="B91" s="32" t="s">
        <v>25</v>
      </c>
      <c r="C91" s="32" t="s">
        <v>43</v>
      </c>
      <c r="D91" s="32" t="s">
        <v>123</v>
      </c>
      <c r="E91" s="32" t="s">
        <v>76</v>
      </c>
      <c r="F91" s="33">
        <v>386</v>
      </c>
      <c r="G91" s="34">
        <v>16.979999542236328</v>
      </c>
    </row>
    <row r="92" spans="1:7" x14ac:dyDescent="0.25">
      <c r="A92" s="32" t="s">
        <v>142</v>
      </c>
      <c r="B92" s="32" t="s">
        <v>25</v>
      </c>
      <c r="C92" s="32" t="s">
        <v>43</v>
      </c>
      <c r="D92" s="32" t="s">
        <v>123</v>
      </c>
      <c r="E92" s="32" t="s">
        <v>29</v>
      </c>
      <c r="F92" s="33">
        <v>12271.04046869278</v>
      </c>
      <c r="G92" s="34">
        <v>191975</v>
      </c>
    </row>
    <row r="93" spans="1:7" x14ac:dyDescent="0.25">
      <c r="A93" s="32" t="s">
        <v>142</v>
      </c>
      <c r="B93" s="32" t="s">
        <v>25</v>
      </c>
      <c r="C93" s="32" t="s">
        <v>43</v>
      </c>
      <c r="D93" s="32" t="s">
        <v>123</v>
      </c>
      <c r="E93" s="32" t="s">
        <v>77</v>
      </c>
      <c r="F93" s="33">
        <v>468</v>
      </c>
      <c r="G93" s="34">
        <v>7339.93994140625</v>
      </c>
    </row>
    <row r="94" spans="1:7" x14ac:dyDescent="0.25">
      <c r="A94" s="32" t="s">
        <v>142</v>
      </c>
      <c r="B94" s="32" t="s">
        <v>25</v>
      </c>
      <c r="C94" s="32" t="s">
        <v>43</v>
      </c>
      <c r="D94" s="32" t="s">
        <v>123</v>
      </c>
      <c r="E94" s="32" t="s">
        <v>78</v>
      </c>
      <c r="F94" s="33">
        <v>41280</v>
      </c>
      <c r="G94" s="34">
        <v>418712.5</v>
      </c>
    </row>
    <row r="95" spans="1:7" ht="30" x14ac:dyDescent="0.25">
      <c r="A95" s="32" t="s">
        <v>142</v>
      </c>
      <c r="B95" s="32" t="s">
        <v>25</v>
      </c>
      <c r="C95" s="32" t="s">
        <v>43</v>
      </c>
      <c r="D95" s="32" t="s">
        <v>82</v>
      </c>
      <c r="E95" s="32" t="s">
        <v>144</v>
      </c>
      <c r="F95" s="33">
        <v>28620</v>
      </c>
      <c r="G95" s="34">
        <v>887.219970703125</v>
      </c>
    </row>
    <row r="96" spans="1:7" ht="30" x14ac:dyDescent="0.25">
      <c r="A96" s="32" t="s">
        <v>142</v>
      </c>
      <c r="B96" s="32" t="s">
        <v>25</v>
      </c>
      <c r="C96" s="32" t="s">
        <v>43</v>
      </c>
      <c r="D96" s="32" t="s">
        <v>82</v>
      </c>
      <c r="E96" s="32" t="s">
        <v>81</v>
      </c>
      <c r="F96" s="33">
        <v>78792.349609375</v>
      </c>
      <c r="G96" s="34">
        <v>29264.16015625</v>
      </c>
    </row>
    <row r="97" spans="1:7" ht="30" x14ac:dyDescent="0.25">
      <c r="A97" s="32" t="s">
        <v>142</v>
      </c>
      <c r="B97" s="32" t="s">
        <v>25</v>
      </c>
      <c r="C97" s="32" t="s">
        <v>43</v>
      </c>
      <c r="D97" s="32" t="s">
        <v>82</v>
      </c>
      <c r="E97" s="32" t="s">
        <v>83</v>
      </c>
      <c r="F97" s="33">
        <v>198750</v>
      </c>
      <c r="G97" s="34">
        <v>118622.5</v>
      </c>
    </row>
    <row r="98" spans="1:7" ht="30" x14ac:dyDescent="0.25">
      <c r="A98" s="32" t="s">
        <v>142</v>
      </c>
      <c r="B98" s="32" t="s">
        <v>25</v>
      </c>
      <c r="C98" s="32" t="s">
        <v>43</v>
      </c>
      <c r="D98" s="32" t="s">
        <v>82</v>
      </c>
      <c r="E98" s="32" t="s">
        <v>103</v>
      </c>
      <c r="F98" s="33">
        <v>25360</v>
      </c>
      <c r="G98" s="34">
        <v>5072</v>
      </c>
    </row>
    <row r="99" spans="1:7" ht="30" x14ac:dyDescent="0.25">
      <c r="A99" s="32" t="s">
        <v>142</v>
      </c>
      <c r="B99" s="32" t="s">
        <v>25</v>
      </c>
      <c r="C99" s="32" t="s">
        <v>43</v>
      </c>
      <c r="D99" s="32" t="s">
        <v>145</v>
      </c>
      <c r="E99" s="32" t="s">
        <v>83</v>
      </c>
      <c r="F99" s="33">
        <v>51280</v>
      </c>
      <c r="G99" s="34">
        <v>20512</v>
      </c>
    </row>
    <row r="100" spans="1:7" ht="30" x14ac:dyDescent="0.25">
      <c r="A100" s="32" t="s">
        <v>142</v>
      </c>
      <c r="B100" s="32" t="s">
        <v>25</v>
      </c>
      <c r="C100" s="32" t="s">
        <v>43</v>
      </c>
      <c r="D100" s="32" t="s">
        <v>130</v>
      </c>
      <c r="E100" s="32" t="s">
        <v>83</v>
      </c>
      <c r="F100" s="33">
        <v>23350</v>
      </c>
      <c r="G100" s="34">
        <v>726.95001220703125</v>
      </c>
    </row>
    <row r="101" spans="1:7" x14ac:dyDescent="0.25">
      <c r="A101" s="32" t="s">
        <v>142</v>
      </c>
      <c r="B101" s="32" t="s">
        <v>25</v>
      </c>
      <c r="C101" s="32" t="s">
        <v>43</v>
      </c>
      <c r="D101" s="32" t="s">
        <v>125</v>
      </c>
      <c r="E101" s="32" t="s">
        <v>146</v>
      </c>
      <c r="F101" s="33">
        <v>23051</v>
      </c>
      <c r="G101" s="34">
        <v>18365.5703125</v>
      </c>
    </row>
    <row r="102" spans="1:7" ht="15.75" thickBot="1" x14ac:dyDescent="0.3">
      <c r="A102" s="32" t="s">
        <v>142</v>
      </c>
      <c r="B102" s="32" t="s">
        <v>25</v>
      </c>
      <c r="C102" s="32" t="s">
        <v>43</v>
      </c>
      <c r="D102" s="32" t="s">
        <v>125</v>
      </c>
      <c r="E102" s="32" t="s">
        <v>29</v>
      </c>
      <c r="F102" s="33">
        <v>46610</v>
      </c>
      <c r="G102" s="34">
        <v>35294.810546875</v>
      </c>
    </row>
    <row r="103" spans="1:7" ht="15.75" thickBot="1" x14ac:dyDescent="0.3">
      <c r="A103" s="22" t="s">
        <v>142</v>
      </c>
      <c r="B103" s="24"/>
      <c r="C103" s="24"/>
      <c r="D103" s="24"/>
      <c r="E103" s="24"/>
      <c r="F103" s="24">
        <f>SUM(F89:F102)</f>
        <v>625676.39007806778</v>
      </c>
      <c r="G103" s="23">
        <f>SUM(G89:G102)</f>
        <v>887002.70027542114</v>
      </c>
    </row>
    <row r="104" spans="1:7" x14ac:dyDescent="0.25">
      <c r="A104" s="32" t="s">
        <v>152</v>
      </c>
      <c r="B104" s="32" t="s">
        <v>25</v>
      </c>
      <c r="C104" s="32" t="s">
        <v>43</v>
      </c>
      <c r="D104" s="32" t="s">
        <v>123</v>
      </c>
      <c r="E104" s="32" t="s">
        <v>73</v>
      </c>
      <c r="F104" s="33">
        <v>9615</v>
      </c>
      <c r="G104" s="34">
        <v>111736.1328125</v>
      </c>
    </row>
    <row r="105" spans="1:7" x14ac:dyDescent="0.25">
      <c r="A105" s="32" t="s">
        <v>152</v>
      </c>
      <c r="B105" s="32" t="s">
        <v>25</v>
      </c>
      <c r="C105" s="32" t="s">
        <v>43</v>
      </c>
      <c r="D105" s="32" t="s">
        <v>123</v>
      </c>
      <c r="E105" s="32" t="s">
        <v>156</v>
      </c>
      <c r="F105" s="33">
        <v>906.72998046875</v>
      </c>
      <c r="G105" s="34">
        <v>15372</v>
      </c>
    </row>
    <row r="106" spans="1:7" x14ac:dyDescent="0.25">
      <c r="A106" s="32" t="s">
        <v>152</v>
      </c>
      <c r="B106" s="32" t="s">
        <v>25</v>
      </c>
      <c r="C106" s="32" t="s">
        <v>43</v>
      </c>
      <c r="D106" s="32" t="s">
        <v>123</v>
      </c>
      <c r="E106" s="32" t="s">
        <v>75</v>
      </c>
      <c r="F106" s="33">
        <v>144928</v>
      </c>
      <c r="G106" s="34">
        <v>65852.3798828125</v>
      </c>
    </row>
    <row r="107" spans="1:7" x14ac:dyDescent="0.25">
      <c r="A107" s="32" t="s">
        <v>152</v>
      </c>
      <c r="B107" s="32" t="s">
        <v>25</v>
      </c>
      <c r="C107" s="32" t="s">
        <v>43</v>
      </c>
      <c r="D107" s="32" t="s">
        <v>123</v>
      </c>
      <c r="E107" s="32" t="s">
        <v>124</v>
      </c>
      <c r="F107" s="33">
        <v>57491.08984375</v>
      </c>
      <c r="G107" s="34">
        <v>353386.21875</v>
      </c>
    </row>
    <row r="108" spans="1:7" x14ac:dyDescent="0.25">
      <c r="A108" s="32" t="s">
        <v>152</v>
      </c>
      <c r="B108" s="32" t="s">
        <v>25</v>
      </c>
      <c r="C108" s="32" t="s">
        <v>43</v>
      </c>
      <c r="D108" s="32" t="s">
        <v>123</v>
      </c>
      <c r="E108" s="32" t="s">
        <v>29</v>
      </c>
      <c r="F108" s="33">
        <v>11749.110058784485</v>
      </c>
      <c r="G108" s="34">
        <v>209229.15283203125</v>
      </c>
    </row>
    <row r="109" spans="1:7" x14ac:dyDescent="0.25">
      <c r="A109" s="32" t="s">
        <v>152</v>
      </c>
      <c r="B109" s="32" t="s">
        <v>25</v>
      </c>
      <c r="C109" s="32" t="s">
        <v>43</v>
      </c>
      <c r="D109" s="32" t="s">
        <v>123</v>
      </c>
      <c r="E109" s="32" t="s">
        <v>78</v>
      </c>
      <c r="F109" s="33">
        <v>35028</v>
      </c>
      <c r="G109" s="34">
        <v>421420.484375</v>
      </c>
    </row>
    <row r="110" spans="1:7" x14ac:dyDescent="0.25">
      <c r="A110" s="32" t="s">
        <v>152</v>
      </c>
      <c r="B110" s="32" t="s">
        <v>25</v>
      </c>
      <c r="C110" s="32" t="s">
        <v>43</v>
      </c>
      <c r="D110" s="32" t="s">
        <v>123</v>
      </c>
      <c r="E110" s="32" t="s">
        <v>81</v>
      </c>
      <c r="F110" s="33">
        <v>61288.248764038086</v>
      </c>
      <c r="G110" s="34">
        <v>1366347.8798828125</v>
      </c>
    </row>
    <row r="111" spans="1:7" ht="30" x14ac:dyDescent="0.25">
      <c r="A111" s="32" t="s">
        <v>152</v>
      </c>
      <c r="B111" s="32" t="s">
        <v>25</v>
      </c>
      <c r="C111" s="32" t="s">
        <v>43</v>
      </c>
      <c r="D111" s="32" t="s">
        <v>82</v>
      </c>
      <c r="E111" s="32" t="s">
        <v>73</v>
      </c>
      <c r="F111" s="33">
        <v>24500</v>
      </c>
      <c r="G111" s="34">
        <v>6125</v>
      </c>
    </row>
    <row r="112" spans="1:7" ht="30" x14ac:dyDescent="0.25">
      <c r="A112" s="32" t="s">
        <v>152</v>
      </c>
      <c r="B112" s="32" t="s">
        <v>25</v>
      </c>
      <c r="C112" s="32" t="s">
        <v>43</v>
      </c>
      <c r="D112" s="32" t="s">
        <v>82</v>
      </c>
      <c r="E112" s="32" t="s">
        <v>81</v>
      </c>
      <c r="F112" s="33">
        <v>27580</v>
      </c>
      <c r="G112" s="34">
        <v>13599.5</v>
      </c>
    </row>
    <row r="113" spans="1:7" ht="30" x14ac:dyDescent="0.25">
      <c r="A113" s="32" t="s">
        <v>152</v>
      </c>
      <c r="B113" s="32" t="s">
        <v>25</v>
      </c>
      <c r="C113" s="32" t="s">
        <v>43</v>
      </c>
      <c r="D113" s="32" t="s">
        <v>82</v>
      </c>
      <c r="E113" s="32" t="s">
        <v>83</v>
      </c>
      <c r="F113" s="33">
        <v>201745</v>
      </c>
      <c r="G113" s="34">
        <v>41952.25</v>
      </c>
    </row>
    <row r="114" spans="1:7" ht="15.75" thickBot="1" x14ac:dyDescent="0.3">
      <c r="A114" s="32" t="s">
        <v>152</v>
      </c>
      <c r="B114" s="32" t="s">
        <v>25</v>
      </c>
      <c r="C114" s="32" t="s">
        <v>43</v>
      </c>
      <c r="D114" s="32" t="s">
        <v>125</v>
      </c>
      <c r="E114" s="32" t="s">
        <v>75</v>
      </c>
      <c r="F114" s="33">
        <v>24677</v>
      </c>
      <c r="G114" s="34">
        <v>1394.52001953125</v>
      </c>
    </row>
    <row r="115" spans="1:7" ht="15.75" thickBot="1" x14ac:dyDescent="0.3">
      <c r="A115" s="22" t="s">
        <v>152</v>
      </c>
      <c r="B115" s="24"/>
      <c r="C115" s="24"/>
      <c r="D115" s="24"/>
      <c r="E115" s="24"/>
      <c r="F115" s="24">
        <f>SUM(F104:F114)</f>
        <v>599508.17864704132</v>
      </c>
      <c r="G115" s="23">
        <f>SUM(G104:G114)</f>
        <v>2606415.5185546875</v>
      </c>
    </row>
    <row r="116" spans="1:7" x14ac:dyDescent="0.25">
      <c r="A116" s="32" t="s">
        <v>155</v>
      </c>
      <c r="B116" s="32" t="s">
        <v>25</v>
      </c>
      <c r="C116" s="32" t="s">
        <v>43</v>
      </c>
      <c r="D116" s="32" t="s">
        <v>123</v>
      </c>
      <c r="E116" s="32" t="s">
        <v>75</v>
      </c>
      <c r="F116" s="33">
        <v>75411</v>
      </c>
      <c r="G116" s="34">
        <v>12595.2001953125</v>
      </c>
    </row>
    <row r="117" spans="1:7" x14ac:dyDescent="0.25">
      <c r="A117" s="32" t="s">
        <v>155</v>
      </c>
      <c r="B117" s="32" t="s">
        <v>25</v>
      </c>
      <c r="C117" s="32" t="s">
        <v>43</v>
      </c>
      <c r="D117" s="32" t="s">
        <v>123</v>
      </c>
      <c r="E117" s="32" t="s">
        <v>29</v>
      </c>
      <c r="F117" s="33">
        <v>6397.2398376464844</v>
      </c>
      <c r="G117" s="34">
        <v>95011.46728515625</v>
      </c>
    </row>
    <row r="118" spans="1:7" x14ac:dyDescent="0.25">
      <c r="A118" s="32" t="s">
        <v>155</v>
      </c>
      <c r="B118" s="32" t="s">
        <v>25</v>
      </c>
      <c r="C118" s="32" t="s">
        <v>43</v>
      </c>
      <c r="D118" s="32" t="s">
        <v>123</v>
      </c>
      <c r="E118" s="32" t="s">
        <v>22</v>
      </c>
      <c r="F118" s="33">
        <v>483.39999389648438</v>
      </c>
      <c r="G118" s="34">
        <v>7767.5498046875</v>
      </c>
    </row>
    <row r="119" spans="1:7" x14ac:dyDescent="0.25">
      <c r="A119" s="32" t="s">
        <v>155</v>
      </c>
      <c r="B119" s="32" t="s">
        <v>25</v>
      </c>
      <c r="C119" s="32" t="s">
        <v>43</v>
      </c>
      <c r="D119" s="32" t="s">
        <v>123</v>
      </c>
      <c r="E119" s="32" t="s">
        <v>78</v>
      </c>
      <c r="F119" s="33">
        <v>17.600000381469727</v>
      </c>
      <c r="G119" s="34">
        <v>20</v>
      </c>
    </row>
    <row r="120" spans="1:7" x14ac:dyDescent="0.25">
      <c r="A120" s="32" t="s">
        <v>155</v>
      </c>
      <c r="B120" s="32" t="s">
        <v>25</v>
      </c>
      <c r="C120" s="32" t="s">
        <v>43</v>
      </c>
      <c r="D120" s="32" t="s">
        <v>123</v>
      </c>
      <c r="E120" s="32" t="s">
        <v>81</v>
      </c>
      <c r="F120" s="33">
        <v>87680.489990234375</v>
      </c>
      <c r="G120" s="34">
        <v>95239.94921875</v>
      </c>
    </row>
    <row r="121" spans="1:7" ht="30" x14ac:dyDescent="0.25">
      <c r="A121" s="32" t="s">
        <v>155</v>
      </c>
      <c r="B121" s="32" t="s">
        <v>25</v>
      </c>
      <c r="C121" s="32" t="s">
        <v>43</v>
      </c>
      <c r="D121" s="32" t="s">
        <v>82</v>
      </c>
      <c r="E121" s="32" t="s">
        <v>144</v>
      </c>
      <c r="F121" s="33">
        <v>164420</v>
      </c>
      <c r="G121" s="34">
        <v>5097.02001953125</v>
      </c>
    </row>
    <row r="122" spans="1:7" ht="30" x14ac:dyDescent="0.25">
      <c r="A122" s="32" t="s">
        <v>155</v>
      </c>
      <c r="B122" s="32" t="s">
        <v>25</v>
      </c>
      <c r="C122" s="32" t="s">
        <v>43</v>
      </c>
      <c r="D122" s="32" t="s">
        <v>82</v>
      </c>
      <c r="E122" s="32" t="s">
        <v>81</v>
      </c>
      <c r="F122" s="33">
        <v>28181</v>
      </c>
      <c r="G122" s="34">
        <v>10708.7802734375</v>
      </c>
    </row>
    <row r="123" spans="1:7" ht="30" x14ac:dyDescent="0.25">
      <c r="A123" s="32" t="s">
        <v>155</v>
      </c>
      <c r="B123" s="32" t="s">
        <v>25</v>
      </c>
      <c r="C123" s="32" t="s">
        <v>43</v>
      </c>
      <c r="D123" s="32" t="s">
        <v>82</v>
      </c>
      <c r="E123" s="32" t="s">
        <v>163</v>
      </c>
      <c r="F123" s="33">
        <v>24500</v>
      </c>
      <c r="G123" s="34">
        <v>6125</v>
      </c>
    </row>
    <row r="124" spans="1:7" ht="30" x14ac:dyDescent="0.25">
      <c r="A124" s="32" t="s">
        <v>155</v>
      </c>
      <c r="B124" s="32" t="s">
        <v>25</v>
      </c>
      <c r="C124" s="32" t="s">
        <v>43</v>
      </c>
      <c r="D124" s="32" t="s">
        <v>82</v>
      </c>
      <c r="E124" s="32" t="s">
        <v>83</v>
      </c>
      <c r="F124" s="33">
        <v>53360</v>
      </c>
      <c r="G124" s="34">
        <v>1654.1600341796875</v>
      </c>
    </row>
    <row r="125" spans="1:7" ht="30" x14ac:dyDescent="0.25">
      <c r="A125" s="32" t="s">
        <v>155</v>
      </c>
      <c r="B125" s="32" t="s">
        <v>25</v>
      </c>
      <c r="C125" s="32" t="s">
        <v>43</v>
      </c>
      <c r="D125" s="32" t="s">
        <v>130</v>
      </c>
      <c r="E125" s="32" t="s">
        <v>77</v>
      </c>
      <c r="F125" s="33">
        <v>28000</v>
      </c>
      <c r="G125" s="34">
        <v>868</v>
      </c>
    </row>
    <row r="126" spans="1:7" ht="15.75" thickBot="1" x14ac:dyDescent="0.3">
      <c r="A126" s="32" t="s">
        <v>155</v>
      </c>
      <c r="B126" s="32" t="s">
        <v>25</v>
      </c>
      <c r="C126" s="32" t="s">
        <v>43</v>
      </c>
      <c r="D126" s="32" t="s">
        <v>125</v>
      </c>
      <c r="E126" s="32" t="s">
        <v>75</v>
      </c>
      <c r="F126" s="33">
        <v>126021.240234375</v>
      </c>
      <c r="G126" s="34">
        <v>91203.068359375</v>
      </c>
    </row>
    <row r="127" spans="1:7" ht="15.75" thickBot="1" x14ac:dyDescent="0.3">
      <c r="A127" s="22" t="s">
        <v>155</v>
      </c>
      <c r="B127" s="24"/>
      <c r="C127" s="24"/>
      <c r="D127" s="24"/>
      <c r="E127" s="24"/>
      <c r="F127" s="24">
        <f>SUM(F116:F126)</f>
        <v>594471.97005653381</v>
      </c>
      <c r="G127" s="23">
        <f>SUM(G116:G126)</f>
        <v>326290.19519042969</v>
      </c>
    </row>
    <row r="128" spans="1:7" x14ac:dyDescent="0.25">
      <c r="A128" s="32" t="s">
        <v>171</v>
      </c>
      <c r="B128" s="32" t="s">
        <v>25</v>
      </c>
      <c r="C128" s="32" t="s">
        <v>43</v>
      </c>
      <c r="D128" s="32" t="s">
        <v>123</v>
      </c>
      <c r="E128" s="32" t="s">
        <v>73</v>
      </c>
      <c r="F128" s="33">
        <v>7.7999999523162842</v>
      </c>
      <c r="G128" s="34">
        <v>30</v>
      </c>
    </row>
    <row r="129" spans="1:7" x14ac:dyDescent="0.25">
      <c r="A129" s="32" t="s">
        <v>171</v>
      </c>
      <c r="B129" s="32" t="s">
        <v>25</v>
      </c>
      <c r="C129" s="32" t="s">
        <v>43</v>
      </c>
      <c r="D129" s="32" t="s">
        <v>123</v>
      </c>
      <c r="E129" s="32" t="s">
        <v>75</v>
      </c>
      <c r="F129" s="33">
        <v>70260</v>
      </c>
      <c r="G129" s="34">
        <v>27492.0400390625</v>
      </c>
    </row>
    <row r="130" spans="1:7" x14ac:dyDescent="0.25">
      <c r="A130" s="32" t="s">
        <v>171</v>
      </c>
      <c r="B130" s="32" t="s">
        <v>25</v>
      </c>
      <c r="C130" s="32" t="s">
        <v>43</v>
      </c>
      <c r="D130" s="32" t="s">
        <v>123</v>
      </c>
      <c r="E130" s="32" t="s">
        <v>53</v>
      </c>
      <c r="F130" s="33">
        <v>237.22999572753906</v>
      </c>
      <c r="G130" s="34">
        <v>4551</v>
      </c>
    </row>
    <row r="131" spans="1:7" x14ac:dyDescent="0.25">
      <c r="A131" s="32" t="s">
        <v>171</v>
      </c>
      <c r="B131" s="32" t="s">
        <v>25</v>
      </c>
      <c r="C131" s="32" t="s">
        <v>43</v>
      </c>
      <c r="D131" s="32" t="s">
        <v>123</v>
      </c>
      <c r="E131" s="32" t="s">
        <v>76</v>
      </c>
      <c r="F131" s="33">
        <v>66.680000305175781</v>
      </c>
      <c r="G131" s="34">
        <v>1140.6600341796875</v>
      </c>
    </row>
    <row r="132" spans="1:7" x14ac:dyDescent="0.25">
      <c r="A132" s="32" t="s">
        <v>171</v>
      </c>
      <c r="B132" s="32" t="s">
        <v>25</v>
      </c>
      <c r="C132" s="32" t="s">
        <v>43</v>
      </c>
      <c r="D132" s="32" t="s">
        <v>123</v>
      </c>
      <c r="E132" s="32" t="s">
        <v>29</v>
      </c>
      <c r="F132" s="33">
        <v>9257.2201995849609</v>
      </c>
      <c r="G132" s="34">
        <v>131905.94885253906</v>
      </c>
    </row>
    <row r="133" spans="1:7" x14ac:dyDescent="0.25">
      <c r="A133" s="32" t="s">
        <v>165</v>
      </c>
      <c r="B133" s="32" t="s">
        <v>25</v>
      </c>
      <c r="C133" s="32" t="s">
        <v>43</v>
      </c>
      <c r="D133" s="32" t="s">
        <v>123</v>
      </c>
      <c r="E133" s="32" t="s">
        <v>77</v>
      </c>
      <c r="F133" s="33">
        <v>793.4000244140625</v>
      </c>
      <c r="G133" s="34">
        <v>13300</v>
      </c>
    </row>
    <row r="134" spans="1:7" x14ac:dyDescent="0.25">
      <c r="A134" s="32" t="s">
        <v>171</v>
      </c>
      <c r="B134" s="32" t="s">
        <v>25</v>
      </c>
      <c r="C134" s="32" t="s">
        <v>43</v>
      </c>
      <c r="D134" s="32" t="s">
        <v>123</v>
      </c>
      <c r="E134" s="32" t="s">
        <v>78</v>
      </c>
      <c r="F134" s="33">
        <v>20273</v>
      </c>
      <c r="G134" s="34">
        <v>17632.740234375</v>
      </c>
    </row>
    <row r="135" spans="1:7" x14ac:dyDescent="0.25">
      <c r="A135" s="32" t="s">
        <v>165</v>
      </c>
      <c r="B135" s="32" t="s">
        <v>25</v>
      </c>
      <c r="C135" s="32" t="s">
        <v>43</v>
      </c>
      <c r="D135" s="32" t="s">
        <v>72</v>
      </c>
      <c r="E135" s="32" t="s">
        <v>81</v>
      </c>
      <c r="F135" s="33">
        <v>85020</v>
      </c>
      <c r="G135" s="34">
        <v>32231.599609375</v>
      </c>
    </row>
    <row r="136" spans="1:7" ht="30" x14ac:dyDescent="0.25">
      <c r="A136" s="32" t="s">
        <v>165</v>
      </c>
      <c r="B136" s="32" t="s">
        <v>25</v>
      </c>
      <c r="C136" s="32" t="s">
        <v>43</v>
      </c>
      <c r="D136" s="32" t="s">
        <v>82</v>
      </c>
      <c r="E136" s="32" t="s">
        <v>83</v>
      </c>
      <c r="F136" s="33">
        <v>28000</v>
      </c>
      <c r="G136" s="34">
        <v>868</v>
      </c>
    </row>
    <row r="137" spans="1:7" ht="15.75" thickBot="1" x14ac:dyDescent="0.3">
      <c r="A137" s="32" t="s">
        <v>171</v>
      </c>
      <c r="B137" s="32" t="s">
        <v>25</v>
      </c>
      <c r="C137" s="32" t="s">
        <v>43</v>
      </c>
      <c r="D137" s="32" t="s">
        <v>125</v>
      </c>
      <c r="E137" s="32" t="s">
        <v>75</v>
      </c>
      <c r="F137" s="33">
        <v>25244</v>
      </c>
      <c r="G137" s="34">
        <v>16229.3701171875</v>
      </c>
    </row>
    <row r="138" spans="1:7" ht="15.75" thickBot="1" x14ac:dyDescent="0.3">
      <c r="A138" s="22" t="s">
        <v>165</v>
      </c>
      <c r="B138" s="24"/>
      <c r="C138" s="24"/>
      <c r="D138" s="24"/>
      <c r="E138" s="24"/>
      <c r="F138" s="24">
        <f>SUM(F128:F137)</f>
        <v>239159.33021998405</v>
      </c>
      <c r="G138" s="23">
        <f>SUM(G128:G137)</f>
        <v>245381.35888671875</v>
      </c>
    </row>
    <row r="139" spans="1:7" x14ac:dyDescent="0.25">
      <c r="A139" s="32" t="s">
        <v>166</v>
      </c>
      <c r="B139" s="32" t="s">
        <v>169</v>
      </c>
      <c r="C139" s="32" t="s">
        <v>43</v>
      </c>
      <c r="D139" s="32" t="s">
        <v>123</v>
      </c>
      <c r="E139" s="32" t="s">
        <v>73</v>
      </c>
      <c r="F139" s="33">
        <v>6</v>
      </c>
      <c r="G139" s="34">
        <v>20</v>
      </c>
    </row>
    <row r="140" spans="1:7" x14ac:dyDescent="0.25">
      <c r="A140" s="32" t="s">
        <v>167</v>
      </c>
      <c r="B140" s="32" t="s">
        <v>25</v>
      </c>
      <c r="C140" s="32" t="s">
        <v>43</v>
      </c>
      <c r="D140" s="32" t="s">
        <v>123</v>
      </c>
      <c r="E140" s="32" t="s">
        <v>73</v>
      </c>
      <c r="F140" s="33">
        <v>16127.180267095566</v>
      </c>
      <c r="G140" s="34">
        <v>167001.62744140625</v>
      </c>
    </row>
    <row r="141" spans="1:7" x14ac:dyDescent="0.25">
      <c r="A141" s="32" t="s">
        <v>167</v>
      </c>
      <c r="B141" s="32" t="s">
        <v>25</v>
      </c>
      <c r="C141" s="32" t="s">
        <v>43</v>
      </c>
      <c r="D141" s="32" t="s">
        <v>123</v>
      </c>
      <c r="E141" s="32" t="s">
        <v>75</v>
      </c>
      <c r="F141" s="33">
        <v>110468.38983154297</v>
      </c>
      <c r="G141" s="34">
        <v>89384.19921875</v>
      </c>
    </row>
    <row r="142" spans="1:7" x14ac:dyDescent="0.25">
      <c r="A142" s="32" t="s">
        <v>167</v>
      </c>
      <c r="B142" s="32" t="s">
        <v>25</v>
      </c>
      <c r="C142" s="32" t="s">
        <v>43</v>
      </c>
      <c r="D142" s="32" t="s">
        <v>123</v>
      </c>
      <c r="E142" s="32" t="s">
        <v>76</v>
      </c>
      <c r="F142" s="33">
        <v>189.14999771118164</v>
      </c>
      <c r="G142" s="34">
        <v>4136.619873046875</v>
      </c>
    </row>
    <row r="143" spans="1:7" x14ac:dyDescent="0.25">
      <c r="A143" s="32" t="s">
        <v>166</v>
      </c>
      <c r="B143" s="32" t="s">
        <v>25</v>
      </c>
      <c r="C143" s="32" t="s">
        <v>43</v>
      </c>
      <c r="D143" s="32" t="s">
        <v>123</v>
      </c>
      <c r="E143" s="32" t="s">
        <v>29</v>
      </c>
      <c r="F143" s="33">
        <v>16021.410358428955</v>
      </c>
      <c r="G143" s="34">
        <v>256527.76397705078</v>
      </c>
    </row>
    <row r="144" spans="1:7" x14ac:dyDescent="0.25">
      <c r="A144" s="32" t="s">
        <v>167</v>
      </c>
      <c r="B144" s="32" t="s">
        <v>25</v>
      </c>
      <c r="C144" s="32" t="s">
        <v>43</v>
      </c>
      <c r="D144" s="32" t="s">
        <v>123</v>
      </c>
      <c r="E144" s="32" t="s">
        <v>22</v>
      </c>
      <c r="F144" s="33">
        <v>5</v>
      </c>
      <c r="G144" s="34">
        <v>20</v>
      </c>
    </row>
    <row r="145" spans="1:7" x14ac:dyDescent="0.25">
      <c r="A145" s="32" t="s">
        <v>167</v>
      </c>
      <c r="B145" s="32" t="s">
        <v>25</v>
      </c>
      <c r="C145" s="32" t="s">
        <v>43</v>
      </c>
      <c r="D145" s="32" t="s">
        <v>123</v>
      </c>
      <c r="E145" s="32" t="s">
        <v>78</v>
      </c>
      <c r="F145" s="33">
        <v>18009.5</v>
      </c>
      <c r="G145" s="34">
        <v>9925</v>
      </c>
    </row>
    <row r="146" spans="1:7" x14ac:dyDescent="0.25">
      <c r="A146" s="32" t="s">
        <v>166</v>
      </c>
      <c r="B146" s="32" t="s">
        <v>25</v>
      </c>
      <c r="C146" s="32" t="s">
        <v>43</v>
      </c>
      <c r="D146" s="32" t="s">
        <v>72</v>
      </c>
      <c r="E146" s="32" t="s">
        <v>81</v>
      </c>
      <c r="F146" s="33">
        <v>34954.75</v>
      </c>
      <c r="G146" s="34">
        <v>127608.86328125</v>
      </c>
    </row>
    <row r="147" spans="1:7" x14ac:dyDescent="0.25">
      <c r="A147" s="32" t="s">
        <v>166</v>
      </c>
      <c r="B147" s="32" t="s">
        <v>25</v>
      </c>
      <c r="C147" s="32" t="s">
        <v>43</v>
      </c>
      <c r="D147" s="32" t="s">
        <v>79</v>
      </c>
      <c r="E147" s="32" t="s">
        <v>83</v>
      </c>
      <c r="F147" s="33">
        <v>93280</v>
      </c>
      <c r="G147" s="34">
        <v>15831.2001953125</v>
      </c>
    </row>
    <row r="148" spans="1:7" ht="30" x14ac:dyDescent="0.25">
      <c r="A148" s="32" t="s">
        <v>166</v>
      </c>
      <c r="B148" s="32" t="s">
        <v>25</v>
      </c>
      <c r="C148" s="32" t="s">
        <v>43</v>
      </c>
      <c r="D148" s="32" t="s">
        <v>82</v>
      </c>
      <c r="E148" s="32" t="s">
        <v>80</v>
      </c>
      <c r="F148" s="33">
        <v>203690</v>
      </c>
      <c r="G148" s="34">
        <v>33591.5</v>
      </c>
    </row>
    <row r="149" spans="1:7" ht="30" x14ac:dyDescent="0.25">
      <c r="A149" s="32" t="s">
        <v>166</v>
      </c>
      <c r="B149" s="32" t="s">
        <v>25</v>
      </c>
      <c r="C149" s="32" t="s">
        <v>43</v>
      </c>
      <c r="D149" s="32" t="s">
        <v>82</v>
      </c>
      <c r="E149" s="32" t="s">
        <v>83</v>
      </c>
      <c r="F149" s="33">
        <v>175445</v>
      </c>
      <c r="G149" s="34">
        <v>31967.6201171875</v>
      </c>
    </row>
    <row r="150" spans="1:7" ht="30" x14ac:dyDescent="0.25">
      <c r="A150" s="32" t="s">
        <v>166</v>
      </c>
      <c r="B150" s="32" t="s">
        <v>25</v>
      </c>
      <c r="C150" s="32" t="s">
        <v>43</v>
      </c>
      <c r="D150" s="32" t="s">
        <v>145</v>
      </c>
      <c r="E150" s="32" t="s">
        <v>80</v>
      </c>
      <c r="F150" s="33">
        <v>52100</v>
      </c>
      <c r="G150" s="34">
        <v>8857</v>
      </c>
    </row>
    <row r="151" spans="1:7" x14ac:dyDescent="0.25">
      <c r="A151" s="32" t="s">
        <v>166</v>
      </c>
      <c r="B151" s="32" t="s">
        <v>25</v>
      </c>
      <c r="C151" s="32" t="s">
        <v>43</v>
      </c>
      <c r="D151" s="32" t="s">
        <v>125</v>
      </c>
      <c r="E151" s="32" t="s">
        <v>75</v>
      </c>
      <c r="F151" s="33">
        <v>125455</v>
      </c>
      <c r="G151" s="34">
        <v>49816.02978515625</v>
      </c>
    </row>
    <row r="152" spans="1:7" ht="15.75" thickBot="1" x14ac:dyDescent="0.3">
      <c r="A152" s="32" t="s">
        <v>166</v>
      </c>
      <c r="B152" s="32" t="s">
        <v>25</v>
      </c>
      <c r="C152" s="32" t="s">
        <v>43</v>
      </c>
      <c r="D152" s="32" t="s">
        <v>125</v>
      </c>
      <c r="E152" s="32" t="s">
        <v>146</v>
      </c>
      <c r="F152" s="33">
        <v>47416</v>
      </c>
      <c r="G152" s="34">
        <v>34434.541015625</v>
      </c>
    </row>
    <row r="153" spans="1:7" ht="15.75" thickBot="1" x14ac:dyDescent="0.3">
      <c r="A153" s="22" t="s">
        <v>166</v>
      </c>
      <c r="B153" s="24"/>
      <c r="C153" s="24"/>
      <c r="D153" s="24"/>
      <c r="E153" s="24"/>
      <c r="F153" s="24">
        <f>SUM(F139:F152)</f>
        <v>893167.38045477867</v>
      </c>
      <c r="G153" s="23">
        <f>SUM(G139:G152)</f>
        <v>829121.96490478516</v>
      </c>
    </row>
    <row r="154" spans="1:7" ht="30" x14ac:dyDescent="0.25">
      <c r="A154" s="32" t="s">
        <v>172</v>
      </c>
      <c r="B154" s="32" t="s">
        <v>25</v>
      </c>
      <c r="C154" s="32" t="s">
        <v>43</v>
      </c>
      <c r="D154" s="32" t="s">
        <v>82</v>
      </c>
      <c r="E154" s="32" t="s">
        <v>80</v>
      </c>
      <c r="F154" s="33">
        <v>103450</v>
      </c>
      <c r="G154" s="34">
        <v>17586.5</v>
      </c>
    </row>
    <row r="155" spans="1:7" ht="30" x14ac:dyDescent="0.25">
      <c r="A155" s="32" t="s">
        <v>172</v>
      </c>
      <c r="B155" s="32" t="s">
        <v>25</v>
      </c>
      <c r="C155" s="32" t="s">
        <v>43</v>
      </c>
      <c r="D155" s="32" t="s">
        <v>82</v>
      </c>
      <c r="E155" s="32" t="s">
        <v>138</v>
      </c>
      <c r="F155" s="33">
        <v>16358</v>
      </c>
      <c r="G155" s="34">
        <v>15148.5</v>
      </c>
    </row>
    <row r="156" spans="1:7" ht="30" x14ac:dyDescent="0.25">
      <c r="A156" s="32" t="s">
        <v>172</v>
      </c>
      <c r="B156" s="32" t="s">
        <v>25</v>
      </c>
      <c r="C156" s="32" t="s">
        <v>43</v>
      </c>
      <c r="D156" s="32" t="s">
        <v>82</v>
      </c>
      <c r="E156" s="32" t="s">
        <v>151</v>
      </c>
      <c r="F156" s="33">
        <v>73880</v>
      </c>
      <c r="G156" s="34">
        <v>2310.739990234375</v>
      </c>
    </row>
    <row r="157" spans="1:7" ht="30.75" thickBot="1" x14ac:dyDescent="0.3">
      <c r="A157" s="32" t="s">
        <v>172</v>
      </c>
      <c r="B157" s="32" t="s">
        <v>25</v>
      </c>
      <c r="C157" s="32" t="s">
        <v>43</v>
      </c>
      <c r="D157" s="32" t="s">
        <v>82</v>
      </c>
      <c r="E157" s="32" t="s">
        <v>83</v>
      </c>
      <c r="F157" s="33">
        <v>174960</v>
      </c>
      <c r="G157" s="34">
        <v>29265.2001953125</v>
      </c>
    </row>
    <row r="158" spans="1:7" ht="15.75" thickBot="1" x14ac:dyDescent="0.3">
      <c r="A158" s="22" t="s">
        <v>177</v>
      </c>
      <c r="B158" s="24"/>
      <c r="C158" s="24"/>
      <c r="D158" s="24"/>
      <c r="E158" s="24"/>
      <c r="F158" s="24">
        <f>SUM(F154:F157)</f>
        <v>368648</v>
      </c>
      <c r="G158" s="23">
        <f>SUM(G154:G157)</f>
        <v>64310.940185546875</v>
      </c>
    </row>
    <row r="159" spans="1:7" ht="16.5" thickBot="1" x14ac:dyDescent="0.3">
      <c r="A159" s="25" t="s">
        <v>0</v>
      </c>
      <c r="B159" s="25"/>
      <c r="C159" s="25"/>
      <c r="D159" s="25"/>
      <c r="E159" s="25"/>
      <c r="F159" s="25">
        <f>SUM(F158,F153,F138,F127,F115,F103,F88,F69,F59,F46,F39,F25)</f>
        <v>6927211.6941803694</v>
      </c>
      <c r="G159" s="26">
        <f>SUM(G158,G153,G138,G127,G115,G103,G88,G69,G59,G46,G39,G25)</f>
        <v>7296148.6528791813</v>
      </c>
    </row>
    <row r="161" spans="1:1" x14ac:dyDescent="0.25">
      <c r="A161" t="s">
        <v>176</v>
      </c>
    </row>
  </sheetData>
  <sortState xmlns:xlrd2="http://schemas.microsoft.com/office/spreadsheetml/2017/richdata2"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9"/>
  <sheetViews>
    <sheetView topLeftCell="A49" workbookViewId="0">
      <selection activeCell="E69" sqref="E69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61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3</v>
      </c>
      <c r="D12" s="32" t="s">
        <v>84</v>
      </c>
      <c r="E12" s="32" t="s">
        <v>26</v>
      </c>
      <c r="F12" s="33">
        <v>440.9</v>
      </c>
      <c r="G12" s="34">
        <v>1275.7</v>
      </c>
    </row>
    <row r="13" spans="1:7" x14ac:dyDescent="0.25">
      <c r="A13" s="32" t="s">
        <v>55</v>
      </c>
      <c r="B13" s="32" t="s">
        <v>25</v>
      </c>
      <c r="C13" s="32" t="s">
        <v>3</v>
      </c>
      <c r="D13" s="32" t="s">
        <v>84</v>
      </c>
      <c r="E13" s="32" t="s">
        <v>22</v>
      </c>
      <c r="F13" s="33">
        <v>21554.92</v>
      </c>
      <c r="G13" s="34">
        <v>61200</v>
      </c>
    </row>
    <row r="14" spans="1:7" x14ac:dyDescent="0.25">
      <c r="A14" s="32" t="s">
        <v>38</v>
      </c>
      <c r="B14" s="32" t="s">
        <v>25</v>
      </c>
      <c r="C14" s="32" t="s">
        <v>3</v>
      </c>
      <c r="D14" s="32" t="s">
        <v>85</v>
      </c>
      <c r="E14" s="32" t="s">
        <v>26</v>
      </c>
      <c r="F14" s="33">
        <v>10.89</v>
      </c>
      <c r="G14" s="34">
        <v>33.65</v>
      </c>
    </row>
    <row r="15" spans="1:7" x14ac:dyDescent="0.25">
      <c r="A15" s="32" t="s">
        <v>55</v>
      </c>
      <c r="B15" s="32" t="s">
        <v>86</v>
      </c>
      <c r="C15" s="32" t="s">
        <v>3</v>
      </c>
      <c r="D15" s="32" t="s">
        <v>85</v>
      </c>
      <c r="E15" s="32" t="s">
        <v>22</v>
      </c>
      <c r="F15" s="33">
        <v>16982.66</v>
      </c>
      <c r="G15" s="34">
        <v>39936</v>
      </c>
    </row>
    <row r="16" spans="1:7" ht="15.75" thickBot="1" x14ac:dyDescent="0.3">
      <c r="A16" s="32" t="s">
        <v>55</v>
      </c>
      <c r="B16" s="32" t="s">
        <v>56</v>
      </c>
      <c r="C16" s="32" t="s">
        <v>3</v>
      </c>
      <c r="D16" s="32" t="s">
        <v>85</v>
      </c>
      <c r="E16" s="32" t="s">
        <v>22</v>
      </c>
      <c r="F16" s="33">
        <v>105230.7</v>
      </c>
      <c r="G16" s="34">
        <v>252720</v>
      </c>
    </row>
    <row r="17" spans="1:7" ht="15.75" thickBot="1" x14ac:dyDescent="0.3">
      <c r="A17" s="22" t="s">
        <v>38</v>
      </c>
      <c r="B17" s="24"/>
      <c r="C17" s="24"/>
      <c r="D17" s="24"/>
      <c r="E17" s="24"/>
      <c r="F17" s="24">
        <f>SUM(F12:F16)</f>
        <v>144220.07</v>
      </c>
      <c r="G17" s="23">
        <f>SUM(G12:G16)</f>
        <v>355165.35</v>
      </c>
    </row>
    <row r="18" spans="1:7" x14ac:dyDescent="0.25">
      <c r="A18" s="32" t="s">
        <v>95</v>
      </c>
      <c r="B18" s="32" t="s">
        <v>25</v>
      </c>
      <c r="C18" s="32" t="s">
        <v>3</v>
      </c>
      <c r="D18" s="32" t="s">
        <v>84</v>
      </c>
      <c r="E18" s="32" t="s">
        <v>22</v>
      </c>
      <c r="F18" s="33">
        <v>111677.59</v>
      </c>
      <c r="G18" s="34">
        <v>144160</v>
      </c>
    </row>
    <row r="19" spans="1:7" x14ac:dyDescent="0.25">
      <c r="A19" s="32" t="s">
        <v>95</v>
      </c>
      <c r="B19" s="32" t="s">
        <v>25</v>
      </c>
      <c r="C19" s="32" t="s">
        <v>3</v>
      </c>
      <c r="D19" s="32" t="s">
        <v>85</v>
      </c>
      <c r="E19" s="32" t="s">
        <v>22</v>
      </c>
      <c r="F19" s="33">
        <v>48230.9</v>
      </c>
      <c r="G19" s="34">
        <v>86112</v>
      </c>
    </row>
    <row r="20" spans="1:7" ht="15.75" thickBot="1" x14ac:dyDescent="0.3">
      <c r="A20" s="32" t="s">
        <v>95</v>
      </c>
      <c r="B20" s="32" t="s">
        <v>56</v>
      </c>
      <c r="C20" s="32" t="s">
        <v>3</v>
      </c>
      <c r="D20" s="32" t="s">
        <v>85</v>
      </c>
      <c r="E20" s="32" t="s">
        <v>22</v>
      </c>
      <c r="F20" s="33">
        <v>72346.7</v>
      </c>
      <c r="G20" s="34">
        <v>126360</v>
      </c>
    </row>
    <row r="21" spans="1:7" ht="15.75" thickBot="1" x14ac:dyDescent="0.3">
      <c r="A21" s="22" t="s">
        <v>95</v>
      </c>
      <c r="B21" s="24"/>
      <c r="C21" s="24"/>
      <c r="D21" s="24"/>
      <c r="E21" s="24"/>
      <c r="F21" s="24">
        <f>SUM(F18:F20)</f>
        <v>232255.19</v>
      </c>
      <c r="G21" s="23">
        <f>SUM(G18:G20)</f>
        <v>356632</v>
      </c>
    </row>
    <row r="22" spans="1:7" x14ac:dyDescent="0.25">
      <c r="A22" s="32" t="s">
        <v>96</v>
      </c>
      <c r="B22" s="32" t="s">
        <v>25</v>
      </c>
      <c r="C22" s="32" t="s">
        <v>3</v>
      </c>
      <c r="D22" s="32" t="s">
        <v>84</v>
      </c>
      <c r="E22" s="32" t="s">
        <v>26</v>
      </c>
      <c r="F22" s="33">
        <v>440.9</v>
      </c>
      <c r="G22" s="34">
        <v>1167.04</v>
      </c>
    </row>
    <row r="23" spans="1:7" x14ac:dyDescent="0.25">
      <c r="A23" s="32" t="s">
        <v>96</v>
      </c>
      <c r="B23" s="32" t="s">
        <v>25</v>
      </c>
      <c r="C23" s="32" t="s">
        <v>3</v>
      </c>
      <c r="D23" s="32" t="s">
        <v>85</v>
      </c>
      <c r="E23" s="32" t="s">
        <v>26</v>
      </c>
      <c r="F23" s="33">
        <v>10.89</v>
      </c>
      <c r="G23" s="34">
        <v>33.64</v>
      </c>
    </row>
    <row r="24" spans="1:7" x14ac:dyDescent="0.25">
      <c r="A24" s="32" t="s">
        <v>96</v>
      </c>
      <c r="B24" s="32" t="s">
        <v>25</v>
      </c>
      <c r="C24" s="32" t="s">
        <v>3</v>
      </c>
      <c r="D24" s="32" t="s">
        <v>85</v>
      </c>
      <c r="E24" s="32" t="s">
        <v>47</v>
      </c>
      <c r="F24" s="33">
        <v>3.9</v>
      </c>
      <c r="G24" s="34">
        <v>21.4</v>
      </c>
    </row>
    <row r="25" spans="1:7" ht="15.75" thickBot="1" x14ac:dyDescent="0.3">
      <c r="A25" s="32" t="s">
        <v>96</v>
      </c>
      <c r="B25" s="32" t="s">
        <v>2</v>
      </c>
      <c r="C25" s="32" t="s">
        <v>3</v>
      </c>
      <c r="D25" s="32" t="s">
        <v>107</v>
      </c>
      <c r="E25" s="32" t="s">
        <v>26</v>
      </c>
      <c r="F25" s="33">
        <v>47.63</v>
      </c>
      <c r="G25" s="34">
        <v>143.41</v>
      </c>
    </row>
    <row r="26" spans="1:7" ht="15.75" thickBot="1" x14ac:dyDescent="0.3">
      <c r="A26" s="22" t="s">
        <v>96</v>
      </c>
      <c r="B26" s="24"/>
      <c r="C26" s="24"/>
      <c r="D26" s="24"/>
      <c r="E26" s="24"/>
      <c r="F26" s="24">
        <f>SUM(F22:F25)</f>
        <v>503.31999999999994</v>
      </c>
      <c r="G26" s="23">
        <f>SUM(G22:G25)</f>
        <v>1365.4900000000002</v>
      </c>
    </row>
    <row r="27" spans="1:7" x14ac:dyDescent="0.25">
      <c r="A27" s="32" t="s">
        <v>117</v>
      </c>
      <c r="B27" s="32" t="s">
        <v>56</v>
      </c>
      <c r="C27" s="32" t="s">
        <v>3</v>
      </c>
      <c r="D27" s="32" t="s">
        <v>84</v>
      </c>
      <c r="E27" s="32" t="s">
        <v>22</v>
      </c>
      <c r="F27" s="33">
        <v>43205.55078125</v>
      </c>
      <c r="G27" s="34">
        <v>60352</v>
      </c>
    </row>
    <row r="28" spans="1:7" x14ac:dyDescent="0.25">
      <c r="A28" s="32" t="s">
        <v>117</v>
      </c>
      <c r="B28" s="32" t="s">
        <v>56</v>
      </c>
      <c r="C28" s="32" t="s">
        <v>3</v>
      </c>
      <c r="D28" s="32" t="s">
        <v>84</v>
      </c>
      <c r="E28" s="32" t="s">
        <v>44</v>
      </c>
      <c r="F28" s="33">
        <v>6141.52001953125</v>
      </c>
      <c r="G28" s="34">
        <v>16041.3701171875</v>
      </c>
    </row>
    <row r="29" spans="1:7" ht="15.75" thickBot="1" x14ac:dyDescent="0.3">
      <c r="A29" s="32" t="s">
        <v>117</v>
      </c>
      <c r="B29" s="32" t="s">
        <v>56</v>
      </c>
      <c r="C29" s="32" t="s">
        <v>3</v>
      </c>
      <c r="D29" s="32" t="s">
        <v>85</v>
      </c>
      <c r="E29" s="32" t="s">
        <v>22</v>
      </c>
      <c r="F29" s="33">
        <v>48230.94921875</v>
      </c>
      <c r="G29" s="34">
        <v>86112</v>
      </c>
    </row>
    <row r="30" spans="1:7" ht="15.75" thickBot="1" x14ac:dyDescent="0.3">
      <c r="A30" s="22" t="s">
        <v>117</v>
      </c>
      <c r="B30" s="24"/>
      <c r="C30" s="24"/>
      <c r="D30" s="24"/>
      <c r="E30" s="24"/>
      <c r="F30" s="24">
        <f>SUM(F27:F29)</f>
        <v>97578.02001953125</v>
      </c>
      <c r="G30" s="23">
        <f>SUM(G27:G29)</f>
        <v>162505.3701171875</v>
      </c>
    </row>
    <row r="31" spans="1:7" ht="15.75" thickBot="1" x14ac:dyDescent="0.3">
      <c r="A31" s="32" t="s">
        <v>126</v>
      </c>
      <c r="B31" s="32" t="s">
        <v>2</v>
      </c>
      <c r="C31" s="32" t="s">
        <v>3</v>
      </c>
      <c r="D31" s="32" t="s">
        <v>107</v>
      </c>
      <c r="E31" s="32" t="s">
        <v>44</v>
      </c>
      <c r="F31" s="33">
        <v>8127.1597900390625</v>
      </c>
      <c r="G31" s="34">
        <v>22931.6875</v>
      </c>
    </row>
    <row r="32" spans="1:7" ht="15.75" thickBot="1" x14ac:dyDescent="0.3">
      <c r="A32" s="22" t="s">
        <v>126</v>
      </c>
      <c r="B32" s="24"/>
      <c r="C32" s="24"/>
      <c r="D32" s="24"/>
      <c r="E32" s="24"/>
      <c r="F32" s="24">
        <f>SUM(F31)</f>
        <v>8127.1597900390625</v>
      </c>
      <c r="G32" s="23">
        <f>SUM(G31)</f>
        <v>22931.6875</v>
      </c>
    </row>
    <row r="33" spans="1:7" x14ac:dyDescent="0.25">
      <c r="A33" s="32" t="s">
        <v>133</v>
      </c>
      <c r="B33" s="32" t="s">
        <v>25</v>
      </c>
      <c r="C33" s="32" t="s">
        <v>3</v>
      </c>
      <c r="D33" s="32" t="s">
        <v>85</v>
      </c>
      <c r="E33" s="32" t="s">
        <v>22</v>
      </c>
      <c r="F33" s="33">
        <v>48332</v>
      </c>
      <c r="G33" s="34">
        <v>82368.203125</v>
      </c>
    </row>
    <row r="34" spans="1:7" x14ac:dyDescent="0.25">
      <c r="A34" s="32" t="s">
        <v>133</v>
      </c>
      <c r="B34" s="32" t="s">
        <v>2</v>
      </c>
      <c r="C34" s="32" t="s">
        <v>3</v>
      </c>
      <c r="D34" s="32" t="s">
        <v>107</v>
      </c>
      <c r="E34" s="32" t="s">
        <v>22</v>
      </c>
      <c r="F34" s="33">
        <v>6803.9501953125</v>
      </c>
      <c r="G34" s="34">
        <v>9642.25</v>
      </c>
    </row>
    <row r="35" spans="1:7" x14ac:dyDescent="0.25">
      <c r="A35" s="32" t="s">
        <v>133</v>
      </c>
      <c r="B35" s="32" t="s">
        <v>2</v>
      </c>
      <c r="C35" s="32" t="s">
        <v>3</v>
      </c>
      <c r="D35" s="32" t="s">
        <v>107</v>
      </c>
      <c r="E35" s="32" t="s">
        <v>44</v>
      </c>
      <c r="F35" s="33">
        <v>13391.330078125</v>
      </c>
      <c r="G35" s="34">
        <v>36893.01953125</v>
      </c>
    </row>
    <row r="36" spans="1:7" x14ac:dyDescent="0.25">
      <c r="A36" s="32" t="s">
        <v>133</v>
      </c>
      <c r="B36" s="32" t="s">
        <v>56</v>
      </c>
      <c r="C36" s="32" t="s">
        <v>3</v>
      </c>
      <c r="D36" s="32" t="s">
        <v>84</v>
      </c>
      <c r="E36" s="32" t="s">
        <v>22</v>
      </c>
      <c r="F36" s="33">
        <v>112964.16015625</v>
      </c>
      <c r="G36" s="34">
        <v>153224</v>
      </c>
    </row>
    <row r="37" spans="1:7" ht="15.75" thickBot="1" x14ac:dyDescent="0.3">
      <c r="A37" s="32" t="s">
        <v>133</v>
      </c>
      <c r="B37" s="32" t="s">
        <v>56</v>
      </c>
      <c r="C37" s="32" t="s">
        <v>3</v>
      </c>
      <c r="D37" s="32" t="s">
        <v>85</v>
      </c>
      <c r="E37" s="32" t="s">
        <v>22</v>
      </c>
      <c r="F37" s="33">
        <v>105099.87890625</v>
      </c>
      <c r="G37" s="34">
        <v>164736</v>
      </c>
    </row>
    <row r="38" spans="1:7" ht="15.75" thickBot="1" x14ac:dyDescent="0.3">
      <c r="A38" s="22" t="s">
        <v>133</v>
      </c>
      <c r="B38" s="24"/>
      <c r="C38" s="24"/>
      <c r="D38" s="24"/>
      <c r="E38" s="24"/>
      <c r="F38" s="24">
        <f>SUM(F33:F37)</f>
        <v>286591.3193359375</v>
      </c>
      <c r="G38" s="23">
        <f>SUM(G33:G37)</f>
        <v>446863.47265625</v>
      </c>
    </row>
    <row r="39" spans="1:7" x14ac:dyDescent="0.25">
      <c r="A39" s="32" t="s">
        <v>142</v>
      </c>
      <c r="B39" s="32" t="s">
        <v>25</v>
      </c>
      <c r="C39" s="32" t="s">
        <v>3</v>
      </c>
      <c r="D39" s="32" t="s">
        <v>84</v>
      </c>
      <c r="E39" s="32" t="s">
        <v>22</v>
      </c>
      <c r="F39" s="33">
        <v>2138.4899139404297</v>
      </c>
      <c r="G39" s="34">
        <v>83083.5</v>
      </c>
    </row>
    <row r="40" spans="1:7" x14ac:dyDescent="0.25">
      <c r="A40" s="32" t="s">
        <v>142</v>
      </c>
      <c r="B40" s="32" t="s">
        <v>25</v>
      </c>
      <c r="C40" s="32" t="s">
        <v>3</v>
      </c>
      <c r="D40" s="32" t="s">
        <v>84</v>
      </c>
      <c r="E40" s="32" t="s">
        <v>44</v>
      </c>
      <c r="F40" s="33">
        <v>79.379997253417969</v>
      </c>
      <c r="G40" s="34">
        <v>200</v>
      </c>
    </row>
    <row r="41" spans="1:7" x14ac:dyDescent="0.25">
      <c r="A41" s="32" t="s">
        <v>142</v>
      </c>
      <c r="B41" s="32" t="s">
        <v>2</v>
      </c>
      <c r="C41" s="32" t="s">
        <v>3</v>
      </c>
      <c r="D41" s="32" t="s">
        <v>107</v>
      </c>
      <c r="E41" s="32" t="s">
        <v>124</v>
      </c>
      <c r="F41" s="33">
        <v>2002.719970703125</v>
      </c>
      <c r="G41" s="34">
        <v>17239</v>
      </c>
    </row>
    <row r="42" spans="1:7" x14ac:dyDescent="0.25">
      <c r="A42" s="32" t="s">
        <v>142</v>
      </c>
      <c r="B42" s="32" t="s">
        <v>56</v>
      </c>
      <c r="C42" s="32" t="s">
        <v>3</v>
      </c>
      <c r="D42" s="32" t="s">
        <v>84</v>
      </c>
      <c r="E42" s="32" t="s">
        <v>22</v>
      </c>
      <c r="F42" s="33">
        <v>25268.880859375</v>
      </c>
      <c r="G42" s="34">
        <v>34368</v>
      </c>
    </row>
    <row r="43" spans="1:7" x14ac:dyDescent="0.25">
      <c r="A43" s="32" t="s">
        <v>142</v>
      </c>
      <c r="B43" s="32" t="s">
        <v>56</v>
      </c>
      <c r="C43" s="32" t="s">
        <v>3</v>
      </c>
      <c r="D43" s="32" t="s">
        <v>85</v>
      </c>
      <c r="E43" s="32" t="s">
        <v>47</v>
      </c>
      <c r="F43" s="33">
        <v>133384.3671875</v>
      </c>
      <c r="G43" s="34">
        <v>224055.5078125</v>
      </c>
    </row>
    <row r="44" spans="1:7" ht="15.75" thickBot="1" x14ac:dyDescent="0.3">
      <c r="A44" s="32" t="s">
        <v>142</v>
      </c>
      <c r="B44" s="32" t="s">
        <v>56</v>
      </c>
      <c r="C44" s="32" t="s">
        <v>3</v>
      </c>
      <c r="D44" s="32" t="s">
        <v>85</v>
      </c>
      <c r="E44" s="32" t="s">
        <v>22</v>
      </c>
      <c r="F44" s="33">
        <v>96483.578125</v>
      </c>
      <c r="G44" s="34">
        <v>164736</v>
      </c>
    </row>
    <row r="45" spans="1:7" ht="15.75" thickBot="1" x14ac:dyDescent="0.3">
      <c r="A45" s="22" t="s">
        <v>143</v>
      </c>
      <c r="B45" s="24"/>
      <c r="C45" s="24"/>
      <c r="D45" s="24"/>
      <c r="E45" s="24"/>
      <c r="F45" s="24">
        <f>SUM(F39:F44)</f>
        <v>259357.41605377197</v>
      </c>
      <c r="G45" s="23">
        <f>SUM(G39:G44)</f>
        <v>523682.0078125</v>
      </c>
    </row>
    <row r="46" spans="1:7" x14ac:dyDescent="0.25">
      <c r="A46" s="32" t="s">
        <v>152</v>
      </c>
      <c r="B46" s="32" t="s">
        <v>25</v>
      </c>
      <c r="C46" s="32" t="s">
        <v>3</v>
      </c>
      <c r="D46" s="32" t="s">
        <v>84</v>
      </c>
      <c r="E46" s="32" t="s">
        <v>22</v>
      </c>
      <c r="F46" s="33">
        <v>219530.36328125</v>
      </c>
      <c r="G46" s="34">
        <v>315306</v>
      </c>
    </row>
    <row r="47" spans="1:7" x14ac:dyDescent="0.25">
      <c r="A47" s="32" t="s">
        <v>152</v>
      </c>
      <c r="B47" s="32" t="s">
        <v>25</v>
      </c>
      <c r="C47" s="32" t="s">
        <v>3</v>
      </c>
      <c r="D47" s="32" t="s">
        <v>84</v>
      </c>
      <c r="E47" s="32" t="s">
        <v>44</v>
      </c>
      <c r="F47" s="33">
        <v>114</v>
      </c>
      <c r="G47" s="34">
        <v>250</v>
      </c>
    </row>
    <row r="48" spans="1:7" ht="15.75" thickBot="1" x14ac:dyDescent="0.3">
      <c r="A48" s="32" t="s">
        <v>152</v>
      </c>
      <c r="B48" s="32" t="s">
        <v>56</v>
      </c>
      <c r="C48" s="32" t="s">
        <v>3</v>
      </c>
      <c r="D48" s="32" t="s">
        <v>85</v>
      </c>
      <c r="E48" s="32" t="s">
        <v>22</v>
      </c>
      <c r="F48" s="33">
        <v>202883.73876953125</v>
      </c>
      <c r="G48" s="34">
        <v>331608</v>
      </c>
    </row>
    <row r="49" spans="1:7" ht="15.75" thickBot="1" x14ac:dyDescent="0.3">
      <c r="A49" s="22" t="s">
        <v>152</v>
      </c>
      <c r="B49" s="24"/>
      <c r="C49" s="24"/>
      <c r="D49" s="24"/>
      <c r="E49" s="24"/>
      <c r="F49" s="24">
        <f>SUM(F46:F48)</f>
        <v>422528.10205078125</v>
      </c>
      <c r="G49" s="23">
        <f>SUM(G46:G48)</f>
        <v>647164</v>
      </c>
    </row>
    <row r="50" spans="1:7" x14ac:dyDescent="0.25">
      <c r="A50" s="32" t="s">
        <v>155</v>
      </c>
      <c r="B50" s="32" t="s">
        <v>25</v>
      </c>
      <c r="C50" s="32" t="s">
        <v>3</v>
      </c>
      <c r="D50" s="32" t="s">
        <v>84</v>
      </c>
      <c r="E50" s="32" t="s">
        <v>22</v>
      </c>
      <c r="F50" s="33">
        <v>76032</v>
      </c>
      <c r="G50" s="34">
        <v>103104</v>
      </c>
    </row>
    <row r="51" spans="1:7" ht="30" x14ac:dyDescent="0.25">
      <c r="A51" s="32" t="s">
        <v>155</v>
      </c>
      <c r="B51" s="32" t="s">
        <v>2</v>
      </c>
      <c r="C51" s="32" t="s">
        <v>3</v>
      </c>
      <c r="D51" s="32" t="s">
        <v>107</v>
      </c>
      <c r="E51" s="32" t="s">
        <v>51</v>
      </c>
      <c r="F51" s="33">
        <v>399.17001342773438</v>
      </c>
      <c r="G51" s="34">
        <v>160</v>
      </c>
    </row>
    <row r="52" spans="1:7" x14ac:dyDescent="0.25">
      <c r="A52" s="32" t="s">
        <v>155</v>
      </c>
      <c r="B52" s="32" t="s">
        <v>2</v>
      </c>
      <c r="C52" s="32" t="s">
        <v>3</v>
      </c>
      <c r="D52" s="32" t="s">
        <v>107</v>
      </c>
      <c r="E52" s="32" t="s">
        <v>44</v>
      </c>
      <c r="F52" s="33">
        <v>8999.3603515625</v>
      </c>
      <c r="G52" s="34">
        <v>25026.8203125</v>
      </c>
    </row>
    <row r="53" spans="1:7" ht="15.75" thickBot="1" x14ac:dyDescent="0.3">
      <c r="A53" s="32" t="s">
        <v>155</v>
      </c>
      <c r="B53" s="32" t="s">
        <v>56</v>
      </c>
      <c r="C53" s="32" t="s">
        <v>3</v>
      </c>
      <c r="D53" s="32" t="s">
        <v>85</v>
      </c>
      <c r="E53" s="32" t="s">
        <v>22</v>
      </c>
      <c r="F53" s="33">
        <v>104400.91943359375</v>
      </c>
      <c r="G53" s="34">
        <v>181119</v>
      </c>
    </row>
    <row r="54" spans="1:7" ht="15.75" thickBot="1" x14ac:dyDescent="0.3">
      <c r="A54" s="22" t="s">
        <v>155</v>
      </c>
      <c r="B54" s="24"/>
      <c r="C54" s="24"/>
      <c r="D54" s="24"/>
      <c r="E54" s="24"/>
      <c r="F54" s="24">
        <f>SUM(F50:F53)</f>
        <v>189831.44979858398</v>
      </c>
      <c r="G54" s="23">
        <f>SUM(G50:G53)</f>
        <v>309409.8203125</v>
      </c>
    </row>
    <row r="55" spans="1:7" ht="15.75" thickBot="1" x14ac:dyDescent="0.3">
      <c r="A55" s="32" t="s">
        <v>165</v>
      </c>
      <c r="B55" s="32"/>
      <c r="C55" s="32"/>
      <c r="D55" s="32"/>
      <c r="E55" s="32"/>
      <c r="F55" s="33">
        <v>0</v>
      </c>
      <c r="G55" s="34">
        <v>0</v>
      </c>
    </row>
    <row r="56" spans="1:7" ht="15.75" thickBot="1" x14ac:dyDescent="0.3">
      <c r="A56" s="22" t="s">
        <v>165</v>
      </c>
      <c r="B56" s="24"/>
      <c r="C56" s="24"/>
      <c r="D56" s="24"/>
      <c r="E56" s="24"/>
      <c r="F56" s="24">
        <v>0</v>
      </c>
      <c r="G56" s="23">
        <v>0</v>
      </c>
    </row>
    <row r="57" spans="1:7" x14ac:dyDescent="0.25">
      <c r="A57" s="32" t="s">
        <v>166</v>
      </c>
      <c r="B57" s="32" t="s">
        <v>25</v>
      </c>
      <c r="C57" s="32" t="s">
        <v>3</v>
      </c>
      <c r="D57" s="32" t="s">
        <v>170</v>
      </c>
      <c r="E57" s="32" t="s">
        <v>44</v>
      </c>
      <c r="F57" s="33">
        <v>136.08000183105469</v>
      </c>
      <c r="G57" s="34">
        <v>375</v>
      </c>
    </row>
    <row r="58" spans="1:7" x14ac:dyDescent="0.25">
      <c r="A58" s="32" t="s">
        <v>166</v>
      </c>
      <c r="B58" s="32" t="s">
        <v>25</v>
      </c>
      <c r="C58" s="32" t="s">
        <v>3</v>
      </c>
      <c r="D58" s="32" t="s">
        <v>84</v>
      </c>
      <c r="E58" s="32" t="s">
        <v>22</v>
      </c>
      <c r="F58" s="33">
        <v>31640.509765625</v>
      </c>
      <c r="G58" s="34">
        <v>42930</v>
      </c>
    </row>
    <row r="59" spans="1:7" x14ac:dyDescent="0.25">
      <c r="A59" s="32" t="s">
        <v>166</v>
      </c>
      <c r="B59" s="32" t="s">
        <v>2</v>
      </c>
      <c r="C59" s="32" t="s">
        <v>3</v>
      </c>
      <c r="D59" s="32" t="s">
        <v>107</v>
      </c>
      <c r="E59" s="32" t="s">
        <v>47</v>
      </c>
      <c r="F59" s="33">
        <v>16.979999542236328</v>
      </c>
      <c r="G59" s="34">
        <v>10.5</v>
      </c>
    </row>
    <row r="60" spans="1:7" x14ac:dyDescent="0.25">
      <c r="A60" s="32" t="s">
        <v>167</v>
      </c>
      <c r="B60" s="32" t="s">
        <v>86</v>
      </c>
      <c r="C60" s="32" t="s">
        <v>3</v>
      </c>
      <c r="D60" s="32" t="s">
        <v>84</v>
      </c>
      <c r="E60" s="32" t="s">
        <v>22</v>
      </c>
      <c r="F60" s="33">
        <v>25344</v>
      </c>
      <c r="G60" s="34">
        <v>42960</v>
      </c>
    </row>
    <row r="61" spans="1:7" x14ac:dyDescent="0.25">
      <c r="A61" s="32" t="s">
        <v>167</v>
      </c>
      <c r="B61" s="32" t="s">
        <v>56</v>
      </c>
      <c r="C61" s="32" t="s">
        <v>3</v>
      </c>
      <c r="D61" s="32" t="s">
        <v>84</v>
      </c>
      <c r="E61" s="32" t="s">
        <v>22</v>
      </c>
      <c r="F61" s="33">
        <v>27398.16015625</v>
      </c>
      <c r="G61" s="34">
        <v>37232</v>
      </c>
    </row>
    <row r="62" spans="1:7" x14ac:dyDescent="0.25">
      <c r="A62" s="32" t="s">
        <v>166</v>
      </c>
      <c r="B62" s="32" t="s">
        <v>56</v>
      </c>
      <c r="C62" s="32" t="s">
        <v>3</v>
      </c>
      <c r="D62" s="32" t="s">
        <v>84</v>
      </c>
      <c r="E62" s="32" t="s">
        <v>44</v>
      </c>
      <c r="F62" s="33">
        <v>95</v>
      </c>
      <c r="G62" s="34">
        <v>299.19000244140625</v>
      </c>
    </row>
    <row r="63" spans="1:7" ht="15.75" thickBot="1" x14ac:dyDescent="0.3">
      <c r="A63" s="32" t="s">
        <v>166</v>
      </c>
      <c r="B63" s="32" t="s">
        <v>56</v>
      </c>
      <c r="C63" s="32" t="s">
        <v>3</v>
      </c>
      <c r="D63" s="32" t="s">
        <v>85</v>
      </c>
      <c r="E63" s="32" t="s">
        <v>22</v>
      </c>
      <c r="F63" s="33">
        <v>84370.951171875</v>
      </c>
      <c r="G63" s="34">
        <v>175928</v>
      </c>
    </row>
    <row r="64" spans="1:7" ht="15.75" thickBot="1" x14ac:dyDescent="0.3">
      <c r="A64" s="22" t="s">
        <v>166</v>
      </c>
      <c r="B64" s="24"/>
      <c r="C64" s="24"/>
      <c r="D64" s="24"/>
      <c r="E64" s="24"/>
      <c r="F64" s="24">
        <f>SUM(F57:F63)</f>
        <v>169001.68109512329</v>
      </c>
      <c r="G64" s="23">
        <f>SUM(G57:G63)</f>
        <v>299734.69000244141</v>
      </c>
    </row>
    <row r="65" spans="1:7" ht="15.75" thickBot="1" x14ac:dyDescent="0.3">
      <c r="A65" s="32" t="s">
        <v>172</v>
      </c>
      <c r="B65" s="32" t="s">
        <v>2</v>
      </c>
      <c r="C65" s="32" t="s">
        <v>3</v>
      </c>
      <c r="D65" s="32" t="s">
        <v>107</v>
      </c>
      <c r="E65" s="32" t="s">
        <v>44</v>
      </c>
      <c r="F65" s="33">
        <v>508.02999877929688</v>
      </c>
      <c r="G65" s="34">
        <v>1751</v>
      </c>
    </row>
    <row r="66" spans="1:7" ht="15.75" thickBot="1" x14ac:dyDescent="0.3">
      <c r="A66" s="22" t="s">
        <v>177</v>
      </c>
      <c r="B66" s="24"/>
      <c r="C66" s="24"/>
      <c r="D66" s="24"/>
      <c r="E66" s="24"/>
      <c r="F66" s="24">
        <f>SUM(F65)</f>
        <v>508.02999877929688</v>
      </c>
      <c r="G66" s="23">
        <f>SUM(G65)</f>
        <v>1751</v>
      </c>
    </row>
    <row r="67" spans="1:7" ht="16.5" thickBot="1" x14ac:dyDescent="0.3">
      <c r="A67" s="17" t="s">
        <v>0</v>
      </c>
      <c r="B67" s="17"/>
      <c r="C67" s="17"/>
      <c r="D67" s="17"/>
      <c r="E67" s="17"/>
      <c r="F67" s="17">
        <f>SUM(F12:F66)</f>
        <v>3621003.5162850954</v>
      </c>
      <c r="G67" s="18">
        <f>SUM(G12:G66)</f>
        <v>6254409.7768017575</v>
      </c>
    </row>
    <row r="69" spans="1:7" x14ac:dyDescent="0.25">
      <c r="A69" t="s">
        <v>176</v>
      </c>
    </row>
  </sheetData>
  <sortState xmlns:xlrd2="http://schemas.microsoft.com/office/spreadsheetml/2017/richdata2"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8"/>
  <sheetViews>
    <sheetView topLeftCell="A149" workbookViewId="0">
      <selection activeCell="D170" sqref="D170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60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</v>
      </c>
      <c r="C12" s="32" t="s">
        <v>46</v>
      </c>
      <c r="D12" s="32" t="s">
        <v>87</v>
      </c>
      <c r="E12" s="32" t="s">
        <v>88</v>
      </c>
      <c r="F12" s="33">
        <v>113.4</v>
      </c>
      <c r="G12" s="34">
        <v>4127.5</v>
      </c>
    </row>
    <row r="13" spans="1:7" x14ac:dyDescent="0.25">
      <c r="A13" s="32" t="s">
        <v>38</v>
      </c>
      <c r="B13" s="32" t="s">
        <v>2</v>
      </c>
      <c r="C13" s="32" t="s">
        <v>46</v>
      </c>
      <c r="D13" s="32" t="s">
        <v>87</v>
      </c>
      <c r="E13" s="32" t="s">
        <v>22</v>
      </c>
      <c r="F13" s="33">
        <v>23470.91</v>
      </c>
      <c r="G13" s="34">
        <v>113825.7</v>
      </c>
    </row>
    <row r="14" spans="1:7" x14ac:dyDescent="0.25">
      <c r="A14" s="32" t="s">
        <v>38</v>
      </c>
      <c r="B14" s="32" t="s">
        <v>2</v>
      </c>
      <c r="C14" s="32" t="s">
        <v>46</v>
      </c>
      <c r="D14" s="32" t="s">
        <v>89</v>
      </c>
      <c r="E14" s="32" t="s">
        <v>22</v>
      </c>
      <c r="F14" s="33">
        <v>73872.23</v>
      </c>
      <c r="G14" s="34">
        <v>273089.7</v>
      </c>
    </row>
    <row r="15" spans="1:7" x14ac:dyDescent="0.25">
      <c r="A15" s="32" t="s">
        <v>38</v>
      </c>
      <c r="B15" s="32" t="s">
        <v>2</v>
      </c>
      <c r="C15" s="32" t="s">
        <v>46</v>
      </c>
      <c r="D15" s="32" t="s">
        <v>90</v>
      </c>
      <c r="E15" s="32" t="s">
        <v>22</v>
      </c>
      <c r="F15" s="33">
        <v>4791.12</v>
      </c>
      <c r="G15" s="34">
        <v>17375</v>
      </c>
    </row>
    <row r="16" spans="1:7" x14ac:dyDescent="0.25">
      <c r="A16" s="32" t="s">
        <v>38</v>
      </c>
      <c r="B16" s="32" t="s">
        <v>2</v>
      </c>
      <c r="C16" s="32" t="s">
        <v>46</v>
      </c>
      <c r="D16" s="32" t="s">
        <v>91</v>
      </c>
      <c r="E16" s="32" t="s">
        <v>47</v>
      </c>
      <c r="F16" s="33">
        <v>72783.460000000006</v>
      </c>
      <c r="G16" s="34">
        <v>698359.45</v>
      </c>
    </row>
    <row r="17" spans="1:7" x14ac:dyDescent="0.25">
      <c r="A17" s="32" t="s">
        <v>38</v>
      </c>
      <c r="B17" s="32" t="s">
        <v>2</v>
      </c>
      <c r="C17" s="32" t="s">
        <v>46</v>
      </c>
      <c r="D17" s="32" t="s">
        <v>91</v>
      </c>
      <c r="E17" s="32" t="s">
        <v>27</v>
      </c>
      <c r="F17" s="33">
        <v>38339.410000000003</v>
      </c>
      <c r="G17" s="34">
        <v>271844.13</v>
      </c>
    </row>
    <row r="18" spans="1:7" x14ac:dyDescent="0.25">
      <c r="A18" s="32" t="s">
        <v>38</v>
      </c>
      <c r="B18" s="32" t="s">
        <v>2</v>
      </c>
      <c r="C18" s="32" t="s">
        <v>46</v>
      </c>
      <c r="D18" s="32" t="s">
        <v>91</v>
      </c>
      <c r="E18" s="32" t="s">
        <v>92</v>
      </c>
      <c r="F18" s="33">
        <v>18100.29</v>
      </c>
      <c r="G18" s="34">
        <v>134366.62</v>
      </c>
    </row>
    <row r="19" spans="1:7" x14ac:dyDescent="0.25">
      <c r="A19" s="32" t="s">
        <v>38</v>
      </c>
      <c r="B19" s="32" t="s">
        <v>2</v>
      </c>
      <c r="C19" s="32" t="s">
        <v>46</v>
      </c>
      <c r="D19" s="32" t="s">
        <v>93</v>
      </c>
      <c r="E19" s="32" t="s">
        <v>27</v>
      </c>
      <c r="F19" s="33">
        <v>8774.3700000000008</v>
      </c>
      <c r="G19" s="34">
        <v>41077.4</v>
      </c>
    </row>
    <row r="20" spans="1:7" x14ac:dyDescent="0.25">
      <c r="A20" s="32" t="s">
        <v>38</v>
      </c>
      <c r="B20" s="32" t="s">
        <v>2</v>
      </c>
      <c r="C20" s="32" t="s">
        <v>46</v>
      </c>
      <c r="D20" s="32" t="s">
        <v>93</v>
      </c>
      <c r="E20" s="32" t="s">
        <v>92</v>
      </c>
      <c r="F20" s="33">
        <v>14934.8</v>
      </c>
      <c r="G20" s="34">
        <v>68371.289999999994</v>
      </c>
    </row>
    <row r="21" spans="1:7" ht="15.75" thickBot="1" x14ac:dyDescent="0.3">
      <c r="A21" s="19" t="s">
        <v>38</v>
      </c>
      <c r="B21" s="21"/>
      <c r="C21" s="21"/>
      <c r="D21" s="21"/>
      <c r="E21" s="21"/>
      <c r="F21" s="21">
        <f>SUM(F12:F20)</f>
        <v>255179.99</v>
      </c>
      <c r="G21" s="20">
        <f>SUM(G12:G20)</f>
        <v>1622436.79</v>
      </c>
    </row>
    <row r="22" spans="1:7" x14ac:dyDescent="0.25">
      <c r="A22" s="32" t="s">
        <v>95</v>
      </c>
      <c r="B22" s="32" t="s">
        <v>2</v>
      </c>
      <c r="C22" s="32" t="s">
        <v>46</v>
      </c>
      <c r="D22" s="32" t="s">
        <v>87</v>
      </c>
      <c r="E22" s="32" t="s">
        <v>22</v>
      </c>
      <c r="F22" s="33">
        <v>175772.97</v>
      </c>
      <c r="G22" s="34">
        <v>503370.56</v>
      </c>
    </row>
    <row r="23" spans="1:7" x14ac:dyDescent="0.25">
      <c r="A23" s="32" t="s">
        <v>95</v>
      </c>
      <c r="B23" s="32" t="s">
        <v>2</v>
      </c>
      <c r="C23" s="32" t="s">
        <v>46</v>
      </c>
      <c r="D23" s="32" t="s">
        <v>89</v>
      </c>
      <c r="E23" s="32" t="s">
        <v>22</v>
      </c>
      <c r="F23" s="33">
        <v>65480.62</v>
      </c>
      <c r="G23" s="34">
        <v>278040</v>
      </c>
    </row>
    <row r="24" spans="1:7" x14ac:dyDescent="0.25">
      <c r="A24" s="32" t="s">
        <v>95</v>
      </c>
      <c r="B24" s="32" t="s">
        <v>2</v>
      </c>
      <c r="C24" s="32" t="s">
        <v>46</v>
      </c>
      <c r="D24" s="32" t="s">
        <v>90</v>
      </c>
      <c r="E24" s="32" t="s">
        <v>108</v>
      </c>
      <c r="F24" s="33">
        <v>1652.54</v>
      </c>
      <c r="G24" s="34">
        <v>6475</v>
      </c>
    </row>
    <row r="25" spans="1:7" x14ac:dyDescent="0.25">
      <c r="A25" s="32" t="s">
        <v>95</v>
      </c>
      <c r="B25" s="32" t="s">
        <v>2</v>
      </c>
      <c r="C25" s="32" t="s">
        <v>46</v>
      </c>
      <c r="D25" s="32" t="s">
        <v>91</v>
      </c>
      <c r="E25" s="32" t="s">
        <v>57</v>
      </c>
      <c r="F25" s="33">
        <v>12082.85</v>
      </c>
      <c r="G25" s="34">
        <v>112026.36</v>
      </c>
    </row>
    <row r="26" spans="1:7" x14ac:dyDescent="0.25">
      <c r="A26" s="32" t="s">
        <v>95</v>
      </c>
      <c r="B26" s="32" t="s">
        <v>2</v>
      </c>
      <c r="C26" s="32" t="s">
        <v>46</v>
      </c>
      <c r="D26" s="32" t="s">
        <v>91</v>
      </c>
      <c r="E26" s="32" t="s">
        <v>47</v>
      </c>
      <c r="F26" s="33">
        <v>10549.58</v>
      </c>
      <c r="G26" s="34">
        <v>107544</v>
      </c>
    </row>
    <row r="27" spans="1:7" x14ac:dyDescent="0.25">
      <c r="A27" s="32" t="s">
        <v>95</v>
      </c>
      <c r="B27" s="32" t="s">
        <v>2</v>
      </c>
      <c r="C27" s="32" t="s">
        <v>46</v>
      </c>
      <c r="D27" s="32" t="s">
        <v>91</v>
      </c>
      <c r="E27" s="32" t="s">
        <v>109</v>
      </c>
      <c r="F27" s="33">
        <v>2968.7</v>
      </c>
      <c r="G27" s="34">
        <v>44019.45</v>
      </c>
    </row>
    <row r="28" spans="1:7" x14ac:dyDescent="0.25">
      <c r="A28" s="32" t="s">
        <v>95</v>
      </c>
      <c r="B28" s="32" t="s">
        <v>2</v>
      </c>
      <c r="C28" s="32" t="s">
        <v>46</v>
      </c>
      <c r="D28" s="32" t="s">
        <v>91</v>
      </c>
      <c r="E28" s="32" t="s">
        <v>27</v>
      </c>
      <c r="F28" s="33">
        <v>61148.74</v>
      </c>
      <c r="G28" s="34">
        <v>405429.82</v>
      </c>
    </row>
    <row r="29" spans="1:7" x14ac:dyDescent="0.25">
      <c r="A29" s="32" t="s">
        <v>95</v>
      </c>
      <c r="B29" s="32" t="s">
        <v>2</v>
      </c>
      <c r="C29" s="32" t="s">
        <v>46</v>
      </c>
      <c r="D29" s="32" t="s">
        <v>91</v>
      </c>
      <c r="E29" s="32" t="s">
        <v>110</v>
      </c>
      <c r="F29" s="33">
        <v>2540.14</v>
      </c>
      <c r="G29" s="34">
        <v>24750</v>
      </c>
    </row>
    <row r="30" spans="1:7" x14ac:dyDescent="0.25">
      <c r="A30" s="32" t="s">
        <v>95</v>
      </c>
      <c r="B30" s="32" t="s">
        <v>2</v>
      </c>
      <c r="C30" s="32" t="s">
        <v>46</v>
      </c>
      <c r="D30" s="32" t="s">
        <v>91</v>
      </c>
      <c r="E30" s="32" t="s">
        <v>111</v>
      </c>
      <c r="F30" s="33">
        <v>48468.2</v>
      </c>
      <c r="G30" s="34">
        <v>276130.53000000003</v>
      </c>
    </row>
    <row r="31" spans="1:7" x14ac:dyDescent="0.25">
      <c r="A31" s="32" t="s">
        <v>95</v>
      </c>
      <c r="B31" s="32" t="s">
        <v>2</v>
      </c>
      <c r="C31" s="32" t="s">
        <v>46</v>
      </c>
      <c r="D31" s="32" t="s">
        <v>91</v>
      </c>
      <c r="E31" s="32" t="s">
        <v>92</v>
      </c>
      <c r="F31" s="33">
        <v>11689.55</v>
      </c>
      <c r="G31" s="34">
        <v>87019.28</v>
      </c>
    </row>
    <row r="32" spans="1:7" x14ac:dyDescent="0.25">
      <c r="A32" s="32" t="s">
        <v>95</v>
      </c>
      <c r="B32" s="32" t="s">
        <v>2</v>
      </c>
      <c r="C32" s="32" t="s">
        <v>46</v>
      </c>
      <c r="D32" s="32" t="s">
        <v>93</v>
      </c>
      <c r="E32" s="32" t="s">
        <v>27</v>
      </c>
      <c r="F32" s="33">
        <v>4840.3900000000003</v>
      </c>
      <c r="G32" s="34">
        <v>26366.3</v>
      </c>
    </row>
    <row r="33" spans="1:7" x14ac:dyDescent="0.25">
      <c r="A33" s="32" t="s">
        <v>95</v>
      </c>
      <c r="B33" s="32" t="s">
        <v>2</v>
      </c>
      <c r="C33" s="32" t="s">
        <v>46</v>
      </c>
      <c r="D33" s="32" t="s">
        <v>93</v>
      </c>
      <c r="E33" s="32" t="s">
        <v>92</v>
      </c>
      <c r="F33" s="33">
        <v>14032.38</v>
      </c>
      <c r="G33" s="34">
        <v>97351.039999999994</v>
      </c>
    </row>
    <row r="34" spans="1:7" ht="15.75" thickBot="1" x14ac:dyDescent="0.3">
      <c r="A34" s="19" t="s">
        <v>95</v>
      </c>
      <c r="B34" s="21"/>
      <c r="C34" s="21"/>
      <c r="D34" s="21"/>
      <c r="E34" s="21"/>
      <c r="F34" s="21">
        <f>SUM(F22:F33)</f>
        <v>411226.66000000003</v>
      </c>
      <c r="G34" s="20">
        <f>SUM(G22:G33)</f>
        <v>1968522.3400000003</v>
      </c>
    </row>
    <row r="35" spans="1:7" x14ac:dyDescent="0.25">
      <c r="A35" s="32" t="s">
        <v>96</v>
      </c>
      <c r="B35" s="32" t="s">
        <v>2</v>
      </c>
      <c r="C35" s="32" t="s">
        <v>46</v>
      </c>
      <c r="D35" s="32" t="s">
        <v>112</v>
      </c>
      <c r="E35" s="32" t="s">
        <v>22</v>
      </c>
      <c r="F35" s="33">
        <v>156.76</v>
      </c>
      <c r="G35" s="34">
        <v>4829.72</v>
      </c>
    </row>
    <row r="36" spans="1:7" x14ac:dyDescent="0.25">
      <c r="A36" s="32" t="s">
        <v>96</v>
      </c>
      <c r="B36" s="32" t="s">
        <v>2</v>
      </c>
      <c r="C36" s="32" t="s">
        <v>46</v>
      </c>
      <c r="D36" s="32" t="s">
        <v>87</v>
      </c>
      <c r="E36" s="32" t="s">
        <v>29</v>
      </c>
      <c r="F36" s="33">
        <v>7397.39</v>
      </c>
      <c r="G36" s="34">
        <v>44340.62</v>
      </c>
    </row>
    <row r="37" spans="1:7" x14ac:dyDescent="0.25">
      <c r="A37" s="32" t="s">
        <v>96</v>
      </c>
      <c r="B37" s="32" t="s">
        <v>2</v>
      </c>
      <c r="C37" s="32" t="s">
        <v>46</v>
      </c>
      <c r="D37" s="32" t="s">
        <v>87</v>
      </c>
      <c r="E37" s="32" t="s">
        <v>22</v>
      </c>
      <c r="F37" s="33">
        <v>133481.49</v>
      </c>
      <c r="G37" s="34">
        <v>341679.2</v>
      </c>
    </row>
    <row r="38" spans="1:7" x14ac:dyDescent="0.25">
      <c r="A38" s="32" t="s">
        <v>96</v>
      </c>
      <c r="B38" s="32" t="s">
        <v>2</v>
      </c>
      <c r="C38" s="32" t="s">
        <v>46</v>
      </c>
      <c r="D38" s="32" t="s">
        <v>87</v>
      </c>
      <c r="E38" s="32" t="s">
        <v>113</v>
      </c>
      <c r="F38" s="33">
        <v>4883.17</v>
      </c>
      <c r="G38" s="34">
        <v>19659.900000000001</v>
      </c>
    </row>
    <row r="39" spans="1:7" x14ac:dyDescent="0.25">
      <c r="A39" s="32" t="s">
        <v>96</v>
      </c>
      <c r="B39" s="32" t="s">
        <v>2</v>
      </c>
      <c r="C39" s="32" t="s">
        <v>46</v>
      </c>
      <c r="D39" s="32" t="s">
        <v>89</v>
      </c>
      <c r="E39" s="32" t="s">
        <v>22</v>
      </c>
      <c r="F39" s="33">
        <v>124792.11</v>
      </c>
      <c r="G39" s="34">
        <v>478464</v>
      </c>
    </row>
    <row r="40" spans="1:7" x14ac:dyDescent="0.25">
      <c r="A40" s="32" t="s">
        <v>96</v>
      </c>
      <c r="B40" s="32" t="s">
        <v>2</v>
      </c>
      <c r="C40" s="32" t="s">
        <v>46</v>
      </c>
      <c r="D40" s="32" t="s">
        <v>91</v>
      </c>
      <c r="E40" s="32" t="s">
        <v>57</v>
      </c>
      <c r="F40" s="33">
        <v>10849.92</v>
      </c>
      <c r="G40" s="34">
        <v>103891.55</v>
      </c>
    </row>
    <row r="41" spans="1:7" x14ac:dyDescent="0.25">
      <c r="A41" s="32" t="s">
        <v>96</v>
      </c>
      <c r="B41" s="32" t="s">
        <v>2</v>
      </c>
      <c r="C41" s="32" t="s">
        <v>46</v>
      </c>
      <c r="D41" s="32" t="s">
        <v>91</v>
      </c>
      <c r="E41" s="32" t="s">
        <v>114</v>
      </c>
      <c r="F41" s="33">
        <v>1152</v>
      </c>
      <c r="G41" s="34">
        <v>1965.6</v>
      </c>
    </row>
    <row r="42" spans="1:7" x14ac:dyDescent="0.25">
      <c r="A42" s="32" t="s">
        <v>96</v>
      </c>
      <c r="B42" s="32" t="s">
        <v>2</v>
      </c>
      <c r="C42" s="32" t="s">
        <v>46</v>
      </c>
      <c r="D42" s="32" t="s">
        <v>91</v>
      </c>
      <c r="E42" s="32" t="s">
        <v>115</v>
      </c>
      <c r="F42" s="33">
        <v>1224.71</v>
      </c>
      <c r="G42" s="34">
        <v>7407</v>
      </c>
    </row>
    <row r="43" spans="1:7" x14ac:dyDescent="0.25">
      <c r="A43" s="32" t="s">
        <v>96</v>
      </c>
      <c r="B43" s="32" t="s">
        <v>2</v>
      </c>
      <c r="C43" s="32" t="s">
        <v>46</v>
      </c>
      <c r="D43" s="32" t="s">
        <v>91</v>
      </c>
      <c r="E43" s="32" t="s">
        <v>47</v>
      </c>
      <c r="F43" s="33">
        <v>6725.03</v>
      </c>
      <c r="G43" s="34">
        <v>65523</v>
      </c>
    </row>
    <row r="44" spans="1:7" x14ac:dyDescent="0.25">
      <c r="A44" s="32" t="s">
        <v>96</v>
      </c>
      <c r="B44" s="32" t="s">
        <v>2</v>
      </c>
      <c r="C44" s="32" t="s">
        <v>46</v>
      </c>
      <c r="D44" s="32" t="s">
        <v>91</v>
      </c>
      <c r="E44" s="32" t="s">
        <v>29</v>
      </c>
      <c r="F44" s="33">
        <v>12729.16</v>
      </c>
      <c r="G44" s="34">
        <v>121194</v>
      </c>
    </row>
    <row r="45" spans="1:7" x14ac:dyDescent="0.25">
      <c r="A45" s="32" t="s">
        <v>96</v>
      </c>
      <c r="B45" s="32" t="s">
        <v>2</v>
      </c>
      <c r="C45" s="32" t="s">
        <v>46</v>
      </c>
      <c r="D45" s="32" t="s">
        <v>91</v>
      </c>
      <c r="E45" s="32" t="s">
        <v>109</v>
      </c>
      <c r="F45" s="33">
        <v>5775.74</v>
      </c>
      <c r="G45" s="34">
        <v>81197.38</v>
      </c>
    </row>
    <row r="46" spans="1:7" x14ac:dyDescent="0.25">
      <c r="A46" s="32" t="s">
        <v>96</v>
      </c>
      <c r="B46" s="32" t="s">
        <v>2</v>
      </c>
      <c r="C46" s="32" t="s">
        <v>46</v>
      </c>
      <c r="D46" s="32" t="s">
        <v>91</v>
      </c>
      <c r="E46" s="32" t="s">
        <v>27</v>
      </c>
      <c r="F46" s="33">
        <v>42998.63</v>
      </c>
      <c r="G46" s="34">
        <v>236140.63</v>
      </c>
    </row>
    <row r="47" spans="1:7" x14ac:dyDescent="0.25">
      <c r="A47" s="32" t="s">
        <v>96</v>
      </c>
      <c r="B47" s="32" t="s">
        <v>2</v>
      </c>
      <c r="C47" s="32" t="s">
        <v>46</v>
      </c>
      <c r="D47" s="32" t="s">
        <v>91</v>
      </c>
      <c r="E47" s="32" t="s">
        <v>92</v>
      </c>
      <c r="F47" s="33">
        <v>37337.18</v>
      </c>
      <c r="G47" s="34">
        <v>171112.8</v>
      </c>
    </row>
    <row r="48" spans="1:7" x14ac:dyDescent="0.25">
      <c r="A48" s="32" t="s">
        <v>96</v>
      </c>
      <c r="B48" s="32" t="s">
        <v>2</v>
      </c>
      <c r="C48" s="32" t="s">
        <v>46</v>
      </c>
      <c r="D48" s="32" t="s">
        <v>93</v>
      </c>
      <c r="E48" s="32" t="s">
        <v>116</v>
      </c>
      <c r="F48" s="33">
        <v>3492.6</v>
      </c>
      <c r="G48" s="34">
        <v>30406.400000000001</v>
      </c>
    </row>
    <row r="49" spans="1:7" x14ac:dyDescent="0.25">
      <c r="A49" s="32" t="s">
        <v>96</v>
      </c>
      <c r="B49" s="32" t="s">
        <v>2</v>
      </c>
      <c r="C49" s="32" t="s">
        <v>46</v>
      </c>
      <c r="D49" s="32" t="s">
        <v>93</v>
      </c>
      <c r="E49" s="32" t="s">
        <v>27</v>
      </c>
      <c r="F49" s="33">
        <v>11077.17</v>
      </c>
      <c r="G49" s="34">
        <v>64660.85</v>
      </c>
    </row>
    <row r="50" spans="1:7" x14ac:dyDescent="0.25">
      <c r="A50" s="32" t="s">
        <v>96</v>
      </c>
      <c r="B50" s="32" t="s">
        <v>2</v>
      </c>
      <c r="C50" s="32" t="s">
        <v>46</v>
      </c>
      <c r="D50" s="32" t="s">
        <v>93</v>
      </c>
      <c r="E50" s="32" t="s">
        <v>92</v>
      </c>
      <c r="F50" s="33">
        <v>16970.62</v>
      </c>
      <c r="G50" s="34">
        <v>71184.75</v>
      </c>
    </row>
    <row r="51" spans="1:7" ht="15.75" thickBot="1" x14ac:dyDescent="0.3">
      <c r="A51" s="19" t="s">
        <v>96</v>
      </c>
      <c r="B51" s="21"/>
      <c r="C51" s="21"/>
      <c r="D51" s="21"/>
      <c r="E51" s="21"/>
      <c r="F51" s="21">
        <f>SUM(F35:F50)</f>
        <v>421043.67999999993</v>
      </c>
      <c r="G51" s="20">
        <f>SUM(G35:G50)</f>
        <v>1843657.4000000001</v>
      </c>
    </row>
    <row r="52" spans="1:7" x14ac:dyDescent="0.25">
      <c r="A52" s="32" t="s">
        <v>117</v>
      </c>
      <c r="B52" s="32" t="s">
        <v>2</v>
      </c>
      <c r="C52" s="32" t="s">
        <v>46</v>
      </c>
      <c r="D52" s="32" t="s">
        <v>87</v>
      </c>
      <c r="E52" s="32" t="s">
        <v>29</v>
      </c>
      <c r="F52" s="33">
        <v>970.70001220703125</v>
      </c>
      <c r="G52" s="34">
        <v>11737.2900390625</v>
      </c>
    </row>
    <row r="53" spans="1:7" x14ac:dyDescent="0.25">
      <c r="A53" s="32" t="s">
        <v>117</v>
      </c>
      <c r="B53" s="32" t="s">
        <v>2</v>
      </c>
      <c r="C53" s="32" t="s">
        <v>46</v>
      </c>
      <c r="D53" s="32" t="s">
        <v>87</v>
      </c>
      <c r="E53" s="32" t="s">
        <v>22</v>
      </c>
      <c r="F53" s="33">
        <v>74887.38916015625</v>
      </c>
      <c r="G53" s="34">
        <v>360721.130859375</v>
      </c>
    </row>
    <row r="54" spans="1:7" x14ac:dyDescent="0.25">
      <c r="A54" s="32" t="s">
        <v>117</v>
      </c>
      <c r="B54" s="32" t="s">
        <v>2</v>
      </c>
      <c r="C54" s="32" t="s">
        <v>46</v>
      </c>
      <c r="D54" s="32" t="s">
        <v>89</v>
      </c>
      <c r="E54" s="32" t="s">
        <v>22</v>
      </c>
      <c r="F54" s="33">
        <v>13564.3603515625</v>
      </c>
      <c r="G54" s="34">
        <v>59808</v>
      </c>
    </row>
    <row r="55" spans="1:7" x14ac:dyDescent="0.25">
      <c r="A55" s="32" t="s">
        <v>117</v>
      </c>
      <c r="B55" s="32" t="s">
        <v>2</v>
      </c>
      <c r="C55" s="32" t="s">
        <v>46</v>
      </c>
      <c r="D55" s="32" t="s">
        <v>91</v>
      </c>
      <c r="E55" s="32" t="s">
        <v>114</v>
      </c>
      <c r="F55" s="33">
        <v>1728</v>
      </c>
      <c r="G55" s="34">
        <v>4772</v>
      </c>
    </row>
    <row r="56" spans="1:7" x14ac:dyDescent="0.25">
      <c r="A56" s="32" t="s">
        <v>117</v>
      </c>
      <c r="B56" s="32" t="s">
        <v>2</v>
      </c>
      <c r="C56" s="32" t="s">
        <v>46</v>
      </c>
      <c r="D56" s="32" t="s">
        <v>91</v>
      </c>
      <c r="E56" s="32" t="s">
        <v>29</v>
      </c>
      <c r="F56" s="33">
        <v>5519.3701171875</v>
      </c>
      <c r="G56" s="34">
        <v>25905.669921875</v>
      </c>
    </row>
    <row r="57" spans="1:7" x14ac:dyDescent="0.25">
      <c r="A57" s="32" t="s">
        <v>117</v>
      </c>
      <c r="B57" s="32" t="s">
        <v>2</v>
      </c>
      <c r="C57" s="32" t="s">
        <v>46</v>
      </c>
      <c r="D57" s="32" t="s">
        <v>91</v>
      </c>
      <c r="E57" s="32" t="s">
        <v>27</v>
      </c>
      <c r="F57" s="33">
        <v>62393.61083984375</v>
      </c>
      <c r="G57" s="34">
        <v>305778.9287109375</v>
      </c>
    </row>
    <row r="58" spans="1:7" x14ac:dyDescent="0.25">
      <c r="A58" s="32" t="s">
        <v>117</v>
      </c>
      <c r="B58" s="32" t="s">
        <v>2</v>
      </c>
      <c r="C58" s="32" t="s">
        <v>46</v>
      </c>
      <c r="D58" s="32" t="s">
        <v>91</v>
      </c>
      <c r="E58" s="32" t="s">
        <v>111</v>
      </c>
      <c r="F58" s="33">
        <v>5728.3798828125</v>
      </c>
      <c r="G58" s="34">
        <v>29709.25</v>
      </c>
    </row>
    <row r="59" spans="1:7" x14ac:dyDescent="0.25">
      <c r="A59" s="32" t="s">
        <v>117</v>
      </c>
      <c r="B59" s="32" t="s">
        <v>2</v>
      </c>
      <c r="C59" s="32" t="s">
        <v>46</v>
      </c>
      <c r="D59" s="32" t="s">
        <v>91</v>
      </c>
      <c r="E59" s="32" t="s">
        <v>92</v>
      </c>
      <c r="F59" s="33">
        <v>20077.4599609375</v>
      </c>
      <c r="G59" s="34">
        <v>112153.798828125</v>
      </c>
    </row>
    <row r="60" spans="1:7" x14ac:dyDescent="0.25">
      <c r="A60" s="32" t="s">
        <v>117</v>
      </c>
      <c r="B60" s="32" t="s">
        <v>2</v>
      </c>
      <c r="C60" s="32" t="s">
        <v>46</v>
      </c>
      <c r="D60" s="32" t="s">
        <v>93</v>
      </c>
      <c r="E60" s="32" t="s">
        <v>27</v>
      </c>
      <c r="F60" s="33">
        <v>13647.059814453125</v>
      </c>
      <c r="G60" s="34">
        <v>77196.2919921875</v>
      </c>
    </row>
    <row r="61" spans="1:7" x14ac:dyDescent="0.25">
      <c r="A61" s="32" t="s">
        <v>117</v>
      </c>
      <c r="B61" s="32" t="s">
        <v>2</v>
      </c>
      <c r="C61" s="32" t="s">
        <v>46</v>
      </c>
      <c r="D61" s="32" t="s">
        <v>93</v>
      </c>
      <c r="E61" s="32" t="s">
        <v>92</v>
      </c>
      <c r="F61" s="33">
        <v>7043.449951171875</v>
      </c>
      <c r="G61" s="34">
        <v>56072.8515625</v>
      </c>
    </row>
    <row r="62" spans="1:7" ht="15.75" thickBot="1" x14ac:dyDescent="0.3">
      <c r="A62" s="19" t="s">
        <v>117</v>
      </c>
      <c r="B62" s="21"/>
      <c r="C62" s="21"/>
      <c r="D62" s="21"/>
      <c r="E62" s="21"/>
      <c r="F62" s="21">
        <f>SUM(F52:F61)</f>
        <v>205559.78009033203</v>
      </c>
      <c r="G62" s="20">
        <f>SUM(G52:G61)</f>
        <v>1043855.2119140625</v>
      </c>
    </row>
    <row r="63" spans="1:7" x14ac:dyDescent="0.25">
      <c r="A63" s="32" t="s">
        <v>126</v>
      </c>
      <c r="B63" s="32" t="s">
        <v>2</v>
      </c>
      <c r="C63" s="32" t="s">
        <v>46</v>
      </c>
      <c r="D63" s="32" t="s">
        <v>87</v>
      </c>
      <c r="E63" s="32" t="s">
        <v>47</v>
      </c>
      <c r="F63" s="33">
        <v>223.75</v>
      </c>
      <c r="G63" s="34">
        <v>1418</v>
      </c>
    </row>
    <row r="64" spans="1:7" x14ac:dyDescent="0.25">
      <c r="A64" s="32" t="s">
        <v>126</v>
      </c>
      <c r="B64" s="32" t="s">
        <v>2</v>
      </c>
      <c r="C64" s="32" t="s">
        <v>46</v>
      </c>
      <c r="D64" s="32" t="s">
        <v>87</v>
      </c>
      <c r="E64" s="32" t="s">
        <v>29</v>
      </c>
      <c r="F64" s="33">
        <v>7361.330078125</v>
      </c>
      <c r="G64" s="34">
        <v>43512</v>
      </c>
    </row>
    <row r="65" spans="1:7" x14ac:dyDescent="0.25">
      <c r="A65" s="32" t="s">
        <v>126</v>
      </c>
      <c r="B65" s="32" t="s">
        <v>2</v>
      </c>
      <c r="C65" s="32" t="s">
        <v>46</v>
      </c>
      <c r="D65" s="32" t="s">
        <v>87</v>
      </c>
      <c r="E65" s="32" t="s">
        <v>22</v>
      </c>
      <c r="F65" s="33">
        <v>95882.37939453125</v>
      </c>
      <c r="G65" s="34">
        <v>608173</v>
      </c>
    </row>
    <row r="66" spans="1:7" x14ac:dyDescent="0.25">
      <c r="A66" s="32" t="s">
        <v>126</v>
      </c>
      <c r="B66" s="32" t="s">
        <v>2</v>
      </c>
      <c r="C66" s="32" t="s">
        <v>46</v>
      </c>
      <c r="D66" s="32" t="s">
        <v>89</v>
      </c>
      <c r="E66" s="32" t="s">
        <v>22</v>
      </c>
      <c r="F66" s="33">
        <v>125731.921875</v>
      </c>
      <c r="G66" s="34">
        <v>538372</v>
      </c>
    </row>
    <row r="67" spans="1:7" x14ac:dyDescent="0.25">
      <c r="A67" s="32" t="s">
        <v>126</v>
      </c>
      <c r="B67" s="32" t="s">
        <v>2</v>
      </c>
      <c r="C67" s="32" t="s">
        <v>46</v>
      </c>
      <c r="D67" s="32" t="s">
        <v>91</v>
      </c>
      <c r="E67" s="32" t="s">
        <v>57</v>
      </c>
      <c r="F67" s="33">
        <v>9800.1201171875</v>
      </c>
      <c r="G67" s="34">
        <v>189026.421875</v>
      </c>
    </row>
    <row r="68" spans="1:7" x14ac:dyDescent="0.25">
      <c r="A68" s="32" t="s">
        <v>126</v>
      </c>
      <c r="B68" s="32" t="s">
        <v>2</v>
      </c>
      <c r="C68" s="32" t="s">
        <v>46</v>
      </c>
      <c r="D68" s="32" t="s">
        <v>91</v>
      </c>
      <c r="E68" s="32" t="s">
        <v>47</v>
      </c>
      <c r="F68" s="33">
        <v>15542.18994140625</v>
      </c>
      <c r="G68" s="34">
        <v>161316</v>
      </c>
    </row>
    <row r="69" spans="1:7" x14ac:dyDescent="0.25">
      <c r="A69" s="32" t="s">
        <v>126</v>
      </c>
      <c r="B69" s="32" t="s">
        <v>2</v>
      </c>
      <c r="C69" s="32" t="s">
        <v>46</v>
      </c>
      <c r="D69" s="32" t="s">
        <v>91</v>
      </c>
      <c r="E69" s="32" t="s">
        <v>22</v>
      </c>
      <c r="F69" s="33">
        <v>7013.97021484375</v>
      </c>
      <c r="G69" s="34">
        <v>89485</v>
      </c>
    </row>
    <row r="70" spans="1:7" x14ac:dyDescent="0.25">
      <c r="A70" s="32" t="s">
        <v>126</v>
      </c>
      <c r="B70" s="32" t="s">
        <v>2</v>
      </c>
      <c r="C70" s="32" t="s">
        <v>46</v>
      </c>
      <c r="D70" s="32" t="s">
        <v>91</v>
      </c>
      <c r="E70" s="32" t="s">
        <v>27</v>
      </c>
      <c r="F70" s="33">
        <v>102435.22900390625</v>
      </c>
      <c r="G70" s="34">
        <v>635656.8671875</v>
      </c>
    </row>
    <row r="71" spans="1:7" x14ac:dyDescent="0.25">
      <c r="A71" s="32" t="s">
        <v>126</v>
      </c>
      <c r="B71" s="32" t="s">
        <v>2</v>
      </c>
      <c r="C71" s="32" t="s">
        <v>46</v>
      </c>
      <c r="D71" s="32" t="s">
        <v>91</v>
      </c>
      <c r="E71" s="32" t="s">
        <v>111</v>
      </c>
      <c r="F71" s="33">
        <v>6406.60009765625</v>
      </c>
      <c r="G71" s="34">
        <v>80648.4609375</v>
      </c>
    </row>
    <row r="72" spans="1:7" x14ac:dyDescent="0.25">
      <c r="A72" s="32" t="s">
        <v>126</v>
      </c>
      <c r="B72" s="32" t="s">
        <v>2</v>
      </c>
      <c r="C72" s="32" t="s">
        <v>46</v>
      </c>
      <c r="D72" s="32" t="s">
        <v>91</v>
      </c>
      <c r="E72" s="32" t="s">
        <v>92</v>
      </c>
      <c r="F72" s="33">
        <v>47297.21923828125</v>
      </c>
      <c r="G72" s="34">
        <v>202722.41735839844</v>
      </c>
    </row>
    <row r="73" spans="1:7" x14ac:dyDescent="0.25">
      <c r="A73" s="32" t="s">
        <v>126</v>
      </c>
      <c r="B73" s="32" t="s">
        <v>2</v>
      </c>
      <c r="C73" s="32" t="s">
        <v>46</v>
      </c>
      <c r="D73" s="32" t="s">
        <v>93</v>
      </c>
      <c r="E73" s="32" t="s">
        <v>92</v>
      </c>
      <c r="F73" s="33">
        <v>20521.37939453125</v>
      </c>
      <c r="G73" s="34">
        <v>124766.208984375</v>
      </c>
    </row>
    <row r="74" spans="1:7" ht="15.75" thickBot="1" x14ac:dyDescent="0.3">
      <c r="A74" s="19" t="s">
        <v>126</v>
      </c>
      <c r="B74" s="21"/>
      <c r="C74" s="21"/>
      <c r="D74" s="21"/>
      <c r="E74" s="21"/>
      <c r="F74" s="21">
        <f>SUM(F63:F73)</f>
        <v>438216.08935546875</v>
      </c>
      <c r="G74" s="20">
        <f>SUM(G63:G73)</f>
        <v>2675096.3763427734</v>
      </c>
    </row>
    <row r="75" spans="1:7" x14ac:dyDescent="0.25">
      <c r="A75" s="32" t="s">
        <v>132</v>
      </c>
      <c r="B75" s="32" t="s">
        <v>2</v>
      </c>
      <c r="C75" s="32" t="s">
        <v>46</v>
      </c>
      <c r="D75" s="32" t="s">
        <v>87</v>
      </c>
      <c r="E75" s="32" t="s">
        <v>29</v>
      </c>
      <c r="F75" s="33">
        <v>11192.4501953125</v>
      </c>
      <c r="G75" s="34">
        <v>66991.6015625</v>
      </c>
    </row>
    <row r="76" spans="1:7" x14ac:dyDescent="0.25">
      <c r="A76" s="32" t="s">
        <v>132</v>
      </c>
      <c r="B76" s="32" t="s">
        <v>2</v>
      </c>
      <c r="C76" s="32" t="s">
        <v>46</v>
      </c>
      <c r="D76" s="32" t="s">
        <v>87</v>
      </c>
      <c r="E76" s="32" t="s">
        <v>22</v>
      </c>
      <c r="F76" s="33">
        <v>70778.8896484375</v>
      </c>
      <c r="G76" s="34">
        <v>483449.23828125</v>
      </c>
    </row>
    <row r="77" spans="1:7" x14ac:dyDescent="0.25">
      <c r="A77" s="32" t="s">
        <v>132</v>
      </c>
      <c r="B77" s="32" t="s">
        <v>2</v>
      </c>
      <c r="C77" s="32" t="s">
        <v>46</v>
      </c>
      <c r="D77" s="32" t="s">
        <v>87</v>
      </c>
      <c r="E77" s="32" t="s">
        <v>113</v>
      </c>
      <c r="F77" s="33">
        <v>5468.419921875</v>
      </c>
      <c r="G77" s="34">
        <v>39368.19140625</v>
      </c>
    </row>
    <row r="78" spans="1:7" x14ac:dyDescent="0.25">
      <c r="A78" s="32" t="s">
        <v>132</v>
      </c>
      <c r="B78" s="32" t="s">
        <v>2</v>
      </c>
      <c r="C78" s="32" t="s">
        <v>46</v>
      </c>
      <c r="D78" s="32" t="s">
        <v>89</v>
      </c>
      <c r="E78" s="32" t="s">
        <v>22</v>
      </c>
      <c r="F78" s="33">
        <v>97725.8017578125</v>
      </c>
      <c r="G78" s="34">
        <v>368848</v>
      </c>
    </row>
    <row r="79" spans="1:7" x14ac:dyDescent="0.25">
      <c r="A79" s="32" t="s">
        <v>133</v>
      </c>
      <c r="B79" s="32" t="s">
        <v>2</v>
      </c>
      <c r="C79" s="32" t="s">
        <v>46</v>
      </c>
      <c r="D79" s="32" t="s">
        <v>141</v>
      </c>
      <c r="E79" s="32" t="s">
        <v>113</v>
      </c>
      <c r="F79" s="33">
        <v>30.940000534057617</v>
      </c>
      <c r="G79" s="34">
        <v>147.60000610351563</v>
      </c>
    </row>
    <row r="80" spans="1:7" x14ac:dyDescent="0.25">
      <c r="A80" s="32" t="s">
        <v>132</v>
      </c>
      <c r="B80" s="32" t="s">
        <v>2</v>
      </c>
      <c r="C80" s="32" t="s">
        <v>46</v>
      </c>
      <c r="D80" s="32" t="s">
        <v>91</v>
      </c>
      <c r="E80" s="32" t="s">
        <v>47</v>
      </c>
      <c r="F80" s="33">
        <v>53384.330078125</v>
      </c>
      <c r="G80" s="34">
        <v>401702.90625</v>
      </c>
    </row>
    <row r="81" spans="1:7" x14ac:dyDescent="0.25">
      <c r="A81" s="32" t="s">
        <v>132</v>
      </c>
      <c r="B81" s="32" t="s">
        <v>2</v>
      </c>
      <c r="C81" s="32" t="s">
        <v>46</v>
      </c>
      <c r="D81" s="32" t="s">
        <v>91</v>
      </c>
      <c r="E81" s="32" t="s">
        <v>109</v>
      </c>
      <c r="F81" s="33">
        <v>2858.47998046875</v>
      </c>
      <c r="G81" s="34">
        <v>42594.71875</v>
      </c>
    </row>
    <row r="82" spans="1:7" x14ac:dyDescent="0.25">
      <c r="A82" s="32" t="s">
        <v>132</v>
      </c>
      <c r="B82" s="32" t="s">
        <v>2</v>
      </c>
      <c r="C82" s="32" t="s">
        <v>46</v>
      </c>
      <c r="D82" s="32" t="s">
        <v>91</v>
      </c>
      <c r="E82" s="32" t="s">
        <v>27</v>
      </c>
      <c r="F82" s="33">
        <v>31917.519775390625</v>
      </c>
      <c r="G82" s="34">
        <v>252272.03125</v>
      </c>
    </row>
    <row r="83" spans="1:7" x14ac:dyDescent="0.25">
      <c r="A83" s="32" t="s">
        <v>132</v>
      </c>
      <c r="B83" s="32" t="s">
        <v>2</v>
      </c>
      <c r="C83" s="32" t="s">
        <v>46</v>
      </c>
      <c r="D83" s="32" t="s">
        <v>91</v>
      </c>
      <c r="E83" s="32" t="s">
        <v>92</v>
      </c>
      <c r="F83" s="33">
        <v>46608.91015625</v>
      </c>
      <c r="G83" s="34">
        <v>123500.8671875</v>
      </c>
    </row>
    <row r="84" spans="1:7" x14ac:dyDescent="0.25">
      <c r="A84" s="32" t="s">
        <v>132</v>
      </c>
      <c r="B84" s="32" t="s">
        <v>2</v>
      </c>
      <c r="C84" s="32" t="s">
        <v>46</v>
      </c>
      <c r="D84" s="32" t="s">
        <v>93</v>
      </c>
      <c r="E84" s="32" t="s">
        <v>92</v>
      </c>
      <c r="F84" s="33">
        <v>4848.27001953125</v>
      </c>
      <c r="G84" s="34">
        <v>2092</v>
      </c>
    </row>
    <row r="85" spans="1:7" ht="15.75" thickBot="1" x14ac:dyDescent="0.3">
      <c r="A85" s="19" t="s">
        <v>132</v>
      </c>
      <c r="B85" s="21"/>
      <c r="C85" s="21"/>
      <c r="D85" s="21"/>
      <c r="E85" s="21"/>
      <c r="F85" s="21">
        <f>SUM(F75:F84)</f>
        <v>324814.01153373718</v>
      </c>
      <c r="G85" s="20">
        <f>SUM(G75:G84)</f>
        <v>1780967.1546936035</v>
      </c>
    </row>
    <row r="86" spans="1:7" x14ac:dyDescent="0.25">
      <c r="A86" s="32" t="s">
        <v>142</v>
      </c>
      <c r="B86" s="32" t="s">
        <v>2</v>
      </c>
      <c r="C86" s="32" t="s">
        <v>46</v>
      </c>
      <c r="D86" s="32" t="s">
        <v>87</v>
      </c>
      <c r="E86" s="32" t="s">
        <v>29</v>
      </c>
      <c r="F86" s="33">
        <v>16228.7998046875</v>
      </c>
      <c r="G86" s="34">
        <v>43169</v>
      </c>
    </row>
    <row r="87" spans="1:7" x14ac:dyDescent="0.25">
      <c r="A87" s="32" t="s">
        <v>142</v>
      </c>
      <c r="B87" s="32" t="s">
        <v>2</v>
      </c>
      <c r="C87" s="32" t="s">
        <v>46</v>
      </c>
      <c r="D87" s="32" t="s">
        <v>87</v>
      </c>
      <c r="E87" s="32" t="s">
        <v>22</v>
      </c>
      <c r="F87" s="33">
        <v>90669.83984375</v>
      </c>
      <c r="G87" s="34">
        <v>328617</v>
      </c>
    </row>
    <row r="88" spans="1:7" x14ac:dyDescent="0.25">
      <c r="A88" s="32" t="s">
        <v>142</v>
      </c>
      <c r="B88" s="32" t="s">
        <v>2</v>
      </c>
      <c r="C88" s="32" t="s">
        <v>46</v>
      </c>
      <c r="D88" s="32" t="s">
        <v>89</v>
      </c>
      <c r="E88" s="32" t="s">
        <v>22</v>
      </c>
      <c r="F88" s="33">
        <v>163084.3603515625</v>
      </c>
      <c r="G88" s="34">
        <v>358848</v>
      </c>
    </row>
    <row r="89" spans="1:7" ht="30" x14ac:dyDescent="0.25">
      <c r="A89" s="32" t="s">
        <v>142</v>
      </c>
      <c r="B89" s="32" t="s">
        <v>2</v>
      </c>
      <c r="C89" s="32" t="s">
        <v>46</v>
      </c>
      <c r="D89" s="32" t="s">
        <v>147</v>
      </c>
      <c r="E89" s="32" t="s">
        <v>51</v>
      </c>
      <c r="F89" s="33">
        <v>343.3699951171875</v>
      </c>
      <c r="G89" s="34">
        <v>4400.14013671875</v>
      </c>
    </row>
    <row r="90" spans="1:7" x14ac:dyDescent="0.25">
      <c r="A90" s="32" t="s">
        <v>142</v>
      </c>
      <c r="B90" s="32" t="s">
        <v>2</v>
      </c>
      <c r="C90" s="32" t="s">
        <v>46</v>
      </c>
      <c r="D90" s="32" t="s">
        <v>90</v>
      </c>
      <c r="E90" s="32" t="s">
        <v>108</v>
      </c>
      <c r="F90" s="33">
        <v>5762.58984375</v>
      </c>
      <c r="G90" s="34">
        <v>8052.5</v>
      </c>
    </row>
    <row r="91" spans="1:7" x14ac:dyDescent="0.25">
      <c r="A91" s="32" t="s">
        <v>142</v>
      </c>
      <c r="B91" s="32" t="s">
        <v>2</v>
      </c>
      <c r="C91" s="32" t="s">
        <v>46</v>
      </c>
      <c r="D91" s="32" t="s">
        <v>148</v>
      </c>
      <c r="E91" s="32" t="s">
        <v>124</v>
      </c>
      <c r="F91" s="33">
        <v>222.85000610351563</v>
      </c>
      <c r="G91" s="34">
        <v>951.5999755859375</v>
      </c>
    </row>
    <row r="92" spans="1:7" ht="30" x14ac:dyDescent="0.25">
      <c r="A92" s="32" t="s">
        <v>142</v>
      </c>
      <c r="B92" s="32" t="s">
        <v>2</v>
      </c>
      <c r="C92" s="32" t="s">
        <v>46</v>
      </c>
      <c r="D92" s="32" t="s">
        <v>149</v>
      </c>
      <c r="E92" s="32" t="s">
        <v>44</v>
      </c>
      <c r="F92" s="33">
        <v>577.8800048828125</v>
      </c>
      <c r="G92" s="34">
        <v>2265</v>
      </c>
    </row>
    <row r="93" spans="1:7" x14ac:dyDescent="0.25">
      <c r="A93" s="32" t="s">
        <v>142</v>
      </c>
      <c r="B93" s="32" t="s">
        <v>2</v>
      </c>
      <c r="C93" s="32" t="s">
        <v>46</v>
      </c>
      <c r="D93" s="32" t="s">
        <v>91</v>
      </c>
      <c r="E93" s="32" t="s">
        <v>114</v>
      </c>
      <c r="F93" s="33">
        <v>8087.0400390625</v>
      </c>
      <c r="G93" s="34">
        <v>22370.400390625</v>
      </c>
    </row>
    <row r="94" spans="1:7" x14ac:dyDescent="0.25">
      <c r="A94" s="32" t="s">
        <v>142</v>
      </c>
      <c r="B94" s="32" t="s">
        <v>2</v>
      </c>
      <c r="C94" s="32" t="s">
        <v>46</v>
      </c>
      <c r="D94" s="32" t="s">
        <v>91</v>
      </c>
      <c r="E94" s="32" t="s">
        <v>47</v>
      </c>
      <c r="F94" s="33">
        <v>66286.080078125</v>
      </c>
      <c r="G94" s="34">
        <v>231190.078125</v>
      </c>
    </row>
    <row r="95" spans="1:7" x14ac:dyDescent="0.25">
      <c r="A95" s="32" t="s">
        <v>142</v>
      </c>
      <c r="B95" s="32" t="s">
        <v>2</v>
      </c>
      <c r="C95" s="32" t="s">
        <v>46</v>
      </c>
      <c r="D95" s="32" t="s">
        <v>91</v>
      </c>
      <c r="E95" s="32" t="s">
        <v>120</v>
      </c>
      <c r="F95" s="33">
        <v>3254.739990234375</v>
      </c>
      <c r="G95" s="34">
        <v>42545.19921875</v>
      </c>
    </row>
    <row r="96" spans="1:7" x14ac:dyDescent="0.25">
      <c r="A96" s="32" t="s">
        <v>142</v>
      </c>
      <c r="B96" s="32" t="s">
        <v>2</v>
      </c>
      <c r="C96" s="32" t="s">
        <v>46</v>
      </c>
      <c r="D96" s="32" t="s">
        <v>91</v>
      </c>
      <c r="E96" s="32" t="s">
        <v>27</v>
      </c>
      <c r="F96" s="33">
        <v>142773.4609375</v>
      </c>
      <c r="G96" s="34">
        <v>390043.80078125</v>
      </c>
    </row>
    <row r="97" spans="1:7" x14ac:dyDescent="0.25">
      <c r="A97" s="32" t="s">
        <v>142</v>
      </c>
      <c r="B97" s="32" t="s">
        <v>2</v>
      </c>
      <c r="C97" s="32" t="s">
        <v>46</v>
      </c>
      <c r="D97" s="32" t="s">
        <v>91</v>
      </c>
      <c r="E97" s="32" t="s">
        <v>92</v>
      </c>
      <c r="F97" s="33">
        <v>78371.8017578125</v>
      </c>
      <c r="G97" s="34">
        <v>199579.5908203125</v>
      </c>
    </row>
    <row r="98" spans="1:7" x14ac:dyDescent="0.25">
      <c r="A98" s="32" t="s">
        <v>142</v>
      </c>
      <c r="B98" s="32" t="s">
        <v>2</v>
      </c>
      <c r="C98" s="32" t="s">
        <v>46</v>
      </c>
      <c r="D98" s="32" t="s">
        <v>91</v>
      </c>
      <c r="E98" s="32" t="s">
        <v>150</v>
      </c>
      <c r="F98" s="33">
        <v>6422.39990234375</v>
      </c>
      <c r="G98" s="34">
        <v>14337.240234375</v>
      </c>
    </row>
    <row r="99" spans="1:7" x14ac:dyDescent="0.25">
      <c r="A99" s="32" t="s">
        <v>142</v>
      </c>
      <c r="B99" s="32" t="s">
        <v>2</v>
      </c>
      <c r="C99" s="32" t="s">
        <v>46</v>
      </c>
      <c r="D99" s="32" t="s">
        <v>93</v>
      </c>
      <c r="E99" s="32" t="s">
        <v>27</v>
      </c>
      <c r="F99" s="33">
        <v>38581.759765625</v>
      </c>
      <c r="G99" s="34">
        <v>90206.09765625</v>
      </c>
    </row>
    <row r="100" spans="1:7" ht="15.75" thickBot="1" x14ac:dyDescent="0.3">
      <c r="A100" s="19" t="s">
        <v>142</v>
      </c>
      <c r="B100" s="21"/>
      <c r="C100" s="21"/>
      <c r="D100" s="21"/>
      <c r="E100" s="21"/>
      <c r="F100" s="21">
        <f>SUM(F86:F99)</f>
        <v>620666.97232055664</v>
      </c>
      <c r="G100" s="20">
        <f>SUM(G86:G99)</f>
        <v>1736575.6473388672</v>
      </c>
    </row>
    <row r="101" spans="1:7" ht="30" x14ac:dyDescent="0.25">
      <c r="A101" s="32" t="s">
        <v>152</v>
      </c>
      <c r="B101" s="32" t="s">
        <v>2</v>
      </c>
      <c r="C101" s="32" t="s">
        <v>46</v>
      </c>
      <c r="D101" s="32" t="s">
        <v>178</v>
      </c>
      <c r="E101" s="32" t="s">
        <v>53</v>
      </c>
      <c r="F101" s="33">
        <v>615602.5625</v>
      </c>
      <c r="G101" s="34">
        <v>489526.875</v>
      </c>
    </row>
    <row r="102" spans="1:7" x14ac:dyDescent="0.25">
      <c r="A102" s="32" t="s">
        <v>153</v>
      </c>
      <c r="B102" s="32" t="s">
        <v>2</v>
      </c>
      <c r="C102" s="32" t="s">
        <v>46</v>
      </c>
      <c r="D102" s="32" t="s">
        <v>87</v>
      </c>
      <c r="E102" s="32" t="s">
        <v>108</v>
      </c>
      <c r="F102" s="33">
        <v>299.51998901367188</v>
      </c>
      <c r="G102" s="34">
        <v>852</v>
      </c>
    </row>
    <row r="103" spans="1:7" x14ac:dyDescent="0.25">
      <c r="A103" s="32" t="s">
        <v>152</v>
      </c>
      <c r="B103" s="32" t="s">
        <v>2</v>
      </c>
      <c r="C103" s="32" t="s">
        <v>46</v>
      </c>
      <c r="D103" s="32" t="s">
        <v>87</v>
      </c>
      <c r="E103" s="32" t="s">
        <v>29</v>
      </c>
      <c r="F103" s="33">
        <v>55293.419921875</v>
      </c>
      <c r="G103" s="34">
        <v>201166</v>
      </c>
    </row>
    <row r="104" spans="1:7" x14ac:dyDescent="0.25">
      <c r="A104" s="32" t="s">
        <v>152</v>
      </c>
      <c r="B104" s="32" t="s">
        <v>2</v>
      </c>
      <c r="C104" s="32" t="s">
        <v>46</v>
      </c>
      <c r="D104" s="32" t="s">
        <v>87</v>
      </c>
      <c r="E104" s="32" t="s">
        <v>22</v>
      </c>
      <c r="F104" s="33">
        <v>77364.240234375</v>
      </c>
      <c r="G104" s="34">
        <v>244617</v>
      </c>
    </row>
    <row r="105" spans="1:7" x14ac:dyDescent="0.25">
      <c r="A105" s="32" t="s">
        <v>152</v>
      </c>
      <c r="B105" s="32" t="s">
        <v>2</v>
      </c>
      <c r="C105" s="32" t="s">
        <v>46</v>
      </c>
      <c r="D105" s="32" t="s">
        <v>89</v>
      </c>
      <c r="E105" s="32" t="s">
        <v>22</v>
      </c>
      <c r="F105" s="33">
        <v>328944</v>
      </c>
      <c r="G105" s="34">
        <v>657880</v>
      </c>
    </row>
    <row r="106" spans="1:7" x14ac:dyDescent="0.25">
      <c r="A106" s="32" t="s">
        <v>153</v>
      </c>
      <c r="B106" s="32" t="s">
        <v>2</v>
      </c>
      <c r="C106" s="32" t="s">
        <v>46</v>
      </c>
      <c r="D106" s="32" t="s">
        <v>157</v>
      </c>
      <c r="E106" s="32" t="s">
        <v>29</v>
      </c>
      <c r="F106" s="33">
        <v>408.239990234375</v>
      </c>
      <c r="G106" s="34">
        <v>1295.4100341796875</v>
      </c>
    </row>
    <row r="107" spans="1:7" x14ac:dyDescent="0.25">
      <c r="A107" s="32" t="s">
        <v>153</v>
      </c>
      <c r="B107" s="32" t="s">
        <v>2</v>
      </c>
      <c r="C107" s="32" t="s">
        <v>46</v>
      </c>
      <c r="D107" s="32" t="s">
        <v>158</v>
      </c>
      <c r="E107" s="32" t="s">
        <v>29</v>
      </c>
      <c r="F107" s="33">
        <v>272.42999267578125</v>
      </c>
      <c r="G107" s="34">
        <v>861.489990234375</v>
      </c>
    </row>
    <row r="108" spans="1:7" x14ac:dyDescent="0.25">
      <c r="A108" s="32" t="s">
        <v>153</v>
      </c>
      <c r="B108" s="32" t="s">
        <v>2</v>
      </c>
      <c r="C108" s="32" t="s">
        <v>46</v>
      </c>
      <c r="D108" s="32" t="s">
        <v>141</v>
      </c>
      <c r="E108" s="32" t="s">
        <v>29</v>
      </c>
      <c r="F108" s="33">
        <v>195.52000427246094</v>
      </c>
      <c r="G108" s="34">
        <v>620.40997314453125</v>
      </c>
    </row>
    <row r="109" spans="1:7" x14ac:dyDescent="0.25">
      <c r="A109" s="32" t="s">
        <v>152</v>
      </c>
      <c r="B109" s="32" t="s">
        <v>2</v>
      </c>
      <c r="C109" s="32" t="s">
        <v>46</v>
      </c>
      <c r="D109" s="32" t="s">
        <v>91</v>
      </c>
      <c r="E109" s="32" t="s">
        <v>114</v>
      </c>
      <c r="F109" s="33">
        <v>6725.0400390625</v>
      </c>
      <c r="G109" s="34">
        <v>18641.08984375</v>
      </c>
    </row>
    <row r="110" spans="1:7" x14ac:dyDescent="0.25">
      <c r="A110" s="32" t="s">
        <v>152</v>
      </c>
      <c r="B110" s="32" t="s">
        <v>2</v>
      </c>
      <c r="C110" s="32" t="s">
        <v>46</v>
      </c>
      <c r="D110" s="32" t="s">
        <v>91</v>
      </c>
      <c r="E110" s="32" t="s">
        <v>47</v>
      </c>
      <c r="F110" s="33">
        <v>62729.27734375</v>
      </c>
      <c r="G110" s="34">
        <v>222994.5625</v>
      </c>
    </row>
    <row r="111" spans="1:7" x14ac:dyDescent="0.25">
      <c r="A111" s="32" t="s">
        <v>152</v>
      </c>
      <c r="B111" s="32" t="s">
        <v>2</v>
      </c>
      <c r="C111" s="32" t="s">
        <v>46</v>
      </c>
      <c r="D111" s="32" t="s">
        <v>91</v>
      </c>
      <c r="E111" s="32" t="s">
        <v>29</v>
      </c>
      <c r="F111" s="33">
        <v>33287.16015625</v>
      </c>
      <c r="G111" s="34">
        <v>96450.98046875</v>
      </c>
    </row>
    <row r="112" spans="1:7" x14ac:dyDescent="0.25">
      <c r="A112" s="32" t="s">
        <v>152</v>
      </c>
      <c r="B112" s="32" t="s">
        <v>2</v>
      </c>
      <c r="C112" s="32" t="s">
        <v>46</v>
      </c>
      <c r="D112" s="32" t="s">
        <v>91</v>
      </c>
      <c r="E112" s="32" t="s">
        <v>27</v>
      </c>
      <c r="F112" s="33">
        <v>214447.6796875</v>
      </c>
      <c r="G112" s="34">
        <v>586984.349609375</v>
      </c>
    </row>
    <row r="113" spans="1:7" x14ac:dyDescent="0.25">
      <c r="A113" s="32" t="s">
        <v>152</v>
      </c>
      <c r="B113" s="32" t="s">
        <v>2</v>
      </c>
      <c r="C113" s="32" t="s">
        <v>46</v>
      </c>
      <c r="D113" s="32" t="s">
        <v>91</v>
      </c>
      <c r="E113" s="32" t="s">
        <v>111</v>
      </c>
      <c r="F113" s="33">
        <v>19122.119140625</v>
      </c>
      <c r="G113" s="34">
        <v>105829.25</v>
      </c>
    </row>
    <row r="114" spans="1:7" x14ac:dyDescent="0.25">
      <c r="A114" s="32" t="s">
        <v>152</v>
      </c>
      <c r="B114" s="32" t="s">
        <v>2</v>
      </c>
      <c r="C114" s="32" t="s">
        <v>46</v>
      </c>
      <c r="D114" s="32" t="s">
        <v>91</v>
      </c>
      <c r="E114" s="32" t="s">
        <v>92</v>
      </c>
      <c r="F114" s="33">
        <v>22865.1494140625</v>
      </c>
      <c r="G114" s="34">
        <v>58771.01953125</v>
      </c>
    </row>
    <row r="115" spans="1:7" x14ac:dyDescent="0.25">
      <c r="A115" s="32" t="s">
        <v>152</v>
      </c>
      <c r="B115" s="32" t="s">
        <v>2</v>
      </c>
      <c r="C115" s="32" t="s">
        <v>46</v>
      </c>
      <c r="D115" s="32" t="s">
        <v>93</v>
      </c>
      <c r="E115" s="32" t="s">
        <v>57</v>
      </c>
      <c r="F115" s="33">
        <v>11090</v>
      </c>
      <c r="G115" s="34">
        <v>104757.1796875</v>
      </c>
    </row>
    <row r="116" spans="1:7" x14ac:dyDescent="0.25">
      <c r="A116" s="32" t="s">
        <v>152</v>
      </c>
      <c r="B116" s="32" t="s">
        <v>2</v>
      </c>
      <c r="C116" s="32" t="s">
        <v>46</v>
      </c>
      <c r="D116" s="32" t="s">
        <v>93</v>
      </c>
      <c r="E116" s="32" t="s">
        <v>120</v>
      </c>
      <c r="F116" s="33">
        <v>6657.60009765625</v>
      </c>
      <c r="G116" s="34">
        <v>39820.37890625</v>
      </c>
    </row>
    <row r="117" spans="1:7" x14ac:dyDescent="0.25">
      <c r="A117" s="32" t="s">
        <v>152</v>
      </c>
      <c r="B117" s="32" t="s">
        <v>2</v>
      </c>
      <c r="C117" s="32" t="s">
        <v>46</v>
      </c>
      <c r="D117" s="32" t="s">
        <v>93</v>
      </c>
      <c r="E117" s="32" t="s">
        <v>27</v>
      </c>
      <c r="F117" s="33">
        <v>9700.9697265625</v>
      </c>
      <c r="G117" s="34">
        <v>60298.55859375</v>
      </c>
    </row>
    <row r="118" spans="1:7" x14ac:dyDescent="0.25">
      <c r="A118" s="32" t="s">
        <v>152</v>
      </c>
      <c r="B118" s="32" t="s">
        <v>2</v>
      </c>
      <c r="C118" s="32" t="s">
        <v>46</v>
      </c>
      <c r="D118" s="32" t="s">
        <v>93</v>
      </c>
      <c r="E118" s="32" t="s">
        <v>92</v>
      </c>
      <c r="F118" s="33">
        <v>22005.599609375</v>
      </c>
      <c r="G118" s="34">
        <v>56831.4609375</v>
      </c>
    </row>
    <row r="119" spans="1:7" ht="15.75" thickBot="1" x14ac:dyDescent="0.3">
      <c r="A119" s="19" t="s">
        <v>152</v>
      </c>
      <c r="B119" s="21"/>
      <c r="C119" s="21"/>
      <c r="D119" s="21"/>
      <c r="E119" s="21"/>
      <c r="F119" s="21">
        <f>SUM(F101:F118)</f>
        <v>1487010.52784729</v>
      </c>
      <c r="G119" s="20">
        <f>SUM(G101:G118)</f>
        <v>2948198.0150756836</v>
      </c>
    </row>
    <row r="120" spans="1:7" x14ac:dyDescent="0.25">
      <c r="A120" s="32" t="s">
        <v>155</v>
      </c>
      <c r="B120" s="32" t="s">
        <v>2</v>
      </c>
      <c r="C120" s="32" t="s">
        <v>46</v>
      </c>
      <c r="D120" s="32" t="s">
        <v>87</v>
      </c>
      <c r="E120" s="32" t="s">
        <v>29</v>
      </c>
      <c r="F120" s="33">
        <v>2245</v>
      </c>
      <c r="G120" s="34">
        <v>29715.19921875</v>
      </c>
    </row>
    <row r="121" spans="1:7" x14ac:dyDescent="0.25">
      <c r="A121" s="32" t="s">
        <v>155</v>
      </c>
      <c r="B121" s="32" t="s">
        <v>2</v>
      </c>
      <c r="C121" s="32" t="s">
        <v>46</v>
      </c>
      <c r="D121" s="32" t="s">
        <v>87</v>
      </c>
      <c r="E121" s="32" t="s">
        <v>22</v>
      </c>
      <c r="F121" s="33">
        <v>99832.2001953125</v>
      </c>
      <c r="G121" s="34">
        <v>377562</v>
      </c>
    </row>
    <row r="122" spans="1:7" x14ac:dyDescent="0.25">
      <c r="A122" s="32" t="s">
        <v>155</v>
      </c>
      <c r="B122" s="32" t="s">
        <v>2</v>
      </c>
      <c r="C122" s="32" t="s">
        <v>46</v>
      </c>
      <c r="D122" s="32" t="s">
        <v>87</v>
      </c>
      <c r="E122" s="32" t="s">
        <v>113</v>
      </c>
      <c r="F122" s="33">
        <v>6676.990234375</v>
      </c>
      <c r="G122" s="34">
        <v>22051.94921875</v>
      </c>
    </row>
    <row r="123" spans="1:7" x14ac:dyDescent="0.25">
      <c r="A123" s="32" t="s">
        <v>155</v>
      </c>
      <c r="B123" s="32" t="s">
        <v>2</v>
      </c>
      <c r="C123" s="32" t="s">
        <v>46</v>
      </c>
      <c r="D123" s="32" t="s">
        <v>89</v>
      </c>
      <c r="E123" s="32" t="s">
        <v>29</v>
      </c>
      <c r="F123" s="33">
        <v>59808</v>
      </c>
      <c r="G123" s="34">
        <v>119616</v>
      </c>
    </row>
    <row r="124" spans="1:7" x14ac:dyDescent="0.25">
      <c r="A124" s="32" t="s">
        <v>155</v>
      </c>
      <c r="B124" s="32" t="s">
        <v>2</v>
      </c>
      <c r="C124" s="32" t="s">
        <v>46</v>
      </c>
      <c r="D124" s="32" t="s">
        <v>89</v>
      </c>
      <c r="E124" s="32" t="s">
        <v>164</v>
      </c>
      <c r="F124" s="33">
        <v>29904</v>
      </c>
      <c r="G124" s="34">
        <v>59808</v>
      </c>
    </row>
    <row r="125" spans="1:7" x14ac:dyDescent="0.25">
      <c r="A125" s="32" t="s">
        <v>155</v>
      </c>
      <c r="B125" s="32" t="s">
        <v>2</v>
      </c>
      <c r="C125" s="32" t="s">
        <v>46</v>
      </c>
      <c r="D125" s="32" t="s">
        <v>89</v>
      </c>
      <c r="E125" s="32" t="s">
        <v>22</v>
      </c>
      <c r="F125" s="33">
        <v>89712</v>
      </c>
      <c r="G125" s="34">
        <v>179424</v>
      </c>
    </row>
    <row r="126" spans="1:7" ht="30" x14ac:dyDescent="0.25">
      <c r="A126" s="32" t="s">
        <v>155</v>
      </c>
      <c r="B126" s="32" t="s">
        <v>2</v>
      </c>
      <c r="C126" s="32" t="s">
        <v>46</v>
      </c>
      <c r="D126" s="32" t="s">
        <v>147</v>
      </c>
      <c r="E126" s="32" t="s">
        <v>44</v>
      </c>
      <c r="F126" s="33">
        <v>450.8800048828125</v>
      </c>
      <c r="G126" s="34">
        <v>1836</v>
      </c>
    </row>
    <row r="127" spans="1:7" x14ac:dyDescent="0.25">
      <c r="A127" s="32" t="s">
        <v>155</v>
      </c>
      <c r="B127" s="32" t="s">
        <v>2</v>
      </c>
      <c r="C127" s="32" t="s">
        <v>46</v>
      </c>
      <c r="D127" s="32" t="s">
        <v>91</v>
      </c>
      <c r="E127" s="32" t="s">
        <v>47</v>
      </c>
      <c r="F127" s="33">
        <v>187120.798828125</v>
      </c>
      <c r="G127" s="34">
        <v>625542.890625</v>
      </c>
    </row>
    <row r="128" spans="1:7" x14ac:dyDescent="0.25">
      <c r="A128" s="32" t="s">
        <v>155</v>
      </c>
      <c r="B128" s="32" t="s">
        <v>2</v>
      </c>
      <c r="C128" s="32" t="s">
        <v>46</v>
      </c>
      <c r="D128" s="32" t="s">
        <v>91</v>
      </c>
      <c r="E128" s="32" t="s">
        <v>27</v>
      </c>
      <c r="F128" s="33">
        <v>41799.560546875</v>
      </c>
      <c r="G128" s="34">
        <v>111185.8203125</v>
      </c>
    </row>
    <row r="129" spans="1:7" x14ac:dyDescent="0.25">
      <c r="A129" s="32" t="s">
        <v>155</v>
      </c>
      <c r="B129" s="32" t="s">
        <v>2</v>
      </c>
      <c r="C129" s="32" t="s">
        <v>46</v>
      </c>
      <c r="D129" s="32" t="s">
        <v>91</v>
      </c>
      <c r="E129" s="32" t="s">
        <v>92</v>
      </c>
      <c r="F129" s="33">
        <v>24387.6103515625</v>
      </c>
      <c r="G129" s="34">
        <v>103310.73046875</v>
      </c>
    </row>
    <row r="130" spans="1:7" x14ac:dyDescent="0.25">
      <c r="A130" s="32" t="s">
        <v>155</v>
      </c>
      <c r="B130" s="32" t="s">
        <v>2</v>
      </c>
      <c r="C130" s="32" t="s">
        <v>46</v>
      </c>
      <c r="D130" s="32" t="s">
        <v>93</v>
      </c>
      <c r="E130" s="32" t="s">
        <v>27</v>
      </c>
      <c r="F130" s="33">
        <v>38690.37109375</v>
      </c>
      <c r="G130" s="34">
        <v>111024.09765625</v>
      </c>
    </row>
    <row r="131" spans="1:7" ht="15.75" thickBot="1" x14ac:dyDescent="0.3">
      <c r="A131" s="19" t="s">
        <v>155</v>
      </c>
      <c r="B131" s="21"/>
      <c r="C131" s="21"/>
      <c r="D131" s="21"/>
      <c r="E131" s="21"/>
      <c r="F131" s="21">
        <f>SUM(F120:F130)</f>
        <v>580627.41125488281</v>
      </c>
      <c r="G131" s="20">
        <f>SUM(G120:G130)</f>
        <v>1741076.6875</v>
      </c>
    </row>
    <row r="132" spans="1:7" x14ac:dyDescent="0.25">
      <c r="A132" s="32" t="s">
        <v>165</v>
      </c>
      <c r="B132" s="32" t="s">
        <v>2</v>
      </c>
      <c r="C132" s="32" t="s">
        <v>46</v>
      </c>
      <c r="D132" s="32" t="s">
        <v>112</v>
      </c>
      <c r="E132" s="32" t="s">
        <v>22</v>
      </c>
      <c r="F132" s="33">
        <v>694</v>
      </c>
      <c r="G132" s="34">
        <v>1339</v>
      </c>
    </row>
    <row r="133" spans="1:7" x14ac:dyDescent="0.25">
      <c r="A133" s="32" t="s">
        <v>165</v>
      </c>
      <c r="B133" s="32" t="s">
        <v>2</v>
      </c>
      <c r="C133" s="32" t="s">
        <v>46</v>
      </c>
      <c r="D133" s="32" t="s">
        <v>87</v>
      </c>
      <c r="E133" s="32" t="s">
        <v>22</v>
      </c>
      <c r="F133" s="33">
        <v>46813.19921875</v>
      </c>
      <c r="G133" s="34">
        <v>216945</v>
      </c>
    </row>
    <row r="134" spans="1:7" x14ac:dyDescent="0.25">
      <c r="A134" s="32" t="s">
        <v>165</v>
      </c>
      <c r="B134" s="32" t="s">
        <v>2</v>
      </c>
      <c r="C134" s="32" t="s">
        <v>46</v>
      </c>
      <c r="D134" s="32" t="s">
        <v>87</v>
      </c>
      <c r="E134" s="32" t="s">
        <v>113</v>
      </c>
      <c r="F134" s="33">
        <v>7112.4501953125</v>
      </c>
      <c r="G134" s="34">
        <v>36049.25</v>
      </c>
    </row>
    <row r="135" spans="1:7" x14ac:dyDescent="0.25">
      <c r="A135" s="32" t="s">
        <v>165</v>
      </c>
      <c r="B135" s="32" t="s">
        <v>2</v>
      </c>
      <c r="C135" s="32" t="s">
        <v>46</v>
      </c>
      <c r="D135" s="32" t="s">
        <v>89</v>
      </c>
      <c r="E135" s="32" t="s">
        <v>22</v>
      </c>
      <c r="F135" s="33">
        <v>119616</v>
      </c>
      <c r="G135" s="34">
        <v>239232</v>
      </c>
    </row>
    <row r="136" spans="1:7" x14ac:dyDescent="0.25">
      <c r="A136" s="32" t="s">
        <v>165</v>
      </c>
      <c r="B136" s="32" t="s">
        <v>2</v>
      </c>
      <c r="C136" s="32" t="s">
        <v>46</v>
      </c>
      <c r="D136" s="32" t="s">
        <v>141</v>
      </c>
      <c r="E136" s="32" t="s">
        <v>29</v>
      </c>
      <c r="F136" s="33">
        <v>269.22999572753906</v>
      </c>
      <c r="G136" s="34">
        <v>1162.1900024414063</v>
      </c>
    </row>
    <row r="137" spans="1:7" ht="30" x14ac:dyDescent="0.25">
      <c r="A137" s="32" t="s">
        <v>165</v>
      </c>
      <c r="B137" s="32" t="s">
        <v>2</v>
      </c>
      <c r="C137" s="32" t="s">
        <v>46</v>
      </c>
      <c r="D137" s="32" t="s">
        <v>147</v>
      </c>
      <c r="E137" s="32" t="s">
        <v>44</v>
      </c>
      <c r="F137" s="33">
        <v>722.12998962402344</v>
      </c>
      <c r="G137" s="34">
        <v>52774.30078125</v>
      </c>
    </row>
    <row r="138" spans="1:7" x14ac:dyDescent="0.25">
      <c r="A138" s="32" t="s">
        <v>165</v>
      </c>
      <c r="B138" s="32" t="s">
        <v>2</v>
      </c>
      <c r="C138" s="32" t="s">
        <v>46</v>
      </c>
      <c r="D138" s="32" t="s">
        <v>91</v>
      </c>
      <c r="E138" s="32" t="s">
        <v>57</v>
      </c>
      <c r="F138" s="33">
        <v>11784.9599609375</v>
      </c>
      <c r="G138" s="34">
        <v>96226.640625</v>
      </c>
    </row>
    <row r="139" spans="1:7" x14ac:dyDescent="0.25">
      <c r="A139" s="32" t="s">
        <v>165</v>
      </c>
      <c r="B139" s="32" t="s">
        <v>2</v>
      </c>
      <c r="C139" s="32" t="s">
        <v>46</v>
      </c>
      <c r="D139" s="32" t="s">
        <v>91</v>
      </c>
      <c r="E139" s="32" t="s">
        <v>47</v>
      </c>
      <c r="F139" s="33">
        <v>64550.69921875</v>
      </c>
      <c r="G139" s="34">
        <v>287225.015625</v>
      </c>
    </row>
    <row r="140" spans="1:7" x14ac:dyDescent="0.25">
      <c r="A140" s="32" t="s">
        <v>165</v>
      </c>
      <c r="B140" s="32" t="s">
        <v>2</v>
      </c>
      <c r="C140" s="32" t="s">
        <v>46</v>
      </c>
      <c r="D140" s="32" t="s">
        <v>91</v>
      </c>
      <c r="E140" s="32" t="s">
        <v>27</v>
      </c>
      <c r="F140" s="33">
        <v>146993.6611328125</v>
      </c>
      <c r="G140" s="34">
        <v>433398.732421875</v>
      </c>
    </row>
    <row r="141" spans="1:7" x14ac:dyDescent="0.25">
      <c r="A141" s="32" t="s">
        <v>165</v>
      </c>
      <c r="B141" s="32" t="s">
        <v>2</v>
      </c>
      <c r="C141" s="32" t="s">
        <v>46</v>
      </c>
      <c r="D141" s="32" t="s">
        <v>91</v>
      </c>
      <c r="E141" s="32" t="s">
        <v>92</v>
      </c>
      <c r="F141" s="33">
        <v>14180.1904296875</v>
      </c>
      <c r="G141" s="34">
        <v>53722.98828125</v>
      </c>
    </row>
    <row r="142" spans="1:7" x14ac:dyDescent="0.25">
      <c r="A142" s="32" t="s">
        <v>165</v>
      </c>
      <c r="B142" s="32" t="s">
        <v>2</v>
      </c>
      <c r="C142" s="32" t="s">
        <v>46</v>
      </c>
      <c r="D142" s="32" t="s">
        <v>93</v>
      </c>
      <c r="E142" s="32" t="s">
        <v>92</v>
      </c>
      <c r="F142" s="33">
        <v>23706.58984375</v>
      </c>
      <c r="G142" s="34">
        <v>100467.78125</v>
      </c>
    </row>
    <row r="143" spans="1:7" x14ac:dyDescent="0.25">
      <c r="A143" s="38" t="s">
        <v>165</v>
      </c>
      <c r="B143" s="39"/>
      <c r="C143" s="39"/>
      <c r="D143" s="39"/>
      <c r="E143" s="39"/>
      <c r="F143" s="39">
        <f>SUM(F132:F142)</f>
        <v>436443.10998535156</v>
      </c>
      <c r="G143" s="40">
        <f>SUM(G132:G142)</f>
        <v>1518542.8989868164</v>
      </c>
    </row>
    <row r="144" spans="1:7" x14ac:dyDescent="0.25">
      <c r="A144" s="32" t="s">
        <v>166</v>
      </c>
      <c r="B144" s="32" t="s">
        <v>2</v>
      </c>
      <c r="C144" s="32" t="s">
        <v>46</v>
      </c>
      <c r="D144" s="32" t="s">
        <v>87</v>
      </c>
      <c r="E144" s="32" t="s">
        <v>29</v>
      </c>
      <c r="F144" s="33">
        <v>19491.2998046875</v>
      </c>
      <c r="G144" s="34">
        <v>67670.91015625</v>
      </c>
    </row>
    <row r="145" spans="1:7" x14ac:dyDescent="0.25">
      <c r="A145" s="32" t="s">
        <v>166</v>
      </c>
      <c r="B145" s="32" t="s">
        <v>2</v>
      </c>
      <c r="C145" s="32" t="s">
        <v>46</v>
      </c>
      <c r="D145" s="32" t="s">
        <v>87</v>
      </c>
      <c r="E145" s="32" t="s">
        <v>22</v>
      </c>
      <c r="F145" s="33">
        <v>26465.4697265625</v>
      </c>
      <c r="G145" s="34">
        <v>167080</v>
      </c>
    </row>
    <row r="146" spans="1:7" x14ac:dyDescent="0.25">
      <c r="A146" s="32" t="s">
        <v>166</v>
      </c>
      <c r="B146" s="32" t="s">
        <v>2</v>
      </c>
      <c r="C146" s="32" t="s">
        <v>46</v>
      </c>
      <c r="D146" s="32" t="s">
        <v>157</v>
      </c>
      <c r="E146" s="32" t="s">
        <v>29</v>
      </c>
      <c r="F146" s="33">
        <v>493.77999877929688</v>
      </c>
      <c r="G146" s="34">
        <v>1565.280029296875</v>
      </c>
    </row>
    <row r="147" spans="1:7" x14ac:dyDescent="0.25">
      <c r="A147" s="32" t="s">
        <v>166</v>
      </c>
      <c r="B147" s="32" t="s">
        <v>2</v>
      </c>
      <c r="C147" s="32" t="s">
        <v>46</v>
      </c>
      <c r="D147" s="32" t="s">
        <v>91</v>
      </c>
      <c r="E147" s="32" t="s">
        <v>47</v>
      </c>
      <c r="F147" s="33">
        <v>233220.1005859375</v>
      </c>
      <c r="G147" s="34">
        <v>804276.796875</v>
      </c>
    </row>
    <row r="148" spans="1:7" x14ac:dyDescent="0.25">
      <c r="A148" s="32" t="s">
        <v>166</v>
      </c>
      <c r="B148" s="32" t="s">
        <v>2</v>
      </c>
      <c r="C148" s="32" t="s">
        <v>46</v>
      </c>
      <c r="D148" s="32" t="s">
        <v>91</v>
      </c>
      <c r="E148" s="32" t="s">
        <v>29</v>
      </c>
      <c r="F148" s="33">
        <v>16228.7998046875</v>
      </c>
      <c r="G148" s="34">
        <v>42997.5</v>
      </c>
    </row>
    <row r="149" spans="1:7" x14ac:dyDescent="0.25">
      <c r="A149" s="32" t="s">
        <v>166</v>
      </c>
      <c r="B149" s="32" t="s">
        <v>2</v>
      </c>
      <c r="C149" s="32" t="s">
        <v>46</v>
      </c>
      <c r="D149" s="32" t="s">
        <v>91</v>
      </c>
      <c r="E149" s="32" t="s">
        <v>109</v>
      </c>
      <c r="F149" s="33">
        <v>13911.23974609375</v>
      </c>
      <c r="G149" s="34">
        <v>85245.328125</v>
      </c>
    </row>
    <row r="150" spans="1:7" x14ac:dyDescent="0.25">
      <c r="A150" s="32" t="s">
        <v>166</v>
      </c>
      <c r="B150" s="32" t="s">
        <v>2</v>
      </c>
      <c r="C150" s="32" t="s">
        <v>46</v>
      </c>
      <c r="D150" s="32" t="s">
        <v>91</v>
      </c>
      <c r="E150" s="32" t="s">
        <v>27</v>
      </c>
      <c r="F150" s="33">
        <v>189960.720703125</v>
      </c>
      <c r="G150" s="34">
        <v>570664.03515625</v>
      </c>
    </row>
    <row r="151" spans="1:7" x14ac:dyDescent="0.25">
      <c r="A151" s="32" t="s">
        <v>166</v>
      </c>
      <c r="B151" s="32" t="s">
        <v>2</v>
      </c>
      <c r="C151" s="32" t="s">
        <v>46</v>
      </c>
      <c r="D151" s="32" t="s">
        <v>91</v>
      </c>
      <c r="E151" s="32" t="s">
        <v>111</v>
      </c>
      <c r="F151" s="33">
        <v>20336.0390625</v>
      </c>
      <c r="G151" s="34">
        <v>120140.96875</v>
      </c>
    </row>
    <row r="152" spans="1:7" x14ac:dyDescent="0.25">
      <c r="A152" s="32" t="s">
        <v>166</v>
      </c>
      <c r="B152" s="32" t="s">
        <v>2</v>
      </c>
      <c r="C152" s="32" t="s">
        <v>46</v>
      </c>
      <c r="D152" s="32" t="s">
        <v>91</v>
      </c>
      <c r="E152" s="32" t="s">
        <v>92</v>
      </c>
      <c r="F152" s="33">
        <v>83279.390625</v>
      </c>
      <c r="G152" s="34">
        <v>253238.75</v>
      </c>
    </row>
    <row r="153" spans="1:7" x14ac:dyDescent="0.25">
      <c r="A153" s="32" t="s">
        <v>166</v>
      </c>
      <c r="B153" s="32" t="s">
        <v>2</v>
      </c>
      <c r="C153" s="32" t="s">
        <v>46</v>
      </c>
      <c r="D153" s="32" t="s">
        <v>93</v>
      </c>
      <c r="E153" s="32" t="s">
        <v>27</v>
      </c>
      <c r="F153" s="33">
        <v>8410</v>
      </c>
      <c r="G153" s="34">
        <v>31009.029296875</v>
      </c>
    </row>
    <row r="154" spans="1:7" x14ac:dyDescent="0.25">
      <c r="A154" s="32" t="s">
        <v>166</v>
      </c>
      <c r="B154" s="32" t="s">
        <v>2</v>
      </c>
      <c r="C154" s="32" t="s">
        <v>46</v>
      </c>
      <c r="D154" s="32" t="s">
        <v>93</v>
      </c>
      <c r="E154" s="32" t="s">
        <v>92</v>
      </c>
      <c r="F154" s="33">
        <v>14820.4296875</v>
      </c>
      <c r="G154" s="34">
        <v>37216.30078125</v>
      </c>
    </row>
    <row r="155" spans="1:7" ht="15.75" thickBot="1" x14ac:dyDescent="0.3">
      <c r="A155" s="19" t="s">
        <v>166</v>
      </c>
      <c r="B155" s="21"/>
      <c r="C155" s="21"/>
      <c r="D155" s="21"/>
      <c r="E155" s="21"/>
      <c r="F155" s="21">
        <f>SUM(F144:F154)</f>
        <v>626617.26974487305</v>
      </c>
      <c r="G155" s="20">
        <f>SUM(G144:G154)</f>
        <v>2181104.8991699219</v>
      </c>
    </row>
    <row r="156" spans="1:7" ht="30" x14ac:dyDescent="0.25">
      <c r="A156" s="32" t="s">
        <v>172</v>
      </c>
      <c r="B156" s="32" t="s">
        <v>2</v>
      </c>
      <c r="C156" s="32" t="s">
        <v>174</v>
      </c>
      <c r="D156" s="32" t="s">
        <v>175</v>
      </c>
      <c r="E156" s="32" t="s">
        <v>131</v>
      </c>
      <c r="F156" s="33">
        <v>17962.4296875</v>
      </c>
      <c r="G156" s="34">
        <v>29443</v>
      </c>
    </row>
    <row r="157" spans="1:7" x14ac:dyDescent="0.25">
      <c r="A157" s="32" t="s">
        <v>172</v>
      </c>
      <c r="B157" s="32" t="s">
        <v>2</v>
      </c>
      <c r="C157" s="32" t="s">
        <v>46</v>
      </c>
      <c r="D157" s="32" t="s">
        <v>87</v>
      </c>
      <c r="E157" s="32" t="s">
        <v>29</v>
      </c>
      <c r="F157" s="33">
        <v>38348.069580078125</v>
      </c>
      <c r="G157" s="34">
        <v>160694.30859375</v>
      </c>
    </row>
    <row r="158" spans="1:7" x14ac:dyDescent="0.25">
      <c r="A158" s="32" t="s">
        <v>172</v>
      </c>
      <c r="B158" s="32" t="s">
        <v>2</v>
      </c>
      <c r="C158" s="32" t="s">
        <v>46</v>
      </c>
      <c r="D158" s="32" t="s">
        <v>91</v>
      </c>
      <c r="E158" s="32" t="s">
        <v>57</v>
      </c>
      <c r="F158" s="33">
        <v>12071.23046875</v>
      </c>
      <c r="G158" s="34">
        <v>108109.7421875</v>
      </c>
    </row>
    <row r="159" spans="1:7" x14ac:dyDescent="0.25">
      <c r="A159" s="32" t="s">
        <v>172</v>
      </c>
      <c r="B159" s="32" t="s">
        <v>2</v>
      </c>
      <c r="C159" s="32" t="s">
        <v>46</v>
      </c>
      <c r="D159" s="32" t="s">
        <v>91</v>
      </c>
      <c r="E159" s="32" t="s">
        <v>47</v>
      </c>
      <c r="F159" s="33">
        <v>90043.78076171875</v>
      </c>
      <c r="G159" s="34">
        <v>306783.3671875</v>
      </c>
    </row>
    <row r="160" spans="1:7" x14ac:dyDescent="0.25">
      <c r="A160" s="32" t="s">
        <v>172</v>
      </c>
      <c r="B160" s="32" t="s">
        <v>2</v>
      </c>
      <c r="C160" s="32" t="s">
        <v>46</v>
      </c>
      <c r="D160" s="32" t="s">
        <v>91</v>
      </c>
      <c r="E160" s="32" t="s">
        <v>29</v>
      </c>
      <c r="F160" s="33">
        <v>29869.919921875</v>
      </c>
      <c r="G160" s="34">
        <v>95373.6015625</v>
      </c>
    </row>
    <row r="161" spans="1:7" x14ac:dyDescent="0.25">
      <c r="A161" s="32" t="s">
        <v>172</v>
      </c>
      <c r="B161" s="32" t="s">
        <v>2</v>
      </c>
      <c r="C161" s="32" t="s">
        <v>46</v>
      </c>
      <c r="D161" s="32" t="s">
        <v>91</v>
      </c>
      <c r="E161" s="32" t="s">
        <v>27</v>
      </c>
      <c r="F161" s="33">
        <v>79062.3212890625</v>
      </c>
      <c r="G161" s="34">
        <v>220151.748046875</v>
      </c>
    </row>
    <row r="162" spans="1:7" x14ac:dyDescent="0.25">
      <c r="A162" s="32" t="s">
        <v>172</v>
      </c>
      <c r="B162" s="32" t="s">
        <v>2</v>
      </c>
      <c r="C162" s="32" t="s">
        <v>46</v>
      </c>
      <c r="D162" s="32" t="s">
        <v>91</v>
      </c>
      <c r="E162" s="32" t="s">
        <v>92</v>
      </c>
      <c r="F162" s="33">
        <v>67286.349609375</v>
      </c>
      <c r="G162" s="34">
        <v>172408.69140625</v>
      </c>
    </row>
    <row r="163" spans="1:7" x14ac:dyDescent="0.25">
      <c r="A163" s="32" t="s">
        <v>172</v>
      </c>
      <c r="B163" s="32" t="s">
        <v>2</v>
      </c>
      <c r="C163" s="32" t="s">
        <v>46</v>
      </c>
      <c r="D163" s="32" t="s">
        <v>93</v>
      </c>
      <c r="E163" s="32" t="s">
        <v>27</v>
      </c>
      <c r="F163" s="33">
        <v>61166.23828125</v>
      </c>
      <c r="G163" s="34">
        <v>145900.421875</v>
      </c>
    </row>
    <row r="164" spans="1:7" x14ac:dyDescent="0.25">
      <c r="A164" s="32" t="s">
        <v>172</v>
      </c>
      <c r="B164" s="32" t="s">
        <v>2</v>
      </c>
      <c r="C164" s="32" t="s">
        <v>46</v>
      </c>
      <c r="D164" s="32" t="s">
        <v>93</v>
      </c>
      <c r="E164" s="32" t="s">
        <v>92</v>
      </c>
      <c r="F164" s="33">
        <v>65558.5888671875</v>
      </c>
      <c r="G164" s="34">
        <v>189460.58984375</v>
      </c>
    </row>
    <row r="165" spans="1:7" ht="15.75" thickBot="1" x14ac:dyDescent="0.3">
      <c r="A165" s="19" t="s">
        <v>177</v>
      </c>
      <c r="B165" s="21"/>
      <c r="C165" s="21"/>
      <c r="D165" s="21"/>
      <c r="E165" s="21"/>
      <c r="F165" s="21">
        <f>SUM(F156:F164)</f>
        <v>461368.92846679688</v>
      </c>
      <c r="G165" s="20">
        <f>SUM(G156:G164)</f>
        <v>1428325.470703125</v>
      </c>
    </row>
    <row r="166" spans="1:7" ht="16.5" thickBot="1" x14ac:dyDescent="0.3">
      <c r="A166" s="17" t="s">
        <v>0</v>
      </c>
      <c r="B166" s="17"/>
      <c r="C166" s="17"/>
      <c r="D166" s="17"/>
      <c r="E166" s="17"/>
      <c r="F166" s="17">
        <f>SUM(F165,F155,F143,F131,F119,F100,F85,F74,F62,F51,F34,F21)</f>
        <v>6268774.430599289</v>
      </c>
      <c r="G166" s="18">
        <f>SUM(G165,G155,G143,G131,G119,G100,G85,G74,G62,G51,G34,G21)</f>
        <v>22488358.891724851</v>
      </c>
    </row>
    <row r="168" spans="1:7" x14ac:dyDescent="0.25">
      <c r="A168" t="s">
        <v>176</v>
      </c>
    </row>
  </sheetData>
  <sortState xmlns:xlrd2="http://schemas.microsoft.com/office/spreadsheetml/2017/richdata2"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14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15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16</v>
      </c>
      <c r="B8" s="49"/>
      <c r="C8" s="49"/>
      <c r="D8" s="49"/>
      <c r="E8" s="49"/>
      <c r="F8" s="49"/>
      <c r="G8" s="49"/>
    </row>
    <row r="9" spans="1:7" ht="20.25" thickBot="1" x14ac:dyDescent="0.4">
      <c r="A9" s="54" t="str">
        <f>Consolidado!A9</f>
        <v>“Año del Fomento a las Exportaciones”</v>
      </c>
      <c r="B9" s="54"/>
      <c r="C9" s="54"/>
      <c r="D9" s="54"/>
      <c r="E9" s="54"/>
      <c r="F9" s="54"/>
      <c r="G9" s="54"/>
    </row>
    <row r="10" spans="1:7" ht="15.75" thickBot="1" x14ac:dyDescent="0.3">
      <c r="A10" s="51" t="s">
        <v>50</v>
      </c>
      <c r="B10" s="52"/>
      <c r="C10" s="52"/>
      <c r="D10" s="52"/>
      <c r="E10" s="52"/>
      <c r="F10" s="52"/>
      <c r="G10" s="55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2018-10-16T17:59:14Z</cp:lastPrinted>
  <dcterms:created xsi:type="dcterms:W3CDTF">2013-05-27T12:29:06Z</dcterms:created>
  <dcterms:modified xsi:type="dcterms:W3CDTF">2025-06-04T20:20:13Z</dcterms:modified>
</cp:coreProperties>
</file>