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A0F7DB23-ED42-48B3-A55B-5DE18D4CB712}" xr6:coauthVersionLast="47" xr6:coauthVersionMax="47" xr10:uidLastSave="{00000000-0000-0000-0000-000000000000}"/>
  <bookViews>
    <workbookView xWindow="1170" yWindow="117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  <pivotCache cacheId="6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6" l="1"/>
  <c r="G48" i="6"/>
  <c r="E22" i="20" l="1"/>
  <c r="E18" i="20"/>
  <c r="F41" i="14"/>
  <c r="G41" i="14"/>
  <c r="F30" i="14"/>
  <c r="G30" i="14"/>
  <c r="F24" i="14"/>
  <c r="G24" i="14"/>
  <c r="G42" i="14" l="1"/>
  <c r="F42" i="14"/>
  <c r="F19" i="12"/>
  <c r="G19" i="12"/>
  <c r="F17" i="12"/>
  <c r="F14" i="12"/>
  <c r="G14" i="12"/>
  <c r="G17" i="12"/>
  <c r="G20" i="12" s="1"/>
  <c r="F20" i="12" l="1"/>
  <c r="F51" i="11"/>
  <c r="G51" i="11"/>
  <c r="F36" i="11"/>
  <c r="G36" i="11"/>
  <c r="F18" i="11"/>
  <c r="G18" i="11"/>
  <c r="F49" i="7" l="1"/>
  <c r="G49" i="7"/>
  <c r="F22" i="7"/>
  <c r="G22" i="7"/>
  <c r="F52" i="11" l="1"/>
  <c r="F37" i="6"/>
  <c r="G37" i="6"/>
  <c r="F26" i="6"/>
  <c r="G26" i="6"/>
  <c r="F17" i="5" l="1"/>
  <c r="G17" i="5"/>
  <c r="F38" i="7" l="1"/>
  <c r="G38" i="7"/>
  <c r="F21" i="5"/>
  <c r="G21" i="5"/>
  <c r="E14" i="20"/>
  <c r="G52" i="11"/>
  <c r="F49" i="6"/>
  <c r="G50" i="7" l="1"/>
  <c r="F50" i="7"/>
  <c r="G24" i="5"/>
  <c r="C13" i="15" s="1"/>
  <c r="F24" i="5"/>
  <c r="G49" i="6"/>
  <c r="E23" i="20"/>
  <c r="C14" i="15" l="1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<sst xmlns="http://schemas.openxmlformats.org/spreadsheetml/2006/main" count="927" uniqueCount="120">
  <si>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</si>
  <si>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</si>
  <si>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</si>
  <si>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</si>
  <si>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</si>
  <si>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</si>
  <si>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</si>
  <si>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</si>
  <si>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</si>
  <si>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</si>
  <si>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</si>
  <si>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</si>
  <si>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</si>
  <si>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</si>
  <si>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</si>
  <si>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</si>
  <si>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</si>
  <si>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</si>
  <si>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</si>
  <si>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</si>
  <si>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</si>
  <si>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Leche</t>
  </si>
  <si>
    <t>Consolidado de Exportaciones de Pieles</t>
  </si>
  <si>
    <t>Consolidado de Exportaciones de Embutidos</t>
  </si>
  <si>
    <t>Enero</t>
  </si>
  <si>
    <t>Guatemala</t>
  </si>
  <si>
    <t>Desmenuzado</t>
  </si>
  <si>
    <t>Cárnico</t>
  </si>
  <si>
    <t>Bovino</t>
  </si>
  <si>
    <t>Corteza deshidratada</t>
  </si>
  <si>
    <t>Cortes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</si>
  <si>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</si>
  <si>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</si>
  <si>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</si>
  <si>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</si>
  <si>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</si>
  <si>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</si>
  <si>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</si>
  <si>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</si>
  <si>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</si>
  <si>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</si>
  <si>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</si>
  <si>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</si>
  <si>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</si>
  <si>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</si>
  <si>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</si>
  <si>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</si>
  <si>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Leche maternizada</t>
  </si>
  <si>
    <t>Cuba</t>
  </si>
  <si>
    <t>Leche con Chocolate</t>
  </si>
  <si>
    <t>Puerto Rico</t>
  </si>
  <si>
    <t>Formula Infantil</t>
  </si>
  <si>
    <t>Portugal</t>
  </si>
  <si>
    <t>Curtidas o Curadas</t>
  </si>
  <si>
    <t>Piel Animal</t>
  </si>
  <si>
    <t>Mexico</t>
  </si>
  <si>
    <t>Italia</t>
  </si>
  <si>
    <t>Salchichas</t>
  </si>
  <si>
    <t>Pollo</t>
  </si>
  <si>
    <t>Sopa</t>
  </si>
  <si>
    <t>Otro Tipo</t>
  </si>
  <si>
    <t>Sazones</t>
  </si>
  <si>
    <t>Mayonesa</t>
  </si>
  <si>
    <t>Curazao</t>
  </si>
  <si>
    <t>Bebida nutritiva</t>
  </si>
  <si>
    <t>Base Para helados</t>
  </si>
  <si>
    <t>Adereso</t>
  </si>
  <si>
    <t>PVET</t>
  </si>
  <si>
    <t>Febrero</t>
  </si>
  <si>
    <t>Filipinas</t>
  </si>
  <si>
    <t>Marzo</t>
  </si>
  <si>
    <t>Ecuador</t>
  </si>
  <si>
    <t>Lengua</t>
  </si>
  <si>
    <t>Islas Virgenes (U.S.)</t>
  </si>
  <si>
    <t>San Martin</t>
  </si>
  <si>
    <t>Leche entera liquida</t>
  </si>
  <si>
    <t>Leche evaporada</t>
  </si>
  <si>
    <t>Leche sin lactosa</t>
  </si>
  <si>
    <t>Leche UHT</t>
  </si>
  <si>
    <t>Pieles Bovinas Frescas Saladas</t>
  </si>
  <si>
    <t>Indonesia</t>
  </si>
  <si>
    <t>Turquia</t>
  </si>
  <si>
    <t>Alemania</t>
  </si>
  <si>
    <t>Canada</t>
  </si>
  <si>
    <t>Guadalupe</t>
  </si>
  <si>
    <t>Pieles Bovinas Secas y Saladas</t>
  </si>
  <si>
    <t>España</t>
  </si>
  <si>
    <t>Semicurtidas o semicuradas</t>
  </si>
  <si>
    <t>China</t>
  </si>
  <si>
    <t>Japon</t>
  </si>
  <si>
    <t>Bonaire</t>
  </si>
  <si>
    <t>Francia</t>
  </si>
  <si>
    <t>N/A</t>
  </si>
  <si>
    <t>Depto. de Planificacion y Desarrollo</t>
  </si>
  <si>
    <t>Consolidado por pais</t>
  </si>
  <si>
    <t>Carne deshuesada</t>
  </si>
  <si>
    <t>Aruba</t>
  </si>
  <si>
    <t>Islas Turcas y Caicos</t>
  </si>
  <si>
    <t>Guyana</t>
  </si>
  <si>
    <t>Cheddar</t>
  </si>
  <si>
    <t>Leche entera en polvo</t>
  </si>
  <si>
    <t>Santa Lucia</t>
  </si>
  <si>
    <t>Dominica</t>
  </si>
  <si>
    <t>San Tomas</t>
  </si>
  <si>
    <t>Leche condensada</t>
  </si>
  <si>
    <t>Granada</t>
  </si>
  <si>
    <t>Caldo de pollo</t>
  </si>
  <si>
    <t>Otro origen</t>
  </si>
  <si>
    <t>Salsa</t>
  </si>
  <si>
    <t>Guayana Francesa</t>
  </si>
  <si>
    <t>Yogurt</t>
  </si>
  <si>
    <t>Total general</t>
  </si>
  <si>
    <t>Kilogramos</t>
  </si>
  <si>
    <t xml:space="preserve"> Valor US$</t>
  </si>
  <si>
    <t xml:space="preserve">Consolidado de Exportaciones de Productos veterinarios </t>
  </si>
  <si>
    <t xml:space="preserve">Consolidado de Exportaciones de Mercancia de Otro Origen </t>
  </si>
  <si>
    <t>1er Trimestre Año 2023</t>
  </si>
  <si>
    <t xml:space="preserve">Consolidado General de Exportaciones </t>
  </si>
  <si>
    <t xml:space="preserve">Consolidado de Exportaciones de Carne de Res </t>
  </si>
  <si>
    <t xml:space="preserve">Consolidado de Exportaciones de Lacteos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</si>
</sst>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0" xfId="6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7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  <cellStyle name="Normal_Leche" xfId="6" xr:uid="{00000000-0005-0000-0000-000006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1er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207075.8</c:v>
                </c:pt>
                <c:pt idx="1">
                  <c:v>350764.9</c:v>
                </c:pt>
                <c:pt idx="2">
                  <c:v>181605.3</c:v>
                </c:pt>
                <c:pt idx="3">
                  <c:v>1408597.4700000002</c:v>
                </c:pt>
                <c:pt idx="4">
                  <c:v>136938.14000000001</c:v>
                </c:pt>
                <c:pt idx="5">
                  <c:v>513985.69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3-4FC3-A091-18EA53D75798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1029505.14</c:v>
                </c:pt>
                <c:pt idx="1">
                  <c:v>1676766.2</c:v>
                </c:pt>
                <c:pt idx="2">
                  <c:v>499051.52000000008</c:v>
                </c:pt>
                <c:pt idx="3">
                  <c:v>2323980.9300000002</c:v>
                </c:pt>
                <c:pt idx="4">
                  <c:v>261909.4</c:v>
                </c:pt>
                <c:pt idx="5">
                  <c:v>1703712.44</c:v>
                </c:pt>
                <c:pt idx="6">
                  <c:v>313033.09000000003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07187440"/>
        <c:axId val="-1007186896"/>
        <c:axId val="0"/>
      </c:bar3DChart>
      <c:catAx>
        <c:axId val="-10071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6896"/>
        <c:crosses val="autoZero"/>
        <c:auto val="1"/>
        <c:lblAlgn val="ctr"/>
        <c:lblOffset val="100"/>
        <c:noMultiLvlLbl val="0"/>
      </c:catAx>
      <c:valAx>
        <c:axId val="-10071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T1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1029505.14</c:v>
                </c:pt>
                <c:pt idx="1">
                  <c:v>1676766.2</c:v>
                </c:pt>
                <c:pt idx="2">
                  <c:v>499051.52000000008</c:v>
                </c:pt>
                <c:pt idx="3">
                  <c:v>2323980.9300000002</c:v>
                </c:pt>
                <c:pt idx="4">
                  <c:v>261909.4</c:v>
                </c:pt>
                <c:pt idx="5">
                  <c:v>1703712.44</c:v>
                </c:pt>
                <c:pt idx="6">
                  <c:v>313033.09000000003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7184720"/>
        <c:axId val="-1007181456"/>
      </c:barChart>
      <c:catAx>
        <c:axId val="-100718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1456"/>
        <c:crosses val="autoZero"/>
        <c:auto val="1"/>
        <c:lblAlgn val="ctr"/>
        <c:lblOffset val="100"/>
        <c:noMultiLvlLbl val="0"/>
      </c:catAx>
      <c:valAx>
        <c:axId val="-100718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(1).xlsx]Bovino Carnico!Tabla dinámica1</c:name>
    <c:fmtId val="4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</a:t>
            </a:r>
            <a:r>
              <a:rPr lang="es-DO" baseline="0"/>
              <a:t> de Carne de Res 1er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6.01851851851851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3888888888888888E-2"/>
              <c:y val="-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Carnico'!$B$29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766-4C75-8410-DB78492612A2}"/>
              </c:ext>
            </c:extLst>
          </c:dPt>
          <c:dLbls>
            <c:dLbl>
              <c:idx val="0"/>
              <c:layout>
                <c:manualLayout>
                  <c:x val="-1.3888888888888888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66-4C75-8410-DB7849261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Carnico'!$A$30:$A$31</c:f>
              <c:strCache>
                <c:ptCount val="1"/>
                <c:pt idx="0">
                  <c:v>Guatemala</c:v>
                </c:pt>
              </c:strCache>
            </c:strRef>
          </c:cat>
          <c:val>
            <c:numRef>
              <c:f>'Bovino Carnico'!$B$30:$B$31</c:f>
              <c:numCache>
                <c:formatCode>_(* #,##0.00_);_(* \(#,##0.00\);_(* "-"??_);_(@_)</c:formatCode>
                <c:ptCount val="1"/>
                <c:pt idx="0">
                  <c:v>207075.8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6-4C75-8410-DB78492612A2}"/>
            </c:ext>
          </c:extLst>
        </c:ser>
        <c:ser>
          <c:idx val="1"/>
          <c:order val="1"/>
          <c:tx>
            <c:strRef>
              <c:f>'Bovino Carnico'!$C$29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766-4C75-8410-DB78492612A2}"/>
              </c:ext>
            </c:extLst>
          </c:dPt>
          <c:dLbls>
            <c:dLbl>
              <c:idx val="0"/>
              <c:layout>
                <c:manualLayout>
                  <c:x val="0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6-4C75-8410-DB7849261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Carnico'!$A$30:$A$31</c:f>
              <c:strCache>
                <c:ptCount val="1"/>
                <c:pt idx="0">
                  <c:v>Guatemala</c:v>
                </c:pt>
              </c:strCache>
            </c:strRef>
          </c:cat>
          <c:val>
            <c:numRef>
              <c:f>'Bovino Carnico'!$C$30:$C$31</c:f>
              <c:numCache>
                <c:formatCode>_(* #,##0.00_);_(* \(#,##0.00\);_(* "-"??_);_(@_)</c:formatCode>
                <c:ptCount val="1"/>
                <c:pt idx="0">
                  <c:v>1029505.14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6-4C75-8410-DB78492612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007185808"/>
        <c:axId val="-1007183088"/>
        <c:axId val="0"/>
      </c:bar3DChart>
      <c:catAx>
        <c:axId val="-10071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3088"/>
        <c:crosses val="autoZero"/>
        <c:auto val="1"/>
        <c:lblAlgn val="ctr"/>
        <c:lblOffset val="100"/>
        <c:noMultiLvlLbl val="0"/>
      </c:catAx>
      <c:valAx>
        <c:axId val="-10071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(1).xlsx]Bovino Lacteo!Tabla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</a:t>
            </a:r>
            <a:r>
              <a:rPr lang="es-DO" baseline="0"/>
              <a:t> </a:t>
            </a:r>
            <a:r>
              <a:rPr lang="es-DO" sz="1400" b="0" i="0" u="none" strike="noStrike" baseline="0">
                <a:effectLst/>
              </a:rPr>
              <a:t>1er Trimestre 2023 </a:t>
            </a:r>
            <a:endParaRPr lang="es-DO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Lacteo'!$B$54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Lacteo'!$A$55:$A$64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Islas Turcas y Caicos</c:v>
                </c:pt>
                <c:pt idx="7">
                  <c:v>Jamaica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Lacteo'!$B$55:$B$64</c:f>
              <c:numCache>
                <c:formatCode>_(* #,##0.00_);_(* \(#,##0.00\);_(* "-"??_);_(@_)</c:formatCode>
                <c:ptCount val="9"/>
                <c:pt idx="0">
                  <c:v>12392.71</c:v>
                </c:pt>
                <c:pt idx="1">
                  <c:v>5157.4799999999996</c:v>
                </c:pt>
                <c:pt idx="2">
                  <c:v>589.49</c:v>
                </c:pt>
                <c:pt idx="3">
                  <c:v>416</c:v>
                </c:pt>
                <c:pt idx="4">
                  <c:v>120510.69000000002</c:v>
                </c:pt>
                <c:pt idx="5">
                  <c:v>9286.32</c:v>
                </c:pt>
                <c:pt idx="6">
                  <c:v>9579.27</c:v>
                </c:pt>
                <c:pt idx="7">
                  <c:v>142369.22</c:v>
                </c:pt>
                <c:pt idx="8">
                  <c:v>50463.72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300-B566-BC6A06F91A13}"/>
            </c:ext>
          </c:extLst>
        </c:ser>
        <c:ser>
          <c:idx val="1"/>
          <c:order val="1"/>
          <c:tx>
            <c:strRef>
              <c:f>'Bovino Lacteo'!$C$54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Lacteo'!$A$55:$A$64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Islas Turcas y Caicos</c:v>
                </c:pt>
                <c:pt idx="7">
                  <c:v>Jamaica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Lacteo'!$C$55:$C$64</c:f>
              <c:numCache>
                <c:formatCode>_(* #,##0.00_);_(* \(#,##0.00\);_(* "-"??_);_(@_)</c:formatCode>
                <c:ptCount val="9"/>
                <c:pt idx="0">
                  <c:v>41832.449999999997</c:v>
                </c:pt>
                <c:pt idx="1">
                  <c:v>24082</c:v>
                </c:pt>
                <c:pt idx="2">
                  <c:v>905.88</c:v>
                </c:pt>
                <c:pt idx="3">
                  <c:v>2656.8</c:v>
                </c:pt>
                <c:pt idx="4">
                  <c:v>833427.13</c:v>
                </c:pt>
                <c:pt idx="5">
                  <c:v>40247.9</c:v>
                </c:pt>
                <c:pt idx="6">
                  <c:v>34699.520000000004</c:v>
                </c:pt>
                <c:pt idx="7">
                  <c:v>515863.28</c:v>
                </c:pt>
                <c:pt idx="8">
                  <c:v>183051.24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2-4300-B566-BC6A06F9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07182544"/>
        <c:axId val="-1007184176"/>
        <c:axId val="0"/>
      </c:bar3DChart>
      <c:catAx>
        <c:axId val="-10071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4176"/>
        <c:crosses val="autoZero"/>
        <c:auto val="1"/>
        <c:lblAlgn val="ctr"/>
        <c:lblOffset val="100"/>
        <c:noMultiLvlLbl val="0"/>
      </c:catAx>
      <c:valAx>
        <c:axId val="-100718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effectLst/>
              </a:rPr>
              <a:t>Exportaciones de Leche 1er Trimestre 2023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Leche!$B$55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Leche!$A$56:$A$69</c:f>
              <c:strCache>
                <c:ptCount val="13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Haiti</c:v>
                </c:pt>
                <c:pt idx="8">
                  <c:v>Islas Virgenes (U.S.)</c:v>
                </c:pt>
                <c:pt idx="9">
                  <c:v>Puerto Rico</c:v>
                </c:pt>
                <c:pt idx="10">
                  <c:v>San Martin</c:v>
                </c:pt>
                <c:pt idx="11">
                  <c:v>San Tomas</c:v>
                </c:pt>
                <c:pt idx="12">
                  <c:v>Santa Lucia</c:v>
                </c:pt>
              </c:strCache>
            </c:strRef>
          </c:cat>
          <c:val>
            <c:numRef>
              <c:f>Leche!$B$56:$B$69</c:f>
              <c:numCache>
                <c:formatCode>_(* #,##0.00_);_(* \(#,##0.00\);_(* "-"??_);_(@_)</c:formatCode>
                <c:ptCount val="13"/>
                <c:pt idx="0">
                  <c:v>510.3</c:v>
                </c:pt>
                <c:pt idx="1">
                  <c:v>661.59</c:v>
                </c:pt>
                <c:pt idx="2">
                  <c:v>6378.93</c:v>
                </c:pt>
                <c:pt idx="3">
                  <c:v>48557.31</c:v>
                </c:pt>
                <c:pt idx="4">
                  <c:v>24794.880000000001</c:v>
                </c:pt>
                <c:pt idx="5">
                  <c:v>1625.3400000000001</c:v>
                </c:pt>
                <c:pt idx="6">
                  <c:v>5772.72</c:v>
                </c:pt>
                <c:pt idx="7">
                  <c:v>51651.919999999991</c:v>
                </c:pt>
                <c:pt idx="8">
                  <c:v>50</c:v>
                </c:pt>
                <c:pt idx="9">
                  <c:v>1605.8899999999999</c:v>
                </c:pt>
                <c:pt idx="10">
                  <c:v>11395.29</c:v>
                </c:pt>
                <c:pt idx="11">
                  <c:v>14331.69</c:v>
                </c:pt>
                <c:pt idx="12">
                  <c:v>14269.44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E-46A0-A914-B46318145787}"/>
            </c:ext>
          </c:extLst>
        </c:ser>
        <c:ser>
          <c:idx val="1"/>
          <c:order val="1"/>
          <c:tx>
            <c:strRef>
              <c:f>Leche!$C$55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Leche!$A$56:$A$69</c:f>
              <c:strCache>
                <c:ptCount val="13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Haiti</c:v>
                </c:pt>
                <c:pt idx="8">
                  <c:v>Islas Virgenes (U.S.)</c:v>
                </c:pt>
                <c:pt idx="9">
                  <c:v>Puerto Rico</c:v>
                </c:pt>
                <c:pt idx="10">
                  <c:v>San Martin</c:v>
                </c:pt>
                <c:pt idx="11">
                  <c:v>San Tomas</c:v>
                </c:pt>
                <c:pt idx="12">
                  <c:v>Santa Lucia</c:v>
                </c:pt>
              </c:strCache>
            </c:strRef>
          </c:cat>
          <c:val>
            <c:numRef>
              <c:f>Leche!$C$56:$C$69</c:f>
              <c:numCache>
                <c:formatCode>_(* #,##0.00_);_(* \(#,##0.00\);_(* "-"??_);_(@_)</c:formatCode>
                <c:ptCount val="13"/>
                <c:pt idx="0">
                  <c:v>639</c:v>
                </c:pt>
                <c:pt idx="1">
                  <c:v>949.2</c:v>
                </c:pt>
                <c:pt idx="2">
                  <c:v>27628.449999999997</c:v>
                </c:pt>
                <c:pt idx="3">
                  <c:v>50113.5</c:v>
                </c:pt>
                <c:pt idx="4">
                  <c:v>21886.850000000002</c:v>
                </c:pt>
                <c:pt idx="5">
                  <c:v>1529.51</c:v>
                </c:pt>
                <c:pt idx="6">
                  <c:v>41873.68</c:v>
                </c:pt>
                <c:pt idx="7">
                  <c:v>154178.24000000002</c:v>
                </c:pt>
                <c:pt idx="8">
                  <c:v>639</c:v>
                </c:pt>
                <c:pt idx="9">
                  <c:v>7481.46</c:v>
                </c:pt>
                <c:pt idx="10">
                  <c:v>76683.679999999993</c:v>
                </c:pt>
                <c:pt idx="11">
                  <c:v>12400.33</c:v>
                </c:pt>
                <c:pt idx="12">
                  <c:v>103048.62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E-46A0-A914-B46318145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07182000"/>
        <c:axId val="-1007186352"/>
        <c:axId val="0"/>
      </c:bar3DChart>
      <c:catAx>
        <c:axId val="-10071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6352"/>
        <c:crosses val="autoZero"/>
        <c:auto val="1"/>
        <c:lblAlgn val="ctr"/>
        <c:lblOffset val="100"/>
        <c:noMultiLvlLbl val="0"/>
      </c:catAx>
      <c:valAx>
        <c:axId val="-10071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(1).xlsx]Pieles!Tabla 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1er Trmiestre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Pieles!$B$58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Pieles!$A$59:$A$73</c:f>
              <c:strCache>
                <c:ptCount val="14"/>
                <c:pt idx="0">
                  <c:v>Alemania</c:v>
                </c:pt>
                <c:pt idx="1">
                  <c:v>Canada</c:v>
                </c:pt>
                <c:pt idx="2">
                  <c:v>China</c:v>
                </c:pt>
                <c:pt idx="3">
                  <c:v>España</c:v>
                </c:pt>
                <c:pt idx="4">
                  <c:v>Estados Unidos</c:v>
                </c:pt>
                <c:pt idx="5">
                  <c:v>Guadalupe</c:v>
                </c:pt>
                <c:pt idx="6">
                  <c:v>Guatemala</c:v>
                </c:pt>
                <c:pt idx="7">
                  <c:v>Haiti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Turquia</c:v>
                </c:pt>
              </c:strCache>
            </c:strRef>
          </c:cat>
          <c:val>
            <c:numRef>
              <c:f>Pieles!$B$59:$B$73</c:f>
              <c:numCache>
                <c:formatCode>_(* #,##0.00_);_(* \(#,##0.00\);_(* "-"??_);_(@_)</c:formatCode>
                <c:ptCount val="14"/>
                <c:pt idx="0">
                  <c:v>16970.259999999998</c:v>
                </c:pt>
                <c:pt idx="1">
                  <c:v>25342</c:v>
                </c:pt>
                <c:pt idx="2">
                  <c:v>183381</c:v>
                </c:pt>
                <c:pt idx="3">
                  <c:v>36063</c:v>
                </c:pt>
                <c:pt idx="4">
                  <c:v>8723.09</c:v>
                </c:pt>
                <c:pt idx="5">
                  <c:v>6</c:v>
                </c:pt>
                <c:pt idx="6">
                  <c:v>165</c:v>
                </c:pt>
                <c:pt idx="7">
                  <c:v>25000</c:v>
                </c:pt>
                <c:pt idx="8">
                  <c:v>137103.66</c:v>
                </c:pt>
                <c:pt idx="9">
                  <c:v>49013.679999999993</c:v>
                </c:pt>
                <c:pt idx="10">
                  <c:v>24000</c:v>
                </c:pt>
                <c:pt idx="11">
                  <c:v>24266.45</c:v>
                </c:pt>
                <c:pt idx="12">
                  <c:v>55278.33</c:v>
                </c:pt>
                <c:pt idx="13">
                  <c:v>823285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F-4E31-AE8F-78F71C1FB712}"/>
            </c:ext>
          </c:extLst>
        </c:ser>
        <c:ser>
          <c:idx val="1"/>
          <c:order val="1"/>
          <c:tx>
            <c:strRef>
              <c:f>Pieles!$C$58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Pieles!$A$59:$A$73</c:f>
              <c:strCache>
                <c:ptCount val="14"/>
                <c:pt idx="0">
                  <c:v>Alemania</c:v>
                </c:pt>
                <c:pt idx="1">
                  <c:v>Canada</c:v>
                </c:pt>
                <c:pt idx="2">
                  <c:v>China</c:v>
                </c:pt>
                <c:pt idx="3">
                  <c:v>España</c:v>
                </c:pt>
                <c:pt idx="4">
                  <c:v>Estados Unidos</c:v>
                </c:pt>
                <c:pt idx="5">
                  <c:v>Guadalupe</c:v>
                </c:pt>
                <c:pt idx="6">
                  <c:v>Guatemala</c:v>
                </c:pt>
                <c:pt idx="7">
                  <c:v>Haiti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Turquia</c:v>
                </c:pt>
              </c:strCache>
            </c:strRef>
          </c:cat>
          <c:val>
            <c:numRef>
              <c:f>Pieles!$C$59:$C$73</c:f>
              <c:numCache>
                <c:formatCode>_(* #,##0.00_);_(* \(#,##0.00\);_(* "-"??_);_(@_)</c:formatCode>
                <c:ptCount val="14"/>
                <c:pt idx="0">
                  <c:v>317548.15999999997</c:v>
                </c:pt>
                <c:pt idx="1">
                  <c:v>11760.95</c:v>
                </c:pt>
                <c:pt idx="2">
                  <c:v>130515.08</c:v>
                </c:pt>
                <c:pt idx="3">
                  <c:v>36125</c:v>
                </c:pt>
                <c:pt idx="4">
                  <c:v>145936.54999999999</c:v>
                </c:pt>
                <c:pt idx="5">
                  <c:v>107.47</c:v>
                </c:pt>
                <c:pt idx="6">
                  <c:v>3093.69</c:v>
                </c:pt>
                <c:pt idx="7">
                  <c:v>21134</c:v>
                </c:pt>
                <c:pt idx="8">
                  <c:v>120463.25</c:v>
                </c:pt>
                <c:pt idx="9">
                  <c:v>505682.02</c:v>
                </c:pt>
                <c:pt idx="10">
                  <c:v>15600</c:v>
                </c:pt>
                <c:pt idx="11">
                  <c:v>486227.73</c:v>
                </c:pt>
                <c:pt idx="12">
                  <c:v>169173.03</c:v>
                </c:pt>
                <c:pt idx="13">
                  <c:v>360614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F-4E31-AE8F-78F71C1F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07183632"/>
        <c:axId val="-1232390800"/>
        <c:axId val="0"/>
      </c:bar3DChart>
      <c:catAx>
        <c:axId val="-100718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32390800"/>
        <c:crosses val="autoZero"/>
        <c:auto val="1"/>
        <c:lblAlgn val="ctr"/>
        <c:lblOffset val="100"/>
        <c:noMultiLvlLbl val="0"/>
      </c:catAx>
      <c:valAx>
        <c:axId val="-123239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0718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(1).xlsx]Embutidos!Tabla dinámica1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embutidos 1er</a:t>
            </a:r>
            <a:r>
              <a:rPr lang="es-DO" baseline="0"/>
              <a:t> Trmiestre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Embutidos!$B$25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Embutidos!$A$26:$A$28</c:f>
              <c:strCache>
                <c:ptCount val="2"/>
                <c:pt idx="0">
                  <c:v>Cuba</c:v>
                </c:pt>
                <c:pt idx="1">
                  <c:v>Haiti</c:v>
                </c:pt>
              </c:strCache>
            </c:strRef>
          </c:cat>
          <c:val>
            <c:numRef>
              <c:f>Embutidos!$B$26:$B$28</c:f>
              <c:numCache>
                <c:formatCode>_(* #,##0.00_);_(* \(#,##0.00\);_(* "-"??_);_(@_)</c:formatCode>
                <c:ptCount val="2"/>
                <c:pt idx="0">
                  <c:v>23464.14</c:v>
                </c:pt>
                <c:pt idx="1">
                  <c:v>113474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8-466A-BB18-DDE10C7B305C}"/>
            </c:ext>
          </c:extLst>
        </c:ser>
        <c:ser>
          <c:idx val="1"/>
          <c:order val="1"/>
          <c:tx>
            <c:strRef>
              <c:f>Embutidos!$C$25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Embutidos!$A$26:$A$28</c:f>
              <c:strCache>
                <c:ptCount val="2"/>
                <c:pt idx="0">
                  <c:v>Cuba</c:v>
                </c:pt>
                <c:pt idx="1">
                  <c:v>Haiti</c:v>
                </c:pt>
              </c:strCache>
            </c:strRef>
          </c:cat>
          <c:val>
            <c:numRef>
              <c:f>Embutidos!$C$26:$C$28</c:f>
              <c:numCache>
                <c:formatCode>_(* #,##0.00_);_(* \(#,##0.00\);_(* "-"??_);_(@_)</c:formatCode>
                <c:ptCount val="2"/>
                <c:pt idx="0">
                  <c:v>49749.4</c:v>
                </c:pt>
                <c:pt idx="1">
                  <c:v>212160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8-466A-BB18-DDE10C7B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3328"/>
        <c:axId val="-873743872"/>
        <c:axId val="0"/>
      </c:bar3DChart>
      <c:catAx>
        <c:axId val="-8737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3872"/>
        <c:crosses val="autoZero"/>
        <c:auto val="1"/>
        <c:lblAlgn val="ctr"/>
        <c:lblOffset val="100"/>
        <c:noMultiLvlLbl val="0"/>
      </c:catAx>
      <c:valAx>
        <c:axId val="-87374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(1).xlsx]Otro Origen!Tabla dinámica2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mercancia de Otro Origen 1er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Origen'!$B$47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Origen'!$A$48:$A$58</c:f>
              <c:strCache>
                <c:ptCount val="10"/>
                <c:pt idx="0">
                  <c:v>Cuba</c:v>
                </c:pt>
                <c:pt idx="1">
                  <c:v>Curazao</c:v>
                </c:pt>
                <c:pt idx="2">
                  <c:v>Estados Unidos</c:v>
                </c:pt>
                <c:pt idx="3">
                  <c:v>Francia</c:v>
                </c:pt>
                <c:pt idx="4">
                  <c:v>Guatemala</c:v>
                </c:pt>
                <c:pt idx="5">
                  <c:v>Guayana Francesa</c:v>
                </c:pt>
                <c:pt idx="6">
                  <c:v>Haiti</c:v>
                </c:pt>
                <c:pt idx="7">
                  <c:v>Jamaica</c:v>
                </c:pt>
                <c:pt idx="8">
                  <c:v>Mexico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Origen'!$B$48:$B$58</c:f>
              <c:numCache>
                <c:formatCode>_(* #,##0.00_);_(* \(#,##0.00\);_(* "-"??_);_(@_)</c:formatCode>
                <c:ptCount val="10"/>
                <c:pt idx="0">
                  <c:v>22492.12</c:v>
                </c:pt>
                <c:pt idx="1">
                  <c:v>26303.4</c:v>
                </c:pt>
                <c:pt idx="2">
                  <c:v>7832.18</c:v>
                </c:pt>
                <c:pt idx="3">
                  <c:v>13560</c:v>
                </c:pt>
                <c:pt idx="4">
                  <c:v>9000</c:v>
                </c:pt>
                <c:pt idx="5">
                  <c:v>5995.2</c:v>
                </c:pt>
                <c:pt idx="6">
                  <c:v>145360.71</c:v>
                </c:pt>
                <c:pt idx="7">
                  <c:v>175303.52</c:v>
                </c:pt>
                <c:pt idx="8">
                  <c:v>39916.519999999997</c:v>
                </c:pt>
                <c:pt idx="9">
                  <c:v>68222.040000000008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8-4F4B-8B75-62ABAB9BB705}"/>
            </c:ext>
          </c:extLst>
        </c:ser>
        <c:ser>
          <c:idx val="1"/>
          <c:order val="1"/>
          <c:tx>
            <c:strRef>
              <c:f>'Otro Origen'!$C$47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Origen'!$A$48:$A$58</c:f>
              <c:strCache>
                <c:ptCount val="10"/>
                <c:pt idx="0">
                  <c:v>Cuba</c:v>
                </c:pt>
                <c:pt idx="1">
                  <c:v>Curazao</c:v>
                </c:pt>
                <c:pt idx="2">
                  <c:v>Estados Unidos</c:v>
                </c:pt>
                <c:pt idx="3">
                  <c:v>Francia</c:v>
                </c:pt>
                <c:pt idx="4">
                  <c:v>Guatemala</c:v>
                </c:pt>
                <c:pt idx="5">
                  <c:v>Guayana Francesa</c:v>
                </c:pt>
                <c:pt idx="6">
                  <c:v>Haiti</c:v>
                </c:pt>
                <c:pt idx="7">
                  <c:v>Jamaica</c:v>
                </c:pt>
                <c:pt idx="8">
                  <c:v>Mexico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Origen'!$C$48:$C$58</c:f>
              <c:numCache>
                <c:formatCode>_(* #,##0.00_);_(* \(#,##0.00\);_(* "-"??_);_(@_)</c:formatCode>
                <c:ptCount val="10"/>
                <c:pt idx="0">
                  <c:v>46165.5</c:v>
                </c:pt>
                <c:pt idx="1">
                  <c:v>52062.65</c:v>
                </c:pt>
                <c:pt idx="2">
                  <c:v>39838.42</c:v>
                </c:pt>
                <c:pt idx="3">
                  <c:v>37629.4</c:v>
                </c:pt>
                <c:pt idx="4">
                  <c:v>56430</c:v>
                </c:pt>
                <c:pt idx="5">
                  <c:v>48898.48</c:v>
                </c:pt>
                <c:pt idx="6">
                  <c:v>191548.44</c:v>
                </c:pt>
                <c:pt idx="7">
                  <c:v>811115.06999999983</c:v>
                </c:pt>
                <c:pt idx="8">
                  <c:v>40000</c:v>
                </c:pt>
                <c:pt idx="9">
                  <c:v>380024.48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8-4F4B-8B75-62ABAB9B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50400"/>
        <c:axId val="-873739520"/>
        <c:axId val="0"/>
      </c:bar3DChart>
      <c:catAx>
        <c:axId val="-87375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39520"/>
        <c:crosses val="autoZero"/>
        <c:auto val="1"/>
        <c:lblAlgn val="ctr"/>
        <c:lblOffset val="100"/>
        <c:noMultiLvlLbl val="0"/>
      </c:catAx>
      <c:valAx>
        <c:axId val="-8737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5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Enero - Marzo 2023 (1).xlsx]Pro vet!Tabla 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1er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vet'!$C$28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vet'!$B$29:$B$33</c:f>
              <c:strCache>
                <c:ptCount val="4"/>
                <c:pt idx="0">
                  <c:v>Ecuador</c:v>
                </c:pt>
                <c:pt idx="1">
                  <c:v>Estados Unidos</c:v>
                </c:pt>
                <c:pt idx="2">
                  <c:v>Filipinas</c:v>
                </c:pt>
                <c:pt idx="3">
                  <c:v>Puerto Rico</c:v>
                </c:pt>
              </c:strCache>
            </c:strRef>
          </c:cat>
          <c:val>
            <c:numRef>
              <c:f>'Pro vet'!$C$29:$C$33</c:f>
              <c:numCache>
                <c:formatCode>_(* #,##0.00_);_(* \(#,##0.00\);_(* "-"??_);_(@_)</c:formatCode>
                <c:ptCount val="4"/>
                <c:pt idx="0">
                  <c:v>85200</c:v>
                </c:pt>
                <c:pt idx="1">
                  <c:v>31143.09</c:v>
                </c:pt>
                <c:pt idx="2">
                  <c:v>61750</c:v>
                </c:pt>
                <c:pt idx="3">
                  <c:v>134940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2-4528-AE6A-340B433D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38976"/>
        <c:axId val="-873749856"/>
        <c:axId val="0"/>
      </c:bar3DChart>
      <c:catAx>
        <c:axId val="-87373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9856"/>
        <c:crosses val="autoZero"/>
        <c:auto val="1"/>
        <c:lblAlgn val="ctr"/>
        <c:lblOffset val="100"/>
        <c:noMultiLvlLbl val="0"/>
      </c:catAx>
      <c:valAx>
        <c:axId val="-8737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3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700087</xdr:colOff>
      <xdr:row>11</xdr:row>
      <xdr:rowOff>109537</xdr:rowOff>
    </xdr:from>
    <xdr:to>
      <xdr:col>9</xdr:col>
      <xdr:colOff>1985962</xdr:colOff>
      <xdr:row>23</xdr:row>
      <xdr:rowOff>185737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290512</xdr:colOff>
      <xdr:row>12</xdr:row>
      <xdr:rowOff>23812</xdr:rowOff>
    </xdr:from>
    <xdr:to>
      <xdr:col>9</xdr:col>
      <xdr:colOff>1509712</xdr:colOff>
      <xdr:row>26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357187</xdr:colOff>
      <xdr:row>12</xdr:row>
      <xdr:rowOff>23812</xdr:rowOff>
    </xdr:from>
    <xdr:to>
      <xdr:col>8</xdr:col>
      <xdr:colOff>1776412</xdr:colOff>
      <xdr:row>26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280987</xdr:colOff>
      <xdr:row>13</xdr:row>
      <xdr:rowOff>71437</xdr:rowOff>
    </xdr:from>
    <xdr:to>
      <xdr:col>8</xdr:col>
      <xdr:colOff>1557337</xdr:colOff>
      <xdr:row>27</xdr:row>
      <xdr:rowOff>147637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304800</xdr:colOff>
      <xdr:row>11</xdr:row>
      <xdr:rowOff>61912</xdr:rowOff>
    </xdr:from>
    <xdr:to>
      <xdr:col>9</xdr:col>
      <xdr:colOff>1600200</xdr:colOff>
      <xdr:row>25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11</xdr:row>
      <xdr:rowOff>185737</xdr:rowOff>
    </xdr:from>
    <xdr:to>
      <xdr:col>8</xdr:col>
      <xdr:colOff>2257425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381000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9</xdr:row>
      <xdr:rowOff>14287</xdr:rowOff>
    </xdr:from>
    <xdr:to>
      <xdr:col>7</xdr:col>
      <xdr:colOff>1476375</xdr:colOff>
      <xdr:row>23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45263773145" createdVersion="5" refreshedVersion="5" minRefreshableVersion="3" recordCount="10" xr:uid="{00000000-000A-0000-FFFF-FFFF06000000}">
  <cacheSource type="worksheet">
    <worksheetSource ref="A13:G23" sheet="Bovino Carnic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s v="Guatemala"/>
        <m/>
      </sharedItems>
    </cacheField>
    <cacheField name="Kilos" numFmtId="0">
      <sharedItems containsString="0" containsBlank="1" containsNumber="1" minValue="0" maxValue="161739.24" count="9">
        <n v="93726.9"/>
        <n v="22670.78"/>
        <n v="45341.56"/>
        <n v="161739.24"/>
        <n v="21282.76"/>
        <n v="1383.02"/>
        <n v="45336.55999999999"/>
        <m/>
        <n v="0"/>
      </sharedItems>
    </cacheField>
    <cacheField name="Valor US$" numFmtId="0">
      <sharedItems containsString="0" containsBlank="1" containsNumber="1" minValue="0" maxValue="825025" count="10">
        <n v="518151"/>
        <n v="102459"/>
        <n v="204415"/>
        <n v="825025"/>
        <n v="97622.64"/>
        <n v="96186"/>
        <n v="10671.5"/>
        <n v="204480.14"/>
        <m/>
        <n v="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60416666669" createdVersion="5" refreshedVersion="5" minRefreshableVersion="3" recordCount="36" xr:uid="{00000000-000A-0000-FFFF-FFFF07000000}">
  <cacheSource type="worksheet">
    <worksheetSource ref="A12:G48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0">
        <s v="Estados Unidos"/>
        <s v="Antigua y Barbuda"/>
        <s v="Aruba"/>
        <s v="Jamaica"/>
        <s v="Trinidad &amp; Tobago"/>
        <m/>
        <s v="Curazao"/>
        <s v="Islas Turcas y Caicos"/>
        <s v="Bonaire"/>
        <s v="Guyana"/>
      </sharedItems>
    </cacheField>
    <cacheField name="Kilos" numFmtId="0">
      <sharedItems containsSemiMixedTypes="0" containsString="0" containsNumber="1" minValue="331.21" maxValue="214346.68000000002"/>
    </cacheField>
    <cacheField name="Valor US$" numFmtId="0">
      <sharedItems containsSemiMixedTypes="0" containsString="0" containsNumber="1" minValue="905.88" maxValue="847954.619999999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66417476855" createdVersion="5" refreshedVersion="5" minRefreshableVersion="3" recordCount="37" xr:uid="{00000000-000A-0000-FFFF-FFFF08000000}">
  <cacheSource type="worksheet">
    <worksheetSource ref="A12:G49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4">
        <s v="Puerto Rico"/>
        <s v="Cuba"/>
        <s v="San Martin"/>
        <s v="Santa Lucia"/>
        <s v="Curazao"/>
        <s v="Dominica"/>
        <s v="San Tomas"/>
        <s v="Haiti"/>
        <m/>
        <s v="Antigua y Barbuda"/>
        <s v="Bonaire"/>
        <s v="Islas Virgenes (U.S.)"/>
        <s v="Granada"/>
        <s v="Estados Unidos"/>
      </sharedItems>
    </cacheField>
    <cacheField name="Kilos" numFmtId="0">
      <sharedItems containsSemiMixedTypes="0" containsString="0" containsNumber="1" minValue="50" maxValue="106575.56"/>
    </cacheField>
    <cacheField name="Valor US$" numFmtId="0">
      <sharedItems containsSemiMixedTypes="0" containsString="0" containsNumber="1" minValue="147.6" maxValue="220728.46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7140347222" createdVersion="5" refreshedVersion="5" minRefreshableVersion="3" recordCount="38" xr:uid="{00000000-000A-0000-FFFF-FFFF09000000}">
  <cacheSource type="worksheet">
    <worksheetSource ref="A13:G51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Piel" numFmtId="0">
      <sharedItems containsBlank="1"/>
    </cacheField>
    <cacheField name="Destino" numFmtId="0">
      <sharedItems containsBlank="1" count="15">
        <s v="Estados Unidos"/>
        <s v="Italia"/>
        <s v="Mexico"/>
        <s v="Portugal"/>
        <m/>
        <s v="Alemania"/>
        <s v="Canada"/>
        <s v="China"/>
        <s v="Guadalupe"/>
        <s v="Guatemala"/>
        <s v="Indonesia"/>
        <s v="Turquia"/>
        <s v="España"/>
        <s v="Japon"/>
        <s v="Haiti"/>
      </sharedItems>
    </cacheField>
    <cacheField name="Kilos" numFmtId="0">
      <sharedItems containsSemiMixedTypes="0" containsString="0" containsNumber="1" minValue="6" maxValue="761455.89"/>
    </cacheField>
    <cacheField name="Valor US$" numFmtId="0">
      <sharedItems containsSemiMixedTypes="0" containsString="0" containsNumber="1" minValue="15" maxValue="1226300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81565046299" createdVersion="5" refreshedVersion="5" minRefreshableVersion="3" recordCount="7" xr:uid="{00000000-000A-0000-FFFF-FFFF0A000000}">
  <cacheSource type="worksheet">
    <worksheetSource ref="A12:G19" sheet="Embutido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3">
        <s v="Cuba"/>
        <m/>
        <s v="Haiti"/>
      </sharedItems>
    </cacheField>
    <cacheField name="Kilos" numFmtId="0">
      <sharedItems containsSemiMixedTypes="0" containsString="0" containsNumber="1" minValue="5.14" maxValue="90712"/>
    </cacheField>
    <cacheField name="Valor US$" numFmtId="0">
      <sharedItems containsSemiMixedTypes="0" containsString="0" containsNumber="1" minValue="1" maxValue="1697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89576388885" createdVersion="5" refreshedVersion="5" minRefreshableVersion="3" recordCount="29" xr:uid="{00000000-000A-0000-FFFF-FFFF0B000000}">
  <cacheSource type="worksheet">
    <worksheetSource ref="A12:G41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 count="9">
        <s v="Adereso"/>
        <s v="Base Para helados"/>
        <s v="Bebida nutritiva"/>
        <s v="Caldo de pollo"/>
        <s v="Mayonesa"/>
        <s v="Sazones"/>
        <s v="Sopa"/>
        <m/>
        <s v="Salsa"/>
      </sharedItems>
    </cacheField>
    <cacheField name="Destino" numFmtId="0">
      <sharedItems containsBlank="1" count="11">
        <s v="Estados Unidos"/>
        <s v="Mexico"/>
        <s v="Haiti"/>
        <s v="Curazao"/>
        <s v="Jamaica"/>
        <s v="Trinidad &amp; Tobago"/>
        <m/>
        <s v="Francia"/>
        <s v="Cuba"/>
        <s v="Guatemala"/>
        <s v="Guayana Francesa"/>
      </sharedItems>
    </cacheField>
    <cacheField name="Kilos" numFmtId="0">
      <sharedItems containsSemiMixedTypes="0" containsString="0" containsNumber="1" minValue="691.2" maxValue="245702.62"/>
    </cacheField>
    <cacheField name="Valor US$" numFmtId="0">
      <sharedItems containsSemiMixedTypes="0" containsString="0" containsNumber="1" minValue="1184.43" maxValue="888162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494561805557" createdVersion="5" refreshedVersion="5" minRefreshableVersion="3" recordCount="10" xr:uid="{00000000-000A-0000-FFFF-FFFF0C000000}">
  <cacheSource type="worksheet">
    <worksheetSource ref="B12:E22" sheet="Pro vet"/>
  </cacheSource>
  <cacheFields count="4">
    <cacheField name="Mes" numFmtId="0">
      <sharedItems/>
    </cacheField>
    <cacheField name="Mercancia" numFmtId="0">
      <sharedItems containsBlank="1"/>
    </cacheField>
    <cacheField name="Procedencia" numFmtId="0">
      <sharedItems containsBlank="1" count="5">
        <s v="Puerto Rico"/>
        <m/>
        <s v="Estados Unidos"/>
        <s v="Filipinas"/>
        <s v="Ecuador"/>
      </sharedItems>
    </cacheField>
    <cacheField name="Valor US$" numFmtId="43">
      <sharedItems containsSemiMixedTypes="0" containsString="0" containsNumber="1" minValue="15087.32" maxValue="146755.77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Enero"/>
    <s v="Bovino"/>
    <s v="Cárnico"/>
    <s v="Cortes"/>
    <x v="0"/>
    <x v="0"/>
    <x v="0"/>
  </r>
  <r>
    <s v="Enero"/>
    <s v="Bovino"/>
    <s v="Cárnico"/>
    <s v="Corteza deshidratada"/>
    <x v="0"/>
    <x v="1"/>
    <x v="1"/>
  </r>
  <r>
    <s v="Enero"/>
    <s v="Bovino"/>
    <s v="Cárnico"/>
    <s v="Desmenuzado"/>
    <x v="0"/>
    <x v="2"/>
    <x v="2"/>
  </r>
  <r>
    <s v="Enero"/>
    <m/>
    <m/>
    <m/>
    <x v="1"/>
    <x v="3"/>
    <x v="3"/>
  </r>
  <r>
    <s v="Febrero"/>
    <s v="Bovino"/>
    <s v="Cárnico"/>
    <s v="Carne deshuesada"/>
    <x v="0"/>
    <x v="1"/>
    <x v="4"/>
  </r>
  <r>
    <s v="Febrero"/>
    <s v="Bovino"/>
    <s v="Cárnico"/>
    <s v="Desmenuzado"/>
    <x v="0"/>
    <x v="4"/>
    <x v="5"/>
  </r>
  <r>
    <s v="Febrero"/>
    <s v="Bovino"/>
    <s v="Cárnico"/>
    <s v="Lengua"/>
    <x v="0"/>
    <x v="5"/>
    <x v="6"/>
  </r>
  <r>
    <s v="Febrero"/>
    <m/>
    <m/>
    <m/>
    <x v="1"/>
    <x v="6"/>
    <x v="7"/>
  </r>
  <r>
    <m/>
    <m/>
    <m/>
    <m/>
    <x v="1"/>
    <x v="7"/>
    <x v="8"/>
  </r>
  <r>
    <s v="Marzo"/>
    <m/>
    <m/>
    <m/>
    <x v="1"/>
    <x v="8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s v="Enero"/>
    <s v="Bovino"/>
    <s v="Lácteo"/>
    <s v="Crema de leche"/>
    <x v="0"/>
    <n v="6473.48"/>
    <n v="20951.62"/>
  </r>
  <r>
    <s v="Enero"/>
    <s v="Bovino"/>
    <s v="Lácteo"/>
    <s v="Dulce de leche"/>
    <x v="0"/>
    <n v="9875.2000000000007"/>
    <n v="45553.17"/>
  </r>
  <r>
    <s v="Enero"/>
    <s v="Bovino"/>
    <s v="Lácteo"/>
    <s v="Flan"/>
    <x v="0"/>
    <n v="873.17"/>
    <n v="4671.4799999999996"/>
  </r>
  <r>
    <s v="Enero"/>
    <s v="Bovino"/>
    <s v="Lácteo"/>
    <s v="Helados"/>
    <x v="1"/>
    <n v="12392.71"/>
    <n v="41832.449999999997"/>
  </r>
  <r>
    <s v="Enero"/>
    <s v="Bovino"/>
    <s v="Lácteo"/>
    <s v="Helados"/>
    <x v="2"/>
    <n v="5157.4799999999996"/>
    <n v="24082"/>
  </r>
  <r>
    <s v="Enero"/>
    <s v="Bovino"/>
    <s v="Lácteo"/>
    <s v="Helados"/>
    <x v="3"/>
    <n v="90225.34"/>
    <n v="253392.3"/>
  </r>
  <r>
    <s v="Enero"/>
    <s v="Bovino"/>
    <s v="Lácteo"/>
    <s v="Helados"/>
    <x v="4"/>
    <n v="43454.67"/>
    <n v="127446.65"/>
  </r>
  <r>
    <s v="Enero"/>
    <s v="Bovino"/>
    <s v="Queso"/>
    <s v="Cheddar"/>
    <x v="3"/>
    <n v="18583.14"/>
    <n v="103207.6"/>
  </r>
  <r>
    <s v="Enero"/>
    <s v="Bovino"/>
    <s v="Queso"/>
    <s v="Danes"/>
    <x v="0"/>
    <n v="5239.04"/>
    <n v="43312.5"/>
  </r>
  <r>
    <s v="Enero"/>
    <s v="Bovino"/>
    <s v="Queso"/>
    <s v="Holandes"/>
    <x v="0"/>
    <n v="15065.31"/>
    <n v="130156.16"/>
  </r>
  <r>
    <s v="Enero"/>
    <s v="Bovino"/>
    <s v="Queso"/>
    <s v="Queso Amarillo"/>
    <x v="0"/>
    <n v="6122.2"/>
    <n v="46715.45"/>
  </r>
  <r>
    <s v="Enero"/>
    <s v="Bovino"/>
    <s v="Queso"/>
    <s v="Queso Blanco"/>
    <x v="0"/>
    <n v="331.21"/>
    <n v="2518.1999999999998"/>
  </r>
  <r>
    <s v="Enero"/>
    <s v="Bovino"/>
    <s v="Queso"/>
    <s v="Queso de hoja"/>
    <x v="0"/>
    <n v="553.73"/>
    <n v="4115.04"/>
  </r>
  <r>
    <s v="Enero"/>
    <m/>
    <m/>
    <m/>
    <x v="5"/>
    <n v="214346.68000000002"/>
    <n v="847954.61999999988"/>
  </r>
  <r>
    <s v="Febrero"/>
    <s v="Bovino"/>
    <s v="Lácteo"/>
    <s v="Crema de leche"/>
    <x v="6"/>
    <n v="416"/>
    <n v="2656.8"/>
  </r>
  <r>
    <s v="Febrero"/>
    <s v="Bovino"/>
    <s v="Lácteo"/>
    <s v="Crema de leche"/>
    <x v="0"/>
    <n v="1723.67"/>
    <n v="15771.57"/>
  </r>
  <r>
    <s v="Febrero"/>
    <s v="Bovino"/>
    <s v="Lácteo"/>
    <s v="Dulce de leche"/>
    <x v="0"/>
    <n v="9274.77"/>
    <n v="48130.45"/>
  </r>
  <r>
    <s v="Febrero"/>
    <s v="Bovino"/>
    <s v="Lácteo"/>
    <s v="Helados"/>
    <x v="7"/>
    <n v="3440.75"/>
    <n v="12008"/>
  </r>
  <r>
    <s v="Febrero"/>
    <s v="Bovino"/>
    <s v="Lácteo"/>
    <s v="Yogurt"/>
    <x v="8"/>
    <n v="589.49"/>
    <n v="905.88"/>
  </r>
  <r>
    <s v="Febrero"/>
    <s v="Bovino"/>
    <s v="Queso"/>
    <s v="Cheddar"/>
    <x v="3"/>
    <n v="18635"/>
    <n v="103463.38"/>
  </r>
  <r>
    <s v="Febrero"/>
    <s v="Bovino"/>
    <s v="Queso"/>
    <s v="Danes"/>
    <x v="0"/>
    <n v="8684"/>
    <n v="32565"/>
  </r>
  <r>
    <s v="Febrero"/>
    <s v="Bovino"/>
    <s v="Queso"/>
    <s v="Holandes"/>
    <x v="0"/>
    <n v="12551.72"/>
    <n v="109463.95"/>
  </r>
  <r>
    <s v="Febrero"/>
    <s v="Bovino"/>
    <s v="Queso"/>
    <s v="Queso Amarillo"/>
    <x v="0"/>
    <n v="8204.16"/>
    <n v="41828.230000000003"/>
  </r>
  <r>
    <s v="Febrero"/>
    <s v="Bovino"/>
    <s v="Queso"/>
    <s v="Queso Blanco"/>
    <x v="0"/>
    <n v="570.63"/>
    <n v="4393.8100000000004"/>
  </r>
  <r>
    <s v="Febrero"/>
    <m/>
    <m/>
    <m/>
    <x v="5"/>
    <n v="64090.189999999995"/>
    <n v="371187.07"/>
  </r>
  <r>
    <s v="Marzo"/>
    <s v="Bovino"/>
    <s v="Lácteo"/>
    <s v="Crema de leche"/>
    <x v="0"/>
    <n v="3145.7"/>
    <n v="28783.119999999999"/>
  </r>
  <r>
    <s v="Marzo"/>
    <s v="Bovino"/>
    <s v="Lácteo"/>
    <s v="Dulce de leche"/>
    <x v="0"/>
    <n v="10436.27"/>
    <n v="63296.75"/>
  </r>
  <r>
    <s v="Marzo"/>
    <s v="Bovino"/>
    <s v="Lácteo"/>
    <s v="Flan"/>
    <x v="0"/>
    <n v="1053.17"/>
    <n v="5689.88"/>
  </r>
  <r>
    <s v="Marzo"/>
    <s v="Bovino"/>
    <s v="Lácteo"/>
    <s v="Helados"/>
    <x v="9"/>
    <n v="9286.32"/>
    <n v="40247.9"/>
  </r>
  <r>
    <s v="Marzo"/>
    <s v="Bovino"/>
    <s v="Lácteo"/>
    <s v="Helados"/>
    <x v="7"/>
    <n v="6138.52"/>
    <n v="22691.52"/>
  </r>
  <r>
    <s v="Marzo"/>
    <s v="Bovino"/>
    <s v="Lácteo"/>
    <s v="Helados"/>
    <x v="3"/>
    <n v="14925.74"/>
    <n v="55800"/>
  </r>
  <r>
    <s v="Marzo"/>
    <s v="Bovino"/>
    <s v="Lácteo"/>
    <s v="Helados"/>
    <x v="4"/>
    <n v="7009.05"/>
    <n v="55604.59"/>
  </r>
  <r>
    <s v="Marzo"/>
    <s v="Bovino"/>
    <s v="Queso"/>
    <s v="Holandes"/>
    <x v="0"/>
    <n v="16903.240000000002"/>
    <n v="157727.49"/>
  </r>
  <r>
    <s v="Marzo"/>
    <s v="Bovino"/>
    <s v="Queso"/>
    <s v="Queso Amarillo"/>
    <x v="0"/>
    <n v="3048.16"/>
    <n v="24690.19"/>
  </r>
  <r>
    <s v="Marzo"/>
    <s v="Bovino"/>
    <s v="Queso"/>
    <s v="Queso Blanco"/>
    <x v="0"/>
    <n v="381.86"/>
    <n v="3093.07"/>
  </r>
  <r>
    <s v="Marzo"/>
    <m/>
    <m/>
    <m/>
    <x v="5"/>
    <n v="72328.030000000013"/>
    <n v="457624.5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7">
  <r>
    <s v="Enero"/>
    <s v="Bovino"/>
    <s v="Leche"/>
    <s v="Formula Infantil"/>
    <x v="0"/>
    <n v="499.89"/>
    <n v="6195.51"/>
  </r>
  <r>
    <s v="Enero"/>
    <s v="Bovino"/>
    <s v="Leche"/>
    <s v="Leche con Chocolate"/>
    <x v="1"/>
    <n v="2278.6799999999998"/>
    <n v="6662.6"/>
  </r>
  <r>
    <s v="Enero"/>
    <s v="Bovino"/>
    <s v="Leche"/>
    <s v="Leche entera en polvo"/>
    <x v="2"/>
    <n v="4746.24"/>
    <n v="38884.959999999999"/>
  </r>
  <r>
    <s v="Enero"/>
    <s v="Bovino"/>
    <s v="Leche"/>
    <s v="Leche entera en polvo"/>
    <x v="3"/>
    <n v="9523.2000000000007"/>
    <n v="63598.22"/>
  </r>
  <r>
    <s v="Enero"/>
    <s v="Bovino"/>
    <s v="Leche"/>
    <s v="Leche entera liquida"/>
    <x v="1"/>
    <n v="4100.25"/>
    <n v="20965.849999999999"/>
  </r>
  <r>
    <s v="Enero"/>
    <s v="Bovino"/>
    <s v="Leche"/>
    <s v="Leche entera liquida"/>
    <x v="4"/>
    <n v="45663.12"/>
    <n v="40017.35"/>
  </r>
  <r>
    <s v="Enero"/>
    <s v="Bovino"/>
    <s v="Leche"/>
    <s v="Leche entera liquida"/>
    <x v="5"/>
    <n v="21690.48"/>
    <n v="18073.650000000001"/>
  </r>
  <r>
    <s v="Enero"/>
    <s v="Bovino"/>
    <s v="Leche"/>
    <s v="Leche entera liquida"/>
    <x v="6"/>
    <n v="11928.7"/>
    <n v="9559.3799999999992"/>
  </r>
  <r>
    <s v="Enero"/>
    <s v="Bovino"/>
    <s v="Leche"/>
    <s v="Leche maternizada"/>
    <x v="7"/>
    <n v="6145"/>
    <n v="16770.939999999999"/>
  </r>
  <r>
    <s v="Enero"/>
    <m/>
    <m/>
    <m/>
    <x v="8"/>
    <n v="106575.56"/>
    <n v="220728.46000000002"/>
  </r>
  <r>
    <s v="Febrero"/>
    <s v="Bovino"/>
    <s v="Leche"/>
    <s v="Leche con Chocolate"/>
    <x v="9"/>
    <n v="510.3"/>
    <n v="639"/>
  </r>
  <r>
    <s v="Febrero"/>
    <s v="Bovino"/>
    <s v="Leche"/>
    <s v="Leche con Chocolate"/>
    <x v="10"/>
    <n v="273.42"/>
    <n v="474.6"/>
  </r>
  <r>
    <s v="Febrero"/>
    <s v="Bovino"/>
    <s v="Leche"/>
    <s v="Leche con Chocolate"/>
    <x v="4"/>
    <n v="1066.02"/>
    <n v="2065.0500000000002"/>
  </r>
  <r>
    <s v="Febrero"/>
    <s v="Bovino"/>
    <s v="Leche"/>
    <s v="Leche con Chocolate"/>
    <x v="7"/>
    <n v="670.2"/>
    <n v="816"/>
  </r>
  <r>
    <s v="Febrero"/>
    <s v="Bovino"/>
    <s v="Leche"/>
    <s v="Leche con Chocolate"/>
    <x v="11"/>
    <n v="50"/>
    <n v="639"/>
  </r>
  <r>
    <s v="Febrero"/>
    <s v="Bovino"/>
    <s v="Leche"/>
    <s v="Leche con Chocolate"/>
    <x v="2"/>
    <n v="455.94"/>
    <n v="488.24"/>
  </r>
  <r>
    <s v="Febrero"/>
    <s v="Bovino"/>
    <s v="Leche"/>
    <s v="Leche con Chocolate"/>
    <x v="6"/>
    <n v="389"/>
    <n v="468.15"/>
  </r>
  <r>
    <s v="Febrero"/>
    <s v="Bovino"/>
    <s v="Leche"/>
    <s v="Leche condensada"/>
    <x v="7"/>
    <n v="43990.559999999998"/>
    <n v="135540"/>
  </r>
  <r>
    <s v="Febrero"/>
    <s v="Bovino"/>
    <s v="Leche"/>
    <s v="Leche entera liquida"/>
    <x v="0"/>
    <n v="1106"/>
    <n v="1285.95"/>
  </r>
  <r>
    <s v="Febrero"/>
    <s v="Bovino"/>
    <s v="Leche"/>
    <s v="Leche entera liquida"/>
    <x v="2"/>
    <n v="608.73"/>
    <n v="1395.36"/>
  </r>
  <r>
    <s v="Febrero"/>
    <s v="Bovino"/>
    <s v="Leche"/>
    <s v="Leche evaporada"/>
    <x v="7"/>
    <n v="199"/>
    <n v="476.2"/>
  </r>
  <r>
    <s v="Febrero"/>
    <s v="Bovino"/>
    <s v="Leche"/>
    <s v="Leche sin lactosa"/>
    <x v="7"/>
    <n v="129.24"/>
    <n v="147.6"/>
  </r>
  <r>
    <s v="Febrero"/>
    <s v="Bovino"/>
    <s v="Leche"/>
    <s v="Leche UHT"/>
    <x v="7"/>
    <n v="517.91999999999996"/>
    <n v="427.5"/>
  </r>
  <r>
    <s v="Febrero"/>
    <s v="Bovino"/>
    <s v="Leche"/>
    <s v="Leche UHT"/>
    <x v="2"/>
    <n v="1535.1"/>
    <n v="1468.12"/>
  </r>
  <r>
    <s v="Febrero"/>
    <s v="Bovino"/>
    <s v="Leche"/>
    <s v="Leche UHT"/>
    <x v="6"/>
    <n v="846"/>
    <n v="986.7"/>
  </r>
  <r>
    <s v="Febrero"/>
    <m/>
    <m/>
    <m/>
    <x v="8"/>
    <n v="52347.429999999993"/>
    <n v="147317.47000000003"/>
  </r>
  <r>
    <s v="Marzo"/>
    <s v="Bovino"/>
    <s v="Leche"/>
    <s v="Formula Infantil"/>
    <x v="12"/>
    <n v="4759.68"/>
    <n v="40361.68"/>
  </r>
  <r>
    <s v="Marzo"/>
    <s v="Bovino"/>
    <s v="Leche"/>
    <s v="Formula Infantil"/>
    <x v="2"/>
    <n v="4049.28"/>
    <n v="34447"/>
  </r>
  <r>
    <s v="Marzo"/>
    <s v="Bovino"/>
    <s v="Leche"/>
    <s v="Formula Infantil"/>
    <x v="3"/>
    <n v="4746.24"/>
    <n v="39450.400000000001"/>
  </r>
  <r>
    <s v="Marzo"/>
    <s v="Bovino"/>
    <s v="Leche"/>
    <s v="Leche con Chocolate"/>
    <x v="10"/>
    <n v="388.17"/>
    <n v="474.6"/>
  </r>
  <r>
    <s v="Marzo"/>
    <s v="Bovino"/>
    <s v="Leche"/>
    <s v="Leche con Chocolate"/>
    <x v="4"/>
    <n v="1828.17"/>
    <n v="8031.1"/>
  </r>
  <r>
    <s v="Marzo"/>
    <s v="Bovino"/>
    <s v="Leche"/>
    <s v="Leche con Chocolate"/>
    <x v="5"/>
    <n v="3104.4"/>
    <n v="3813.2"/>
  </r>
  <r>
    <s v="Marzo"/>
    <s v="Bovino"/>
    <s v="Leche"/>
    <s v="Leche con Chocolate"/>
    <x v="13"/>
    <n v="657.9"/>
    <n v="488.24"/>
  </r>
  <r>
    <s v="Marzo"/>
    <s v="Bovino"/>
    <s v="Leche"/>
    <s v="Leche con Chocolate"/>
    <x v="12"/>
    <n v="1013.04"/>
    <n v="1512"/>
  </r>
  <r>
    <s v="Marzo"/>
    <s v="Bovino"/>
    <s v="Leche"/>
    <s v="Leche UHT"/>
    <x v="13"/>
    <n v="967.44"/>
    <n v="1041.27"/>
  </r>
  <r>
    <s v="Marzo"/>
    <s v="Bovino"/>
    <s v="Leche"/>
    <s v="Leche UHT"/>
    <x v="6"/>
    <n v="1167.99"/>
    <n v="1386.1"/>
  </r>
  <r>
    <s v="Marzo"/>
    <m/>
    <m/>
    <m/>
    <x v="8"/>
    <n v="22682.310000000005"/>
    <n v="131005.5900000000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8">
  <r>
    <s v="Enero"/>
    <s v="Bovino"/>
    <s v="Piel Animal"/>
    <s v="Curtidas o Curadas"/>
    <x v="0"/>
    <n v="249.79"/>
    <n v="8948.82"/>
  </r>
  <r>
    <s v="Enero"/>
    <s v="Bovino"/>
    <s v="Piel Animal"/>
    <s v="Curtidas o Curadas"/>
    <x v="1"/>
    <n v="6851.48"/>
    <n v="75481.850000000006"/>
  </r>
  <r>
    <s v="Enero"/>
    <s v="Bovino"/>
    <s v="Piel Animal"/>
    <s v="Curtidas o Curadas"/>
    <x v="2"/>
    <n v="5477.55"/>
    <n v="140799.01999999999"/>
  </r>
  <r>
    <s v="Enero"/>
    <s v="Bovino"/>
    <s v="Piel Animal"/>
    <s v="Curtidas o Curadas"/>
    <x v="3"/>
    <n v="6130.93"/>
    <n v="125357.66"/>
  </r>
  <r>
    <s v="Enero"/>
    <m/>
    <m/>
    <m/>
    <x v="4"/>
    <n v="18709.75"/>
    <n v="350587.35"/>
  </r>
  <r>
    <s v="Febrero"/>
    <s v="Bovino"/>
    <s v="Piel Animal"/>
    <s v="Curtidas o Curadas"/>
    <x v="5"/>
    <n v="16940.259999999998"/>
    <n v="317498.15999999997"/>
  </r>
  <r>
    <s v="Febrero"/>
    <s v="Bovino"/>
    <s v="Piel Animal"/>
    <s v="Curtidas o Curadas"/>
    <x v="6"/>
    <n v="392"/>
    <n v="9016.4500000000007"/>
  </r>
  <r>
    <s v="Febrero"/>
    <s v="Bovino"/>
    <s v="Piel Animal"/>
    <s v="Curtidas o Curadas"/>
    <x v="7"/>
    <n v="26067"/>
    <n v="22131.33"/>
  </r>
  <r>
    <s v="Febrero"/>
    <s v="Bovino"/>
    <s v="Piel Animal"/>
    <s v="Curtidas o Curadas"/>
    <x v="0"/>
    <n v="5536.7"/>
    <n v="69560.09"/>
  </r>
  <r>
    <s v="Febrero"/>
    <s v="Bovino"/>
    <s v="Piel Animal"/>
    <s v="Curtidas o Curadas"/>
    <x v="8"/>
    <n v="6"/>
    <n v="107.47"/>
  </r>
  <r>
    <s v="Febrero"/>
    <s v="Bovino"/>
    <s v="Piel Animal"/>
    <s v="Curtidas o Curadas"/>
    <x v="9"/>
    <n v="159"/>
    <n v="3026.52"/>
  </r>
  <r>
    <s v="Febrero"/>
    <s v="Bovino"/>
    <s v="Piel Animal"/>
    <s v="Curtidas o Curadas"/>
    <x v="10"/>
    <n v="2461.66"/>
    <n v="49842.34"/>
  </r>
  <r>
    <s v="Febrero"/>
    <s v="Bovino"/>
    <s v="Piel Animal"/>
    <s v="Curtidas o Curadas"/>
    <x v="1"/>
    <n v="20599.28"/>
    <n v="219898.4"/>
  </r>
  <r>
    <s v="Febrero"/>
    <s v="Bovino"/>
    <s v="Piel Animal"/>
    <s v="Curtidas o Curadas"/>
    <x v="2"/>
    <n v="11883.99"/>
    <n v="168339.94"/>
  </r>
  <r>
    <s v="Febrero"/>
    <s v="Bovino"/>
    <s v="Piel Animal"/>
    <s v="Pieles Bovinas Frescas Saladas"/>
    <x v="10"/>
    <n v="59550"/>
    <n v="25979.06"/>
  </r>
  <r>
    <s v="Febrero"/>
    <s v="Bovino"/>
    <s v="Piel Animal"/>
    <s v="Pieles Bovinas Frescas Saladas"/>
    <x v="11"/>
    <n v="72130"/>
    <n v="19926"/>
  </r>
  <r>
    <s v="Febrero"/>
    <s v="Bovino"/>
    <s v="Piel Animal"/>
    <s v="Pieles Bovinas Secas y Saladas"/>
    <x v="12"/>
    <n v="36000"/>
    <n v="36000"/>
  </r>
  <r>
    <s v="Febrero"/>
    <s v="Bovino"/>
    <s v="Piel Animal"/>
    <s v="Pieles Bovinas Secas y Saladas"/>
    <x v="11"/>
    <n v="331930"/>
    <n v="179480"/>
  </r>
  <r>
    <s v="Febrero"/>
    <s v="Bovino"/>
    <s v="Piel Animal"/>
    <s v="Semicurtidas o semicuradas"/>
    <x v="7"/>
    <n v="104847"/>
    <n v="67079.47"/>
  </r>
  <r>
    <s v="Febrero"/>
    <s v="Bovino"/>
    <s v="Piel Animal"/>
    <s v="Semicurtidas o semicuradas"/>
    <x v="1"/>
    <n v="953"/>
    <n v="15"/>
  </r>
  <r>
    <s v="Febrero"/>
    <s v="Bovino"/>
    <s v="Piel Animal"/>
    <s v="Semicurtidas o semicuradas"/>
    <x v="13"/>
    <n v="24000"/>
    <n v="15600"/>
  </r>
  <r>
    <s v="Febrero"/>
    <s v="Bovino"/>
    <s v="Piel Animal"/>
    <s v="Semicurtidas o semicuradas"/>
    <x v="3"/>
    <n v="48000"/>
    <n v="22800"/>
  </r>
  <r>
    <s v="Febrero"/>
    <m/>
    <m/>
    <m/>
    <x v="4"/>
    <n v="761455.89"/>
    <n v="1226300.23"/>
  </r>
  <r>
    <s v="Marzo"/>
    <s v="Bovino"/>
    <s v="Piel Animal"/>
    <s v="Curtidas o Curadas"/>
    <x v="5"/>
    <n v="30"/>
    <n v="50"/>
  </r>
  <r>
    <s v="Marzo"/>
    <s v="Bovino"/>
    <s v="Piel Animal"/>
    <s v="Curtidas o Curadas"/>
    <x v="12"/>
    <n v="63"/>
    <n v="125"/>
  </r>
  <r>
    <s v="Marzo"/>
    <s v="Bovino"/>
    <s v="Piel Animal"/>
    <s v="Curtidas o Curadas"/>
    <x v="0"/>
    <n v="2936.6"/>
    <n v="67427.64"/>
  </r>
  <r>
    <s v="Marzo"/>
    <s v="Bovino"/>
    <s v="Piel Animal"/>
    <s v="Curtidas o Curadas"/>
    <x v="9"/>
    <n v="6"/>
    <n v="67.17"/>
  </r>
  <r>
    <s v="Marzo"/>
    <s v="Bovino"/>
    <s v="Piel Animal"/>
    <s v="Curtidas o Curadas"/>
    <x v="10"/>
    <n v="380"/>
    <n v="8279.52"/>
  </r>
  <r>
    <s v="Marzo"/>
    <s v="Bovino"/>
    <s v="Piel Animal"/>
    <s v="Curtidas o Curadas"/>
    <x v="1"/>
    <n v="20609.919999999998"/>
    <n v="210286.77"/>
  </r>
  <r>
    <s v="Marzo"/>
    <s v="Bovino"/>
    <s v="Piel Animal"/>
    <s v="Curtidas o Curadas"/>
    <x v="2"/>
    <n v="6904.91"/>
    <n v="177088.77"/>
  </r>
  <r>
    <s v="Marzo"/>
    <s v="Bovino"/>
    <s v="Piel Animal"/>
    <s v="Curtidas o Curadas"/>
    <x v="3"/>
    <n v="1147.4000000000001"/>
    <n v="21015.37"/>
  </r>
  <r>
    <s v="Marzo"/>
    <s v="Bovino"/>
    <s v="Piel Animal"/>
    <s v="Pieles Bovinas Frescas Saladas"/>
    <x v="14"/>
    <n v="25000"/>
    <n v="21134"/>
  </r>
  <r>
    <s v="Marzo"/>
    <s v="Bovino"/>
    <s v="Piel Animal"/>
    <s v="Pieles Bovinas Frescas Saladas"/>
    <x v="10"/>
    <n v="74712"/>
    <n v="36362.33"/>
  </r>
  <r>
    <s v="Marzo"/>
    <s v="Bovino"/>
    <s v="Piel Animal"/>
    <s v="Pieles Bovinas Frescas Saladas"/>
    <x v="11"/>
    <n v="368865"/>
    <n v="155668.4"/>
  </r>
  <r>
    <s v="Marzo"/>
    <s v="Bovino"/>
    <s v="Piel Animal"/>
    <s v="Pieles Bovinas Secas y Saladas"/>
    <x v="6"/>
    <n v="24950"/>
    <n v="2744.5"/>
  </r>
  <r>
    <s v="Marzo"/>
    <s v="Bovino"/>
    <s v="Piel Animal"/>
    <s v="Pieles Bovinas Secas y Saladas"/>
    <x v="11"/>
    <n v="50360"/>
    <n v="5539.6"/>
  </r>
  <r>
    <s v="Marzo"/>
    <s v="Bovino"/>
    <s v="Piel Animal"/>
    <s v="Semicurtidas o semicuradas"/>
    <x v="7"/>
    <n v="52467"/>
    <n v="41304.28"/>
  </r>
  <r>
    <s v="Marzo"/>
    <m/>
    <m/>
    <m/>
    <x v="4"/>
    <n v="628431.83000000007"/>
    <n v="747093.3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7">
  <r>
    <s v="Enero"/>
    <s v="Pollo"/>
    <s v="Embutidos"/>
    <s v="Salchichas"/>
    <x v="0"/>
    <n v="5.14"/>
    <n v="1"/>
  </r>
  <r>
    <s v="Enero"/>
    <m/>
    <m/>
    <m/>
    <x v="1"/>
    <n v="5.14"/>
    <n v="1"/>
  </r>
  <r>
    <s v="Febrero"/>
    <s v="Pollo"/>
    <s v="Embutidos"/>
    <s v="Salchichas"/>
    <x v="0"/>
    <n v="23459"/>
    <n v="49748.4"/>
  </r>
  <r>
    <s v="Febrero"/>
    <s v="Pollo"/>
    <s v="Embutidos"/>
    <s v="Salchichas"/>
    <x v="2"/>
    <n v="22762"/>
    <n v="42432"/>
  </r>
  <r>
    <s v="Febrero"/>
    <m/>
    <m/>
    <m/>
    <x v="1"/>
    <n v="46221"/>
    <n v="92180.4"/>
  </r>
  <r>
    <s v="Marzo"/>
    <s v="Pollo"/>
    <s v="Embutidos"/>
    <s v="Salchichas"/>
    <x v="2"/>
    <n v="90712"/>
    <n v="169728"/>
  </r>
  <r>
    <s v="Marzo"/>
    <m/>
    <m/>
    <m/>
    <x v="1"/>
    <n v="90712"/>
    <n v="169728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9">
  <r>
    <s v="Enero"/>
    <s v="Otro Origen"/>
    <s v="Otro Tipo"/>
    <x v="0"/>
    <x v="0"/>
    <n v="725.76"/>
    <n v="1184.43"/>
  </r>
  <r>
    <s v="Enero"/>
    <s v="Otro Origen"/>
    <s v="Otro Tipo"/>
    <x v="1"/>
    <x v="1"/>
    <n v="39916.519999999997"/>
    <n v="40000"/>
  </r>
  <r>
    <s v="Enero"/>
    <s v="Otro Origen"/>
    <s v="Otro Tipo"/>
    <x v="2"/>
    <x v="2"/>
    <n v="691.2"/>
    <n v="11612.16"/>
  </r>
  <r>
    <s v="Enero"/>
    <s v="Otro Origen"/>
    <s v="Otro Tipo"/>
    <x v="3"/>
    <x v="2"/>
    <n v="19907.61"/>
    <n v="29830.68"/>
  </r>
  <r>
    <s v="Enero"/>
    <s v="Otro Origen"/>
    <s v="Otro Tipo"/>
    <x v="4"/>
    <x v="3"/>
    <n v="11616"/>
    <n v="22418.65"/>
  </r>
  <r>
    <s v="Enero"/>
    <s v="Otro Origen"/>
    <s v="Otro Tipo"/>
    <x v="4"/>
    <x v="0"/>
    <n v="725.76"/>
    <n v="1974.05"/>
  </r>
  <r>
    <s v="Enero"/>
    <s v="Otro Origen"/>
    <s v="Otro Tipo"/>
    <x v="5"/>
    <x v="0"/>
    <n v="4440"/>
    <n v="29981.69"/>
  </r>
  <r>
    <s v="Enero"/>
    <s v="Otro Origen"/>
    <s v="Otro Tipo"/>
    <x v="5"/>
    <x v="4"/>
    <n v="86381.759999999995"/>
    <n v="387751.92"/>
  </r>
  <r>
    <s v="Enero"/>
    <s v="Otro Origen"/>
    <s v="Otro Tipo"/>
    <x v="5"/>
    <x v="5"/>
    <n v="22507.58"/>
    <n v="116636.8"/>
  </r>
  <r>
    <s v="Enero"/>
    <s v="Otro Origen"/>
    <s v="Otro Tipo"/>
    <x v="6"/>
    <x v="4"/>
    <n v="5451.44"/>
    <n v="116868.4"/>
  </r>
  <r>
    <s v="Enero"/>
    <s v="Otro Origen"/>
    <s v="Otro Tipo"/>
    <x v="6"/>
    <x v="5"/>
    <n v="18264.240000000002"/>
    <n v="129903.59"/>
  </r>
  <r>
    <s v="Enero"/>
    <m/>
    <m/>
    <x v="7"/>
    <x v="6"/>
    <n v="210627.87"/>
    <n v="888162.37"/>
  </r>
  <r>
    <s v="Febrero"/>
    <s v="Otro Origen"/>
    <s v="Otro Tipo"/>
    <x v="5"/>
    <x v="7"/>
    <n v="13560"/>
    <n v="37629.4"/>
  </r>
  <r>
    <s v="Febrero"/>
    <s v="Otro Origen"/>
    <s v="Otro Tipo"/>
    <x v="5"/>
    <x v="4"/>
    <n v="25257.599999999999"/>
    <n v="70831.509999999995"/>
  </r>
  <r>
    <s v="Febrero"/>
    <s v="Otro Origen"/>
    <s v="Otro Tipo"/>
    <x v="5"/>
    <x v="5"/>
    <n v="4915.2"/>
    <n v="14995.52"/>
  </r>
  <r>
    <s v="Febrero"/>
    <s v="Otro Origen"/>
    <s v="Otro Tipo"/>
    <x v="6"/>
    <x v="4"/>
    <n v="7056"/>
    <n v="17723.7"/>
  </r>
  <r>
    <s v="Febrero"/>
    <s v="Otro Origen"/>
    <s v="Otro Tipo"/>
    <x v="6"/>
    <x v="5"/>
    <n v="6866.4"/>
    <n v="15427.35"/>
  </r>
  <r>
    <s v="Febrero"/>
    <m/>
    <m/>
    <x v="7"/>
    <x v="6"/>
    <n v="57655.199999999997"/>
    <n v="156607.48000000001"/>
  </r>
  <r>
    <s v="Marzo"/>
    <s v="Otro Origen"/>
    <s v="Otro Tipo"/>
    <x v="3"/>
    <x v="0"/>
    <n v="1214.9000000000001"/>
    <n v="4724.2"/>
  </r>
  <r>
    <s v="Marzo"/>
    <s v="Otro Origen"/>
    <s v="Otro Tipo"/>
    <x v="3"/>
    <x v="2"/>
    <n v="124761.9"/>
    <n v="150105.60000000001"/>
  </r>
  <r>
    <s v="Marzo"/>
    <s v="Otro Origen"/>
    <s v="Otro Tipo"/>
    <x v="4"/>
    <x v="8"/>
    <n v="22492.12"/>
    <n v="46165.5"/>
  </r>
  <r>
    <s v="Marzo"/>
    <s v="Otro Origen"/>
    <s v="Otro Tipo"/>
    <x v="4"/>
    <x v="3"/>
    <n v="14687.4"/>
    <n v="29644"/>
  </r>
  <r>
    <s v="Marzo"/>
    <s v="Otro Origen"/>
    <s v="Otro Tipo"/>
    <x v="4"/>
    <x v="0"/>
    <n v="725.76"/>
    <n v="1974.05"/>
  </r>
  <r>
    <s v="Marzo"/>
    <s v="Otro Origen"/>
    <s v="Otro Tipo"/>
    <x v="8"/>
    <x v="9"/>
    <n v="9000"/>
    <n v="56430"/>
  </r>
  <r>
    <s v="Marzo"/>
    <s v="Otro Origen"/>
    <s v="Otro Tipo"/>
    <x v="5"/>
    <x v="4"/>
    <n v="44316.72"/>
    <n v="209230.44"/>
  </r>
  <r>
    <s v="Marzo"/>
    <s v="Otro Origen"/>
    <s v="Otro Tipo"/>
    <x v="5"/>
    <x v="5"/>
    <n v="15668.62"/>
    <n v="103061.22"/>
  </r>
  <r>
    <s v="Marzo"/>
    <s v="Otro Origen"/>
    <s v="Otro Tipo"/>
    <x v="6"/>
    <x v="10"/>
    <n v="5995.2"/>
    <n v="48898.48"/>
  </r>
  <r>
    <s v="Marzo"/>
    <s v="Otro Origen"/>
    <s v="Otro Tipo"/>
    <x v="6"/>
    <x v="4"/>
    <n v="6840"/>
    <n v="8709.1"/>
  </r>
  <r>
    <s v="Marzo"/>
    <m/>
    <m/>
    <x v="7"/>
    <x v="6"/>
    <n v="245702.62"/>
    <n v="658942.59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0">
  <r>
    <s v="Enero"/>
    <s v="PVET"/>
    <x v="0"/>
    <n v="43940"/>
  </r>
  <r>
    <s v="Enero"/>
    <m/>
    <x v="1"/>
    <n v="43940"/>
  </r>
  <r>
    <s v="Febrero"/>
    <s v="PVET"/>
    <x v="2"/>
    <n v="15087.32"/>
  </r>
  <r>
    <s v="Febrero"/>
    <s v="PVET"/>
    <x v="0"/>
    <n v="45500"/>
  </r>
  <r>
    <s v="Febrero"/>
    <s v="PVET"/>
    <x v="3"/>
    <n v="61750"/>
  </r>
  <r>
    <s v="Febrero"/>
    <m/>
    <x v="1"/>
    <n v="122337.32"/>
  </r>
  <r>
    <s v="Marzo"/>
    <s v="PVET"/>
    <x v="0"/>
    <n v="45500"/>
  </r>
  <r>
    <s v="Marzo"/>
    <s v="PVET"/>
    <x v="2"/>
    <n v="16055.77"/>
  </r>
  <r>
    <s v="Marzo"/>
    <s v="PVET"/>
    <x v="4"/>
    <n v="85200"/>
  </r>
  <r>
    <s v="Marzo"/>
    <m/>
    <x v="1"/>
    <n v="146755.77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dataPosition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chartFormat="43" rowHeaderCaption="Destino">
  <location ref="A29:C31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dataField="1" showAll="0">
      <items count="10">
        <item x="8"/>
        <item x="5"/>
        <item x="4"/>
        <item x="1"/>
        <item x="6"/>
        <item x="2"/>
        <item x="0"/>
        <item x="3"/>
        <item x="7"/>
        <item t="default"/>
      </items>
    </pivotField>
    <pivotField dataField="1" showAll="0">
      <items count="11">
        <item x="9"/>
        <item x="6"/>
        <item x="5"/>
        <item x="4"/>
        <item x="1"/>
        <item x="2"/>
        <item x="7"/>
        <item x="0"/>
        <item x="3"/>
        <item x="8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6">
      <pivotArea outline="0" collapsedLevelsAreSubtotals="1" fieldPosition="0"/>
    </format>
  </formats>
  <chartFormats count="4">
    <chartFormat chart="4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2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4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8" rowHeaderCaption="Destino">
  <location ref="A54:C64" firstHeaderRow="0" firstDataRow="1" firstDataCol="1"/>
  <pivotFields count="7">
    <pivotField showAll="0"/>
    <pivotField showAll="0"/>
    <pivotField showAll="0"/>
    <pivotField showAll="0"/>
    <pivotField axis="axisRow" showAll="0">
      <items count="11">
        <item x="1"/>
        <item x="2"/>
        <item x="8"/>
        <item x="6"/>
        <item x="0"/>
        <item x="9"/>
        <item x="7"/>
        <item x="3"/>
        <item x="4"/>
        <item h="1" x="5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5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55:C69" firstHeaderRow="0" firstDataRow="1" firstDataCol="1"/>
  <pivotFields count="7">
    <pivotField showAll="0"/>
    <pivotField showAll="0"/>
    <pivotField showAll="0"/>
    <pivotField showAll="0"/>
    <pivotField axis="axisRow" showAll="0">
      <items count="15">
        <item x="9"/>
        <item x="10"/>
        <item x="1"/>
        <item x="4"/>
        <item x="5"/>
        <item x="13"/>
        <item x="12"/>
        <item x="7"/>
        <item x="11"/>
        <item x="0"/>
        <item x="2"/>
        <item x="6"/>
        <item x="3"/>
        <item h="1" x="8"/>
        <item t="default"/>
      </items>
    </pivotField>
    <pivotField dataField="1" showAll="0"/>
    <pivotField dataField="1"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 rowHeaderCaption="Destino">
  <location ref="A58:C73" firstHeaderRow="0" firstDataRow="1" firstDataCol="1"/>
  <pivotFields count="7">
    <pivotField showAll="0"/>
    <pivotField showAll="0"/>
    <pivotField showAll="0"/>
    <pivotField showAll="0"/>
    <pivotField axis="axisRow" showAll="0">
      <items count="16">
        <item x="5"/>
        <item x="6"/>
        <item x="7"/>
        <item x="12"/>
        <item x="0"/>
        <item x="8"/>
        <item x="9"/>
        <item x="14"/>
        <item x="10"/>
        <item x="1"/>
        <item x="13"/>
        <item x="2"/>
        <item x="3"/>
        <item x="11"/>
        <item h="1" x="4"/>
        <item t="default"/>
      </items>
    </pivotField>
    <pivotField dataField="1" showAll="0"/>
    <pivotField dataField="1"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3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5:C28" firstHeaderRow="0" firstDataRow="1" firstDataCol="1"/>
  <pivotFields count="7">
    <pivotField showAll="0"/>
    <pivotField showAll="0"/>
    <pivotField showAll="0"/>
    <pivotField showAll="0"/>
    <pivotField axis="axisRow" showAll="0">
      <items count="4">
        <item x="0"/>
        <item x="2"/>
        <item h="1" x="1"/>
        <item t="default"/>
      </items>
    </pivotField>
    <pivotField dataField="1" showAll="0"/>
    <pivotField dataField="1" showAll="0"/>
  </pivotFields>
  <rowFields count="1">
    <field x="4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Tabla dinámica2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47:C58" firstHeaderRow="0" firstDataRow="1" firstDataCol="1"/>
  <pivotFields count="7">
    <pivotField showAll="0"/>
    <pivotField showAll="0"/>
    <pivotField showAll="0"/>
    <pivotField showAll="0">
      <items count="10">
        <item x="0"/>
        <item x="1"/>
        <item x="2"/>
        <item x="3"/>
        <item x="4"/>
        <item x="8"/>
        <item x="5"/>
        <item x="6"/>
        <item x="7"/>
        <item t="default"/>
      </items>
    </pivotField>
    <pivotField axis="axisRow" showAll="0">
      <items count="12">
        <item x="8"/>
        <item x="3"/>
        <item x="0"/>
        <item x="7"/>
        <item x="9"/>
        <item x="10"/>
        <item x="2"/>
        <item x="4"/>
        <item x="1"/>
        <item x="5"/>
        <item h="1" x="6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1">
      <pivotArea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B28:C33" firstHeaderRow="1" firstDataRow="1" firstDataCol="1"/>
  <pivotFields count="4">
    <pivotField showAll="0"/>
    <pivotField showAll="0"/>
    <pivotField axis="axisRow" showAll="0">
      <items count="6">
        <item x="4"/>
        <item x="2"/>
        <item x="3"/>
        <item x="0"/>
        <item h="1" x="1"/>
        <item t="default"/>
      </items>
    </pivotField>
    <pivotField dataField="1" numFmtId="43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 Valor US$" fld="3" baseField="2" baseItem="0" numFmtId="43"/>
  </dataFields>
  <formats count="1">
    <format dxfId="0">
      <pivotArea outline="0" collapsedLevelsAreSubtotals="1" fieldPosition="0"/>
    </format>
  </format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A22" sqref="A2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/>
      <c r="B6" s="50"/>
      <c r="C6" s="50"/>
    </row>
    <row r="7" spans="1:3" ht="23.25" x14ac:dyDescent="0.35">
      <c r="A7" s="51"/>
      <c r="B7" s="51"/>
      <c r="C7" s="51"/>
    </row>
    <row r="8" spans="1:3" ht="22.5" x14ac:dyDescent="0.35">
      <c r="A8" s="52" t="s">
        <v>15</v>
      </c>
      <c r="B8" s="52"/>
      <c r="C8" s="52"/>
    </row>
    <row r="9" spans="1:3" ht="19.5" x14ac:dyDescent="0.35">
      <c r="A9" s="53" t="s">
        <v>93</v>
      </c>
      <c r="B9" s="53"/>
      <c r="C9" s="53"/>
    </row>
    <row r="10" spans="1:3" x14ac:dyDescent="0.25">
      <c r="A10" s="49" t="s">
        <v>117</v>
      </c>
      <c r="B10" s="49"/>
      <c r="C10" s="49"/>
    </row>
    <row r="11" spans="1:3" x14ac:dyDescent="0.25">
      <c r="A11" s="49" t="s">
        <v>116</v>
      </c>
      <c r="B11" s="49"/>
      <c r="C11" s="49"/>
    </row>
    <row r="12" spans="1:3" x14ac:dyDescent="0.25">
      <c r="A12" s="25" t="s">
        <v>12</v>
      </c>
      <c r="B12" s="25" t="s">
        <v>7</v>
      </c>
      <c r="C12" s="25" t="s">
        <v>8</v>
      </c>
    </row>
    <row r="13" spans="1:3" x14ac:dyDescent="0.25">
      <c r="A13" s="26" t="s">
        <v>9</v>
      </c>
      <c r="B13" s="27">
        <f>'Bovino Carnico'!F24</f>
        <v>207075.8</v>
      </c>
      <c r="C13" s="28">
        <f>'Bovino Carnico'!G24</f>
        <v>1029505.14</v>
      </c>
    </row>
    <row r="14" spans="1:3" x14ac:dyDescent="0.25">
      <c r="A14" s="26" t="s">
        <v>10</v>
      </c>
      <c r="B14" s="27">
        <f>'Bovino Lacteo'!F49</f>
        <v>350764.9</v>
      </c>
      <c r="C14" s="28">
        <f>'Bovino Lacteo'!G49</f>
        <v>1676766.2</v>
      </c>
    </row>
    <row r="15" spans="1:3" x14ac:dyDescent="0.25">
      <c r="A15" s="26" t="s">
        <v>1</v>
      </c>
      <c r="B15" s="27">
        <f>Leche!F50</f>
        <v>181605.3</v>
      </c>
      <c r="C15" s="28">
        <f>Leche!G50</f>
        <v>499051.52000000008</v>
      </c>
    </row>
    <row r="16" spans="1:3" x14ac:dyDescent="0.25">
      <c r="A16" s="26" t="s">
        <v>11</v>
      </c>
      <c r="B16" s="27">
        <f>Pieles!F52</f>
        <v>1408597.4700000002</v>
      </c>
      <c r="C16" s="28">
        <f>Pieles!G52</f>
        <v>2323980.9300000002</v>
      </c>
    </row>
    <row r="17" spans="1:3" x14ac:dyDescent="0.25">
      <c r="A17" s="26" t="s">
        <v>3</v>
      </c>
      <c r="B17" s="27">
        <f>Embutidos!F20</f>
        <v>136938.14000000001</v>
      </c>
      <c r="C17" s="28">
        <f>Embutidos!G20</f>
        <v>261909.4</v>
      </c>
    </row>
    <row r="18" spans="1:3" x14ac:dyDescent="0.25">
      <c r="A18" s="26" t="s">
        <v>2</v>
      </c>
      <c r="B18" s="27">
        <f>'Otro Origen'!F42</f>
        <v>513985.69</v>
      </c>
      <c r="C18" s="28">
        <f>'Otro Origen'!G42</f>
        <v>1703712.44</v>
      </c>
    </row>
    <row r="19" spans="1:3" x14ac:dyDescent="0.25">
      <c r="A19" s="26" t="s">
        <v>16</v>
      </c>
      <c r="B19" s="29" t="s">
        <v>92</v>
      </c>
      <c r="C19" s="28">
        <f>'Pro vet'!E23</f>
        <v>313033.09000000003</v>
      </c>
    </row>
    <row r="20" spans="1:3" x14ac:dyDescent="0.25">
      <c r="A20" s="30" t="s">
        <v>0</v>
      </c>
      <c r="B20" s="31">
        <f>SUM(B13:B19)</f>
        <v>2798967.3000000003</v>
      </c>
      <c r="C20" s="32">
        <f>SUM(C13:C19)</f>
        <v>7807958.7200000007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showGridLines="0" tabSelected="1" topLeftCell="A7" workbookViewId="0">
      <selection activeCell="A22" sqref="A22"/>
    </sheetView>
  </sheetViews>
  <sheetFormatPr baseColWidth="10" defaultColWidth="36.140625" defaultRowHeight="15" x14ac:dyDescent="0.25"/>
  <cols>
    <col min="1" max="1" width="12.57031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24"/>
      <c r="B8" s="24"/>
      <c r="C8" s="24"/>
      <c r="D8" s="24"/>
      <c r="E8" s="24"/>
      <c r="F8" s="24"/>
      <c r="G8" s="24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customHeight="1" x14ac:dyDescent="0.3">
      <c r="A10" s="56" t="s">
        <v>93</v>
      </c>
      <c r="B10" s="56"/>
      <c r="C10" s="56"/>
      <c r="D10" s="56"/>
      <c r="E10" s="56"/>
      <c r="F10" s="56"/>
      <c r="G10" s="56"/>
    </row>
    <row r="11" spans="1:7" x14ac:dyDescent="0.25">
      <c r="A11" s="55" t="s">
        <v>118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1er Trimestre Año 2023</v>
      </c>
      <c r="B12" s="55"/>
      <c r="C12" s="55"/>
      <c r="D12" s="55"/>
      <c r="E12" s="55"/>
      <c r="F12" s="55"/>
      <c r="G12" s="55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12</v>
      </c>
      <c r="E13" s="33" t="s">
        <v>17</v>
      </c>
      <c r="F13" s="34" t="s">
        <v>7</v>
      </c>
      <c r="G13" s="35" t="s">
        <v>8</v>
      </c>
    </row>
    <row r="14" spans="1:7" x14ac:dyDescent="0.25">
      <c r="A14" s="20" t="s">
        <v>24</v>
      </c>
      <c r="B14" s="20" t="s">
        <v>28</v>
      </c>
      <c r="C14" s="20" t="s">
        <v>27</v>
      </c>
      <c r="D14" s="20" t="s">
        <v>30</v>
      </c>
      <c r="E14" s="20" t="s">
        <v>25</v>
      </c>
      <c r="F14" s="19">
        <v>93726.9</v>
      </c>
      <c r="G14" s="19">
        <v>518151</v>
      </c>
    </row>
    <row r="15" spans="1:7" ht="30" x14ac:dyDescent="0.25">
      <c r="A15" s="20" t="s">
        <v>24</v>
      </c>
      <c r="B15" s="20" t="s">
        <v>28</v>
      </c>
      <c r="C15" s="20" t="s">
        <v>27</v>
      </c>
      <c r="D15" s="20" t="s">
        <v>29</v>
      </c>
      <c r="E15" s="20" t="s">
        <v>25</v>
      </c>
      <c r="F15" s="19">
        <v>22670.78</v>
      </c>
      <c r="G15" s="19">
        <v>102459</v>
      </c>
    </row>
    <row r="16" spans="1:7" x14ac:dyDescent="0.25">
      <c r="A16" s="20" t="s">
        <v>24</v>
      </c>
      <c r="B16" s="20" t="s">
        <v>28</v>
      </c>
      <c r="C16" s="20" t="s">
        <v>27</v>
      </c>
      <c r="D16" s="20" t="s">
        <v>26</v>
      </c>
      <c r="E16" s="20" t="s">
        <v>25</v>
      </c>
      <c r="F16" s="19">
        <v>45341.56</v>
      </c>
      <c r="G16" s="19">
        <v>204415</v>
      </c>
    </row>
    <row r="17" spans="1:7" x14ac:dyDescent="0.25">
      <c r="A17" s="36" t="s">
        <v>24</v>
      </c>
      <c r="B17" s="31"/>
      <c r="C17" s="31"/>
      <c r="D17" s="31"/>
      <c r="E17" s="31"/>
      <c r="F17" s="31">
        <f>SUM(F14:F16)</f>
        <v>161739.24</v>
      </c>
      <c r="G17" s="32">
        <f>SUM(G14:G16)</f>
        <v>825025</v>
      </c>
    </row>
    <row r="18" spans="1:7" ht="30" x14ac:dyDescent="0.25">
      <c r="A18" s="20" t="s">
        <v>68</v>
      </c>
      <c r="B18" s="20" t="s">
        <v>28</v>
      </c>
      <c r="C18" s="20" t="s">
        <v>27</v>
      </c>
      <c r="D18" s="20" t="s">
        <v>95</v>
      </c>
      <c r="E18" s="20" t="s">
        <v>25</v>
      </c>
      <c r="F18" s="19">
        <v>22670.78</v>
      </c>
      <c r="G18" s="19">
        <v>97622.64</v>
      </c>
    </row>
    <row r="19" spans="1:7" x14ac:dyDescent="0.25">
      <c r="A19" s="20" t="s">
        <v>68</v>
      </c>
      <c r="B19" s="20" t="s">
        <v>28</v>
      </c>
      <c r="C19" s="20" t="s">
        <v>27</v>
      </c>
      <c r="D19" s="20" t="s">
        <v>26</v>
      </c>
      <c r="E19" s="20" t="s">
        <v>25</v>
      </c>
      <c r="F19" s="19">
        <v>21282.76</v>
      </c>
      <c r="G19" s="19">
        <v>96186</v>
      </c>
    </row>
    <row r="20" spans="1:7" x14ac:dyDescent="0.25">
      <c r="A20" s="20" t="s">
        <v>68</v>
      </c>
      <c r="B20" s="20" t="s">
        <v>28</v>
      </c>
      <c r="C20" s="20" t="s">
        <v>27</v>
      </c>
      <c r="D20" s="20" t="s">
        <v>72</v>
      </c>
      <c r="E20" s="20" t="s">
        <v>25</v>
      </c>
      <c r="F20" s="19">
        <v>1383.02</v>
      </c>
      <c r="G20" s="19">
        <v>10671.5</v>
      </c>
    </row>
    <row r="21" spans="1:7" x14ac:dyDescent="0.25">
      <c r="A21" s="36" t="s">
        <v>68</v>
      </c>
      <c r="B21" s="31"/>
      <c r="C21" s="31"/>
      <c r="D21" s="31"/>
      <c r="E21" s="31"/>
      <c r="F21" s="31">
        <f>SUM(F18:F20)</f>
        <v>45336.55999999999</v>
      </c>
      <c r="G21" s="32">
        <f>SUM(G18:G20)</f>
        <v>204480.14</v>
      </c>
    </row>
    <row r="22" spans="1:7" x14ac:dyDescent="0.25">
      <c r="A22" s="20"/>
      <c r="B22" s="20"/>
      <c r="C22" s="20"/>
      <c r="D22" s="20"/>
      <c r="E22" s="20"/>
      <c r="F22" s="19"/>
      <c r="G22" s="19"/>
    </row>
    <row r="23" spans="1:7" x14ac:dyDescent="0.25">
      <c r="A23" s="36" t="s">
        <v>70</v>
      </c>
      <c r="B23" s="31"/>
      <c r="C23" s="31"/>
      <c r="D23" s="31"/>
      <c r="E23" s="31"/>
      <c r="F23" s="31">
        <v>0</v>
      </c>
      <c r="G23" s="32">
        <v>0</v>
      </c>
    </row>
    <row r="24" spans="1:7" ht="15.75" x14ac:dyDescent="0.25">
      <c r="A24" s="37" t="s">
        <v>0</v>
      </c>
      <c r="B24" s="37"/>
      <c r="C24" s="37"/>
      <c r="D24" s="37"/>
      <c r="E24" s="37"/>
      <c r="F24" s="37">
        <f>SUM(F23,F21,F17)</f>
        <v>207075.8</v>
      </c>
      <c r="G24" s="38">
        <f>SUM(G23,G21,G17)</f>
        <v>1029505.14</v>
      </c>
    </row>
    <row r="26" spans="1:7" x14ac:dyDescent="0.25">
      <c r="A26" t="s">
        <v>20</v>
      </c>
    </row>
    <row r="28" spans="1:7" x14ac:dyDescent="0.25">
      <c r="A28" s="54" t="s">
        <v>94</v>
      </c>
      <c r="B28" s="54"/>
      <c r="C28" s="54"/>
    </row>
    <row r="29" spans="1:7" x14ac:dyDescent="0.25">
      <c r="A29" s="46" t="s">
        <v>17</v>
      </c>
      <c r="B29" t="s">
        <v>112</v>
      </c>
      <c r="C29" t="s">
        <v>113</v>
      </c>
    </row>
    <row r="30" spans="1:7" x14ac:dyDescent="0.25">
      <c r="A30" s="47" t="s">
        <v>25</v>
      </c>
      <c r="B30" s="48">
        <v>207075.8</v>
      </c>
      <c r="C30" s="48">
        <v>1029505.14</v>
      </c>
    </row>
    <row r="31" spans="1:7" x14ac:dyDescent="0.25">
      <c r="A31" s="47" t="s">
        <v>111</v>
      </c>
      <c r="B31" s="48">
        <v>207075.8</v>
      </c>
      <c r="C31" s="48">
        <v>1029505.14</v>
      </c>
    </row>
  </sheetData>
  <sortState xmlns:xlrd2="http://schemas.microsoft.com/office/spreadsheetml/2017/richdata2" ref="A14:H35">
    <sortCondition ref="D14:D35"/>
  </sortState>
  <mergeCells count="7">
    <mergeCell ref="A28:C28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tabSelected="1" workbookViewId="0">
      <selection activeCell="A22" sqref="A22"/>
    </sheetView>
  </sheetViews>
  <sheetFormatPr baseColWidth="10" defaultColWidth="25.140625" defaultRowHeight="15" x14ac:dyDescent="0.25"/>
  <cols>
    <col min="1" max="1" width="18.42578125" customWidth="1"/>
    <col min="2" max="2" width="11.5703125" bestFit="1" customWidth="1"/>
    <col min="3" max="3" width="13.140625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93</v>
      </c>
      <c r="B9" s="53"/>
      <c r="C9" s="53"/>
      <c r="D9" s="53"/>
      <c r="E9" s="53"/>
      <c r="F9" s="53"/>
      <c r="G9" s="53"/>
    </row>
    <row r="10" spans="1:7" x14ac:dyDescent="0.25">
      <c r="A10" s="55" t="s">
        <v>119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1er Trimestre Año 2023</v>
      </c>
      <c r="B11" s="55"/>
      <c r="C11" s="55"/>
      <c r="D11" s="55"/>
      <c r="E11" s="55"/>
      <c r="F11" s="55"/>
      <c r="G11" s="55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24</v>
      </c>
      <c r="B13" s="20" t="s">
        <v>28</v>
      </c>
      <c r="C13" s="20" t="s">
        <v>33</v>
      </c>
      <c r="D13" s="20" t="s">
        <v>39</v>
      </c>
      <c r="E13" s="20" t="s">
        <v>36</v>
      </c>
      <c r="F13" s="19">
        <v>6473.48</v>
      </c>
      <c r="G13" s="19">
        <v>20951.62</v>
      </c>
    </row>
    <row r="14" spans="1:7" x14ac:dyDescent="0.25">
      <c r="A14" s="20" t="s">
        <v>24</v>
      </c>
      <c r="B14" s="20" t="s">
        <v>28</v>
      </c>
      <c r="C14" s="20" t="s">
        <v>33</v>
      </c>
      <c r="D14" s="20" t="s">
        <v>38</v>
      </c>
      <c r="E14" s="20" t="s">
        <v>36</v>
      </c>
      <c r="F14" s="19">
        <v>9875.2000000000007</v>
      </c>
      <c r="G14" s="19">
        <v>45553.17</v>
      </c>
    </row>
    <row r="15" spans="1:7" x14ac:dyDescent="0.25">
      <c r="A15" s="20" t="s">
        <v>24</v>
      </c>
      <c r="B15" s="20" t="s">
        <v>28</v>
      </c>
      <c r="C15" s="20" t="s">
        <v>33</v>
      </c>
      <c r="D15" s="20" t="s">
        <v>37</v>
      </c>
      <c r="E15" s="20" t="s">
        <v>36</v>
      </c>
      <c r="F15" s="19">
        <v>873.17</v>
      </c>
      <c r="G15" s="19">
        <v>4671.4799999999996</v>
      </c>
    </row>
    <row r="16" spans="1:7" x14ac:dyDescent="0.25">
      <c r="A16" s="20" t="s">
        <v>24</v>
      </c>
      <c r="B16" s="20" t="s">
        <v>28</v>
      </c>
      <c r="C16" s="20" t="s">
        <v>33</v>
      </c>
      <c r="D16" s="20" t="s">
        <v>32</v>
      </c>
      <c r="E16" s="20" t="s">
        <v>35</v>
      </c>
      <c r="F16" s="19">
        <v>12392.71</v>
      </c>
      <c r="G16" s="19">
        <v>41832.449999999997</v>
      </c>
    </row>
    <row r="17" spans="1:7" x14ac:dyDescent="0.25">
      <c r="A17" s="20" t="s">
        <v>24</v>
      </c>
      <c r="B17" s="20" t="s">
        <v>28</v>
      </c>
      <c r="C17" s="20" t="s">
        <v>33</v>
      </c>
      <c r="D17" s="20" t="s">
        <v>32</v>
      </c>
      <c r="E17" s="20" t="s">
        <v>96</v>
      </c>
      <c r="F17" s="19">
        <v>5157.4799999999996</v>
      </c>
      <c r="G17" s="19">
        <v>24082</v>
      </c>
    </row>
    <row r="18" spans="1:7" x14ac:dyDescent="0.25">
      <c r="A18" s="20" t="s">
        <v>24</v>
      </c>
      <c r="B18" s="20" t="s">
        <v>28</v>
      </c>
      <c r="C18" s="20" t="s">
        <v>33</v>
      </c>
      <c r="D18" s="20" t="s">
        <v>32</v>
      </c>
      <c r="E18" s="20" t="s">
        <v>34</v>
      </c>
      <c r="F18" s="19">
        <v>90225.34</v>
      </c>
      <c r="G18" s="19">
        <v>253392.3</v>
      </c>
    </row>
    <row r="19" spans="1:7" x14ac:dyDescent="0.25">
      <c r="A19" s="20" t="s">
        <v>24</v>
      </c>
      <c r="B19" s="20" t="s">
        <v>28</v>
      </c>
      <c r="C19" s="20" t="s">
        <v>33</v>
      </c>
      <c r="D19" s="20" t="s">
        <v>32</v>
      </c>
      <c r="E19" s="20" t="s">
        <v>31</v>
      </c>
      <c r="F19" s="19">
        <v>43454.67</v>
      </c>
      <c r="G19" s="19">
        <v>127446.65</v>
      </c>
    </row>
    <row r="20" spans="1:7" x14ac:dyDescent="0.25">
      <c r="A20" s="20" t="s">
        <v>24</v>
      </c>
      <c r="B20" s="20" t="s">
        <v>28</v>
      </c>
      <c r="C20" s="20" t="s">
        <v>40</v>
      </c>
      <c r="D20" s="20" t="s">
        <v>99</v>
      </c>
      <c r="E20" s="20" t="s">
        <v>34</v>
      </c>
      <c r="F20" s="19">
        <v>18583.14</v>
      </c>
      <c r="G20" s="19">
        <v>103207.6</v>
      </c>
    </row>
    <row r="21" spans="1:7" x14ac:dyDescent="0.25">
      <c r="A21" s="20" t="s">
        <v>24</v>
      </c>
      <c r="B21" s="20" t="s">
        <v>28</v>
      </c>
      <c r="C21" s="20" t="s">
        <v>40</v>
      </c>
      <c r="D21" s="20" t="s">
        <v>41</v>
      </c>
      <c r="E21" s="20" t="s">
        <v>36</v>
      </c>
      <c r="F21" s="19">
        <v>5239.04</v>
      </c>
      <c r="G21" s="19">
        <v>43312.5</v>
      </c>
    </row>
    <row r="22" spans="1:7" x14ac:dyDescent="0.25">
      <c r="A22" s="20" t="s">
        <v>24</v>
      </c>
      <c r="B22" s="20" t="s">
        <v>28</v>
      </c>
      <c r="C22" s="20" t="s">
        <v>40</v>
      </c>
      <c r="D22" s="20" t="s">
        <v>42</v>
      </c>
      <c r="E22" s="20" t="s">
        <v>36</v>
      </c>
      <c r="F22" s="19">
        <v>15065.31</v>
      </c>
      <c r="G22" s="19">
        <v>130156.16</v>
      </c>
    </row>
    <row r="23" spans="1:7" x14ac:dyDescent="0.25">
      <c r="A23" s="20" t="s">
        <v>24</v>
      </c>
      <c r="B23" s="20" t="s">
        <v>28</v>
      </c>
      <c r="C23" s="20" t="s">
        <v>40</v>
      </c>
      <c r="D23" s="20" t="s">
        <v>43</v>
      </c>
      <c r="E23" s="20" t="s">
        <v>36</v>
      </c>
      <c r="F23" s="19">
        <v>6122.2</v>
      </c>
      <c r="G23" s="19">
        <v>46715.45</v>
      </c>
    </row>
    <row r="24" spans="1:7" x14ac:dyDescent="0.25">
      <c r="A24" s="20" t="s">
        <v>24</v>
      </c>
      <c r="B24" s="20" t="s">
        <v>28</v>
      </c>
      <c r="C24" s="20" t="s">
        <v>40</v>
      </c>
      <c r="D24" s="20" t="s">
        <v>44</v>
      </c>
      <c r="E24" s="20" t="s">
        <v>36</v>
      </c>
      <c r="F24" s="19">
        <v>331.21</v>
      </c>
      <c r="G24" s="19">
        <v>2518.1999999999998</v>
      </c>
    </row>
    <row r="25" spans="1:7" x14ac:dyDescent="0.25">
      <c r="A25" s="20" t="s">
        <v>24</v>
      </c>
      <c r="B25" s="20" t="s">
        <v>28</v>
      </c>
      <c r="C25" s="20" t="s">
        <v>40</v>
      </c>
      <c r="D25" s="20" t="s">
        <v>45</v>
      </c>
      <c r="E25" s="20" t="s">
        <v>36</v>
      </c>
      <c r="F25" s="19">
        <v>553.73</v>
      </c>
      <c r="G25" s="19">
        <v>4115.04</v>
      </c>
    </row>
    <row r="26" spans="1:7" x14ac:dyDescent="0.25">
      <c r="A26" s="36" t="s">
        <v>24</v>
      </c>
      <c r="B26" s="31"/>
      <c r="C26" s="31"/>
      <c r="D26" s="31"/>
      <c r="E26" s="31"/>
      <c r="F26" s="31">
        <f>SUM(F13:F25)</f>
        <v>214346.68000000002</v>
      </c>
      <c r="G26" s="32">
        <f>SUM(G13:G25)</f>
        <v>847954.61999999988</v>
      </c>
    </row>
    <row r="27" spans="1:7" x14ac:dyDescent="0.25">
      <c r="A27" s="20" t="s">
        <v>68</v>
      </c>
      <c r="B27" s="20" t="s">
        <v>28</v>
      </c>
      <c r="C27" s="20" t="s">
        <v>33</v>
      </c>
      <c r="D27" s="20" t="s">
        <v>39</v>
      </c>
      <c r="E27" s="20" t="s">
        <v>63</v>
      </c>
      <c r="F27" s="19">
        <v>416</v>
      </c>
      <c r="G27" s="19">
        <v>2656.8</v>
      </c>
    </row>
    <row r="28" spans="1:7" x14ac:dyDescent="0.25">
      <c r="A28" s="20" t="s">
        <v>68</v>
      </c>
      <c r="B28" s="20" t="s">
        <v>28</v>
      </c>
      <c r="C28" s="20" t="s">
        <v>33</v>
      </c>
      <c r="D28" s="20" t="s">
        <v>39</v>
      </c>
      <c r="E28" s="20" t="s">
        <v>36</v>
      </c>
      <c r="F28" s="19">
        <v>1723.67</v>
      </c>
      <c r="G28" s="19">
        <v>15771.57</v>
      </c>
    </row>
    <row r="29" spans="1:7" x14ac:dyDescent="0.25">
      <c r="A29" s="20" t="s">
        <v>68</v>
      </c>
      <c r="B29" s="20" t="s">
        <v>28</v>
      </c>
      <c r="C29" s="20" t="s">
        <v>33</v>
      </c>
      <c r="D29" s="20" t="s">
        <v>38</v>
      </c>
      <c r="E29" s="20" t="s">
        <v>36</v>
      </c>
      <c r="F29" s="19">
        <v>9274.77</v>
      </c>
      <c r="G29" s="19">
        <v>48130.45</v>
      </c>
    </row>
    <row r="30" spans="1:7" ht="30" x14ac:dyDescent="0.25">
      <c r="A30" s="20" t="s">
        <v>68</v>
      </c>
      <c r="B30" s="20" t="s">
        <v>28</v>
      </c>
      <c r="C30" s="20" t="s">
        <v>33</v>
      </c>
      <c r="D30" s="20" t="s">
        <v>32</v>
      </c>
      <c r="E30" s="20" t="s">
        <v>97</v>
      </c>
      <c r="F30" s="19">
        <v>3440.75</v>
      </c>
      <c r="G30" s="19">
        <v>12008</v>
      </c>
    </row>
    <row r="31" spans="1:7" x14ac:dyDescent="0.25">
      <c r="A31" s="20" t="s">
        <v>68</v>
      </c>
      <c r="B31" s="20" t="s">
        <v>28</v>
      </c>
      <c r="C31" s="20" t="s">
        <v>33</v>
      </c>
      <c r="D31" s="20" t="s">
        <v>110</v>
      </c>
      <c r="E31" s="20" t="s">
        <v>90</v>
      </c>
      <c r="F31" s="19">
        <v>589.49</v>
      </c>
      <c r="G31" s="19">
        <v>905.88</v>
      </c>
    </row>
    <row r="32" spans="1:7" x14ac:dyDescent="0.25">
      <c r="A32" s="20" t="s">
        <v>68</v>
      </c>
      <c r="B32" s="20" t="s">
        <v>28</v>
      </c>
      <c r="C32" s="20" t="s">
        <v>40</v>
      </c>
      <c r="D32" s="20" t="s">
        <v>99</v>
      </c>
      <c r="E32" s="20" t="s">
        <v>34</v>
      </c>
      <c r="F32" s="19">
        <v>18635</v>
      </c>
      <c r="G32" s="19">
        <v>103463.38</v>
      </c>
    </row>
    <row r="33" spans="1:7" x14ac:dyDescent="0.25">
      <c r="A33" s="20" t="s">
        <v>68</v>
      </c>
      <c r="B33" s="20" t="s">
        <v>28</v>
      </c>
      <c r="C33" s="20" t="s">
        <v>40</v>
      </c>
      <c r="D33" s="20" t="s">
        <v>41</v>
      </c>
      <c r="E33" s="20" t="s">
        <v>36</v>
      </c>
      <c r="F33" s="19">
        <v>8684</v>
      </c>
      <c r="G33" s="19">
        <v>32565</v>
      </c>
    </row>
    <row r="34" spans="1:7" x14ac:dyDescent="0.25">
      <c r="A34" s="20" t="s">
        <v>68</v>
      </c>
      <c r="B34" s="20" t="s">
        <v>28</v>
      </c>
      <c r="C34" s="20" t="s">
        <v>40</v>
      </c>
      <c r="D34" s="20" t="s">
        <v>42</v>
      </c>
      <c r="E34" s="20" t="s">
        <v>36</v>
      </c>
      <c r="F34" s="19">
        <v>12551.72</v>
      </c>
      <c r="G34" s="19">
        <v>109463.95</v>
      </c>
    </row>
    <row r="35" spans="1:7" x14ac:dyDescent="0.25">
      <c r="A35" s="20" t="s">
        <v>68</v>
      </c>
      <c r="B35" s="20" t="s">
        <v>28</v>
      </c>
      <c r="C35" s="20" t="s">
        <v>40</v>
      </c>
      <c r="D35" s="20" t="s">
        <v>43</v>
      </c>
      <c r="E35" s="20" t="s">
        <v>36</v>
      </c>
      <c r="F35" s="19">
        <v>8204.16</v>
      </c>
      <c r="G35" s="19">
        <v>41828.230000000003</v>
      </c>
    </row>
    <row r="36" spans="1:7" x14ac:dyDescent="0.25">
      <c r="A36" s="20" t="s">
        <v>68</v>
      </c>
      <c r="B36" s="20" t="s">
        <v>28</v>
      </c>
      <c r="C36" s="20" t="s">
        <v>40</v>
      </c>
      <c r="D36" s="20" t="s">
        <v>44</v>
      </c>
      <c r="E36" s="20" t="s">
        <v>36</v>
      </c>
      <c r="F36" s="19">
        <v>570.63</v>
      </c>
      <c r="G36" s="19">
        <v>4393.8100000000004</v>
      </c>
    </row>
    <row r="37" spans="1:7" x14ac:dyDescent="0.25">
      <c r="A37" s="36" t="s">
        <v>68</v>
      </c>
      <c r="B37" s="31"/>
      <c r="C37" s="31"/>
      <c r="D37" s="31"/>
      <c r="E37" s="31"/>
      <c r="F37" s="31">
        <f>SUM(F27:F36)</f>
        <v>64090.189999999995</v>
      </c>
      <c r="G37" s="32">
        <f>SUM(G27:G36)</f>
        <v>371187.07</v>
      </c>
    </row>
    <row r="38" spans="1:7" x14ac:dyDescent="0.25">
      <c r="A38" s="20" t="s">
        <v>70</v>
      </c>
      <c r="B38" s="20" t="s">
        <v>28</v>
      </c>
      <c r="C38" s="20" t="s">
        <v>33</v>
      </c>
      <c r="D38" s="20" t="s">
        <v>39</v>
      </c>
      <c r="E38" s="20" t="s">
        <v>36</v>
      </c>
      <c r="F38" s="23">
        <v>3145.7</v>
      </c>
      <c r="G38" s="23">
        <v>28783.119999999999</v>
      </c>
    </row>
    <row r="39" spans="1:7" x14ac:dyDescent="0.25">
      <c r="A39" s="20" t="s">
        <v>70</v>
      </c>
      <c r="B39" s="20" t="s">
        <v>28</v>
      </c>
      <c r="C39" s="20" t="s">
        <v>33</v>
      </c>
      <c r="D39" s="20" t="s">
        <v>38</v>
      </c>
      <c r="E39" s="20" t="s">
        <v>36</v>
      </c>
      <c r="F39" s="23">
        <v>10436.27</v>
      </c>
      <c r="G39" s="23">
        <v>63296.75</v>
      </c>
    </row>
    <row r="40" spans="1:7" x14ac:dyDescent="0.25">
      <c r="A40" s="20" t="s">
        <v>70</v>
      </c>
      <c r="B40" s="20" t="s">
        <v>28</v>
      </c>
      <c r="C40" s="20" t="s">
        <v>33</v>
      </c>
      <c r="D40" s="20" t="s">
        <v>37</v>
      </c>
      <c r="E40" s="20" t="s">
        <v>36</v>
      </c>
      <c r="F40" s="23">
        <v>1053.17</v>
      </c>
      <c r="G40" s="23">
        <v>5689.88</v>
      </c>
    </row>
    <row r="41" spans="1:7" x14ac:dyDescent="0.25">
      <c r="A41" s="20" t="s">
        <v>70</v>
      </c>
      <c r="B41" s="20" t="s">
        <v>28</v>
      </c>
      <c r="C41" s="20" t="s">
        <v>33</v>
      </c>
      <c r="D41" s="20" t="s">
        <v>32</v>
      </c>
      <c r="E41" s="20" t="s">
        <v>98</v>
      </c>
      <c r="F41" s="23">
        <v>9286.32</v>
      </c>
      <c r="G41" s="23">
        <v>40247.9</v>
      </c>
    </row>
    <row r="42" spans="1:7" ht="30" x14ac:dyDescent="0.25">
      <c r="A42" s="20" t="s">
        <v>70</v>
      </c>
      <c r="B42" s="20" t="s">
        <v>28</v>
      </c>
      <c r="C42" s="20" t="s">
        <v>33</v>
      </c>
      <c r="D42" s="20" t="s">
        <v>32</v>
      </c>
      <c r="E42" s="20" t="s">
        <v>97</v>
      </c>
      <c r="F42" s="23">
        <v>6138.52</v>
      </c>
      <c r="G42" s="23">
        <v>22691.52</v>
      </c>
    </row>
    <row r="43" spans="1:7" x14ac:dyDescent="0.25">
      <c r="A43" s="20" t="s">
        <v>70</v>
      </c>
      <c r="B43" s="20" t="s">
        <v>28</v>
      </c>
      <c r="C43" s="20" t="s">
        <v>33</v>
      </c>
      <c r="D43" s="20" t="s">
        <v>32</v>
      </c>
      <c r="E43" s="20" t="s">
        <v>34</v>
      </c>
      <c r="F43" s="23">
        <v>14925.74</v>
      </c>
      <c r="G43" s="23">
        <v>55800</v>
      </c>
    </row>
    <row r="44" spans="1:7" x14ac:dyDescent="0.25">
      <c r="A44" s="20" t="s">
        <v>70</v>
      </c>
      <c r="B44" s="20" t="s">
        <v>28</v>
      </c>
      <c r="C44" s="20" t="s">
        <v>33</v>
      </c>
      <c r="D44" s="20" t="s">
        <v>32</v>
      </c>
      <c r="E44" s="20" t="s">
        <v>31</v>
      </c>
      <c r="F44" s="23">
        <v>7009.05</v>
      </c>
      <c r="G44" s="23">
        <v>55604.59</v>
      </c>
    </row>
    <row r="45" spans="1:7" x14ac:dyDescent="0.25">
      <c r="A45" s="20" t="s">
        <v>70</v>
      </c>
      <c r="B45" s="20" t="s">
        <v>28</v>
      </c>
      <c r="C45" s="20" t="s">
        <v>40</v>
      </c>
      <c r="D45" s="20" t="s">
        <v>42</v>
      </c>
      <c r="E45" s="20" t="s">
        <v>36</v>
      </c>
      <c r="F45" s="23">
        <v>16903.240000000002</v>
      </c>
      <c r="G45" s="23">
        <v>157727.49</v>
      </c>
    </row>
    <row r="46" spans="1:7" x14ac:dyDescent="0.25">
      <c r="A46" s="20" t="s">
        <v>70</v>
      </c>
      <c r="B46" s="20" t="s">
        <v>28</v>
      </c>
      <c r="C46" s="20" t="s">
        <v>40</v>
      </c>
      <c r="D46" s="20" t="s">
        <v>43</v>
      </c>
      <c r="E46" s="20" t="s">
        <v>36</v>
      </c>
      <c r="F46" s="23">
        <v>3048.16</v>
      </c>
      <c r="G46" s="23">
        <v>24690.19</v>
      </c>
    </row>
    <row r="47" spans="1:7" x14ac:dyDescent="0.25">
      <c r="A47" s="20" t="s">
        <v>70</v>
      </c>
      <c r="B47" s="20" t="s">
        <v>28</v>
      </c>
      <c r="C47" s="20" t="s">
        <v>40</v>
      </c>
      <c r="D47" s="20" t="s">
        <v>44</v>
      </c>
      <c r="E47" s="20" t="s">
        <v>36</v>
      </c>
      <c r="F47" s="23">
        <v>381.86</v>
      </c>
      <c r="G47" s="23">
        <v>3093.07</v>
      </c>
    </row>
    <row r="48" spans="1:7" x14ac:dyDescent="0.25">
      <c r="A48" s="36" t="s">
        <v>70</v>
      </c>
      <c r="B48" s="31"/>
      <c r="C48" s="31"/>
      <c r="D48" s="31"/>
      <c r="E48" s="31"/>
      <c r="F48" s="31">
        <f>SUM(F38:F47)</f>
        <v>72328.030000000013</v>
      </c>
      <c r="G48" s="32">
        <f>SUM(G38:G47)</f>
        <v>457624.51</v>
      </c>
    </row>
    <row r="49" spans="1:7" ht="15.75" x14ac:dyDescent="0.25">
      <c r="A49" s="37" t="s">
        <v>0</v>
      </c>
      <c r="B49" s="37"/>
      <c r="C49" s="37"/>
      <c r="D49" s="37"/>
      <c r="E49" s="37"/>
      <c r="F49" s="37">
        <f>SUM(F48,F37,F26)</f>
        <v>350764.9</v>
      </c>
      <c r="G49" s="37">
        <f>SUM(G48,G37,G26)</f>
        <v>1676766.2</v>
      </c>
    </row>
    <row r="53" spans="1:7" x14ac:dyDescent="0.25">
      <c r="A53" s="54" t="s">
        <v>94</v>
      </c>
      <c r="B53" s="54"/>
      <c r="C53" s="54"/>
    </row>
    <row r="54" spans="1:7" x14ac:dyDescent="0.25">
      <c r="A54" s="46" t="s">
        <v>17</v>
      </c>
      <c r="B54" t="s">
        <v>112</v>
      </c>
      <c r="C54" t="s">
        <v>113</v>
      </c>
    </row>
    <row r="55" spans="1:7" x14ac:dyDescent="0.25">
      <c r="A55" s="47" t="s">
        <v>35</v>
      </c>
      <c r="B55" s="48">
        <v>12392.71</v>
      </c>
      <c r="C55" s="48">
        <v>41832.449999999997</v>
      </c>
    </row>
    <row r="56" spans="1:7" x14ac:dyDescent="0.25">
      <c r="A56" s="47" t="s">
        <v>96</v>
      </c>
      <c r="B56" s="48">
        <v>5157.4799999999996</v>
      </c>
      <c r="C56" s="48">
        <v>24082</v>
      </c>
    </row>
    <row r="57" spans="1:7" x14ac:dyDescent="0.25">
      <c r="A57" s="47" t="s">
        <v>90</v>
      </c>
      <c r="B57" s="48">
        <v>589.49</v>
      </c>
      <c r="C57" s="48">
        <v>905.88</v>
      </c>
    </row>
    <row r="58" spans="1:7" x14ac:dyDescent="0.25">
      <c r="A58" s="47" t="s">
        <v>63</v>
      </c>
      <c r="B58" s="48">
        <v>416</v>
      </c>
      <c r="C58" s="48">
        <v>2656.8</v>
      </c>
    </row>
    <row r="59" spans="1:7" x14ac:dyDescent="0.25">
      <c r="A59" s="47" t="s">
        <v>36</v>
      </c>
      <c r="B59" s="48">
        <v>120510.69000000002</v>
      </c>
      <c r="C59" s="48">
        <v>833427.13</v>
      </c>
    </row>
    <row r="60" spans="1:7" x14ac:dyDescent="0.25">
      <c r="A60" s="47" t="s">
        <v>98</v>
      </c>
      <c r="B60" s="48">
        <v>9286.32</v>
      </c>
      <c r="C60" s="48">
        <v>40247.9</v>
      </c>
    </row>
    <row r="61" spans="1:7" x14ac:dyDescent="0.25">
      <c r="A61" s="47" t="s">
        <v>97</v>
      </c>
      <c r="B61" s="48">
        <v>9579.27</v>
      </c>
      <c r="C61" s="48">
        <v>34699.520000000004</v>
      </c>
    </row>
    <row r="62" spans="1:7" x14ac:dyDescent="0.25">
      <c r="A62" s="47" t="s">
        <v>34</v>
      </c>
      <c r="B62" s="48">
        <v>142369.22</v>
      </c>
      <c r="C62" s="48">
        <v>515863.28</v>
      </c>
    </row>
    <row r="63" spans="1:7" x14ac:dyDescent="0.25">
      <c r="A63" s="47" t="s">
        <v>31</v>
      </c>
      <c r="B63" s="48">
        <v>50463.72</v>
      </c>
      <c r="C63" s="48">
        <v>183051.24</v>
      </c>
    </row>
    <row r="64" spans="1:7" x14ac:dyDescent="0.25">
      <c r="A64" s="47" t="s">
        <v>111</v>
      </c>
      <c r="B64" s="48">
        <v>350764.9</v>
      </c>
      <c r="C64" s="48">
        <v>1676766.2</v>
      </c>
    </row>
  </sheetData>
  <sortState xmlns:xlrd2="http://schemas.microsoft.com/office/spreadsheetml/2017/richdata2" ref="A13:H116">
    <sortCondition ref="D13:D116"/>
    <sortCondition ref="E13:E116"/>
  </sortState>
  <mergeCells count="7">
    <mergeCell ref="A53:C53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9"/>
  <sheetViews>
    <sheetView showGridLines="0" tabSelected="1" topLeftCell="A3" workbookViewId="0">
      <selection activeCell="A22" sqref="A22"/>
    </sheetView>
  </sheetViews>
  <sheetFormatPr baseColWidth="10" defaultColWidth="47.28515625" defaultRowHeight="15" x14ac:dyDescent="0.25"/>
  <cols>
    <col min="1" max="1" width="18.5703125" customWidth="1"/>
    <col min="2" max="2" width="11.5703125" bestFit="1" customWidth="1"/>
    <col min="3" max="3" width="11.57031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93</v>
      </c>
      <c r="B9" s="53"/>
      <c r="C9" s="53"/>
      <c r="D9" s="53"/>
      <c r="E9" s="53"/>
      <c r="F9" s="53"/>
      <c r="G9" s="53"/>
    </row>
    <row r="10" spans="1:7" x14ac:dyDescent="0.25">
      <c r="A10" s="55" t="s">
        <v>21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1er Trimestre Año 2023</v>
      </c>
      <c r="B11" s="55"/>
      <c r="C11" s="55"/>
      <c r="D11" s="55"/>
      <c r="E11" s="55"/>
      <c r="F11" s="55"/>
      <c r="G11" s="55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24</v>
      </c>
      <c r="B13" s="20" t="s">
        <v>28</v>
      </c>
      <c r="C13" s="20" t="s">
        <v>1</v>
      </c>
      <c r="D13" s="20" t="s">
        <v>51</v>
      </c>
      <c r="E13" s="20" t="s">
        <v>50</v>
      </c>
      <c r="F13" s="19">
        <v>499.89</v>
      </c>
      <c r="G13" s="19">
        <v>6195.51</v>
      </c>
    </row>
    <row r="14" spans="1:7" x14ac:dyDescent="0.25">
      <c r="A14" s="20" t="s">
        <v>24</v>
      </c>
      <c r="B14" s="20" t="s">
        <v>28</v>
      </c>
      <c r="C14" s="20" t="s">
        <v>1</v>
      </c>
      <c r="D14" s="20" t="s">
        <v>49</v>
      </c>
      <c r="E14" s="20" t="s">
        <v>48</v>
      </c>
      <c r="F14" s="19">
        <v>2278.6799999999998</v>
      </c>
      <c r="G14" s="19">
        <v>6662.6</v>
      </c>
    </row>
    <row r="15" spans="1:7" x14ac:dyDescent="0.25">
      <c r="A15" s="20" t="s">
        <v>24</v>
      </c>
      <c r="B15" s="20" t="s">
        <v>28</v>
      </c>
      <c r="C15" s="20" t="s">
        <v>1</v>
      </c>
      <c r="D15" s="20" t="s">
        <v>100</v>
      </c>
      <c r="E15" s="20" t="s">
        <v>74</v>
      </c>
      <c r="F15" s="19">
        <v>4746.24</v>
      </c>
      <c r="G15" s="19">
        <v>38884.959999999999</v>
      </c>
    </row>
    <row r="16" spans="1:7" x14ac:dyDescent="0.25">
      <c r="A16" s="20" t="s">
        <v>24</v>
      </c>
      <c r="B16" s="20" t="s">
        <v>28</v>
      </c>
      <c r="C16" s="20" t="s">
        <v>1</v>
      </c>
      <c r="D16" s="20" t="s">
        <v>100</v>
      </c>
      <c r="E16" s="20" t="s">
        <v>101</v>
      </c>
      <c r="F16" s="19">
        <v>9523.2000000000007</v>
      </c>
      <c r="G16" s="19">
        <v>63598.22</v>
      </c>
    </row>
    <row r="17" spans="1:7" x14ac:dyDescent="0.25">
      <c r="A17" s="20" t="s">
        <v>24</v>
      </c>
      <c r="B17" s="20" t="s">
        <v>28</v>
      </c>
      <c r="C17" s="20" t="s">
        <v>1</v>
      </c>
      <c r="D17" s="20" t="s">
        <v>75</v>
      </c>
      <c r="E17" s="20" t="s">
        <v>48</v>
      </c>
      <c r="F17" s="19">
        <v>4100.25</v>
      </c>
      <c r="G17" s="19">
        <v>20965.849999999999</v>
      </c>
    </row>
    <row r="18" spans="1:7" x14ac:dyDescent="0.25">
      <c r="A18" s="20" t="s">
        <v>24</v>
      </c>
      <c r="B18" s="20" t="s">
        <v>28</v>
      </c>
      <c r="C18" s="20" t="s">
        <v>1</v>
      </c>
      <c r="D18" s="20" t="s">
        <v>75</v>
      </c>
      <c r="E18" s="20" t="s">
        <v>63</v>
      </c>
      <c r="F18" s="19">
        <v>45663.12</v>
      </c>
      <c r="G18" s="19">
        <v>40017.35</v>
      </c>
    </row>
    <row r="19" spans="1:7" x14ac:dyDescent="0.25">
      <c r="A19" s="20" t="s">
        <v>24</v>
      </c>
      <c r="B19" s="20" t="s">
        <v>28</v>
      </c>
      <c r="C19" s="20" t="s">
        <v>1</v>
      </c>
      <c r="D19" s="20" t="s">
        <v>75</v>
      </c>
      <c r="E19" s="20" t="s">
        <v>102</v>
      </c>
      <c r="F19" s="19">
        <v>21690.48</v>
      </c>
      <c r="G19" s="19">
        <v>18073.650000000001</v>
      </c>
    </row>
    <row r="20" spans="1:7" x14ac:dyDescent="0.25">
      <c r="A20" s="20" t="s">
        <v>24</v>
      </c>
      <c r="B20" s="20" t="s">
        <v>28</v>
      </c>
      <c r="C20" s="20" t="s">
        <v>1</v>
      </c>
      <c r="D20" s="20" t="s">
        <v>75</v>
      </c>
      <c r="E20" s="20" t="s">
        <v>103</v>
      </c>
      <c r="F20" s="19">
        <v>11928.7</v>
      </c>
      <c r="G20" s="19">
        <v>9559.3799999999992</v>
      </c>
    </row>
    <row r="21" spans="1:7" x14ac:dyDescent="0.25">
      <c r="A21" s="20" t="s">
        <v>24</v>
      </c>
      <c r="B21" s="20" t="s">
        <v>28</v>
      </c>
      <c r="C21" s="20" t="s">
        <v>1</v>
      </c>
      <c r="D21" s="20" t="s">
        <v>47</v>
      </c>
      <c r="E21" s="20" t="s">
        <v>46</v>
      </c>
      <c r="F21" s="19">
        <v>6145</v>
      </c>
      <c r="G21" s="19">
        <v>16770.939999999999</v>
      </c>
    </row>
    <row r="22" spans="1:7" x14ac:dyDescent="0.25">
      <c r="A22" s="36" t="s">
        <v>24</v>
      </c>
      <c r="B22" s="31"/>
      <c r="C22" s="31"/>
      <c r="D22" s="31"/>
      <c r="E22" s="31"/>
      <c r="F22" s="31">
        <f>SUM(F13:F21)</f>
        <v>106575.56</v>
      </c>
      <c r="G22" s="32">
        <f>SUM(G13:G21)</f>
        <v>220728.46000000002</v>
      </c>
    </row>
    <row r="23" spans="1:7" x14ac:dyDescent="0.25">
      <c r="A23" s="20" t="s">
        <v>68</v>
      </c>
      <c r="B23" s="20" t="s">
        <v>28</v>
      </c>
      <c r="C23" s="20" t="s">
        <v>1</v>
      </c>
      <c r="D23" s="20" t="s">
        <v>49</v>
      </c>
      <c r="E23" s="20" t="s">
        <v>35</v>
      </c>
      <c r="F23" s="19">
        <v>510.3</v>
      </c>
      <c r="G23" s="19">
        <v>639</v>
      </c>
    </row>
    <row r="24" spans="1:7" x14ac:dyDescent="0.25">
      <c r="A24" s="20" t="s">
        <v>68</v>
      </c>
      <c r="B24" s="20" t="s">
        <v>28</v>
      </c>
      <c r="C24" s="20" t="s">
        <v>1</v>
      </c>
      <c r="D24" s="20" t="s">
        <v>49</v>
      </c>
      <c r="E24" s="20" t="s">
        <v>90</v>
      </c>
      <c r="F24" s="19">
        <v>273.42</v>
      </c>
      <c r="G24" s="19">
        <v>474.6</v>
      </c>
    </row>
    <row r="25" spans="1:7" x14ac:dyDescent="0.25">
      <c r="A25" s="20" t="s">
        <v>68</v>
      </c>
      <c r="B25" s="20" t="s">
        <v>28</v>
      </c>
      <c r="C25" s="20" t="s">
        <v>1</v>
      </c>
      <c r="D25" s="20" t="s">
        <v>49</v>
      </c>
      <c r="E25" s="20" t="s">
        <v>63</v>
      </c>
      <c r="F25" s="19">
        <v>1066.02</v>
      </c>
      <c r="G25" s="19">
        <v>2065.0500000000002</v>
      </c>
    </row>
    <row r="26" spans="1:7" x14ac:dyDescent="0.25">
      <c r="A26" s="20" t="s">
        <v>68</v>
      </c>
      <c r="B26" s="20" t="s">
        <v>28</v>
      </c>
      <c r="C26" s="20" t="s">
        <v>1</v>
      </c>
      <c r="D26" s="20" t="s">
        <v>49</v>
      </c>
      <c r="E26" s="20" t="s">
        <v>46</v>
      </c>
      <c r="F26" s="19">
        <v>670.2</v>
      </c>
      <c r="G26" s="19">
        <v>816</v>
      </c>
    </row>
    <row r="27" spans="1:7" x14ac:dyDescent="0.25">
      <c r="A27" s="20" t="s">
        <v>68</v>
      </c>
      <c r="B27" s="20" t="s">
        <v>28</v>
      </c>
      <c r="C27" s="20" t="s">
        <v>1</v>
      </c>
      <c r="D27" s="20" t="s">
        <v>49</v>
      </c>
      <c r="E27" s="20" t="s">
        <v>73</v>
      </c>
      <c r="F27" s="19">
        <v>50</v>
      </c>
      <c r="G27" s="19">
        <v>639</v>
      </c>
    </row>
    <row r="28" spans="1:7" x14ac:dyDescent="0.25">
      <c r="A28" s="20" t="s">
        <v>68</v>
      </c>
      <c r="B28" s="20" t="s">
        <v>28</v>
      </c>
      <c r="C28" s="20" t="s">
        <v>1</v>
      </c>
      <c r="D28" s="20" t="s">
        <v>49</v>
      </c>
      <c r="E28" s="20" t="s">
        <v>74</v>
      </c>
      <c r="F28" s="19">
        <v>455.94</v>
      </c>
      <c r="G28" s="19">
        <v>488.24</v>
      </c>
    </row>
    <row r="29" spans="1:7" x14ac:dyDescent="0.25">
      <c r="A29" s="20" t="s">
        <v>68</v>
      </c>
      <c r="B29" s="20" t="s">
        <v>28</v>
      </c>
      <c r="C29" s="20" t="s">
        <v>1</v>
      </c>
      <c r="D29" s="20" t="s">
        <v>49</v>
      </c>
      <c r="E29" s="20" t="s">
        <v>103</v>
      </c>
      <c r="F29" s="19">
        <v>389</v>
      </c>
      <c r="G29" s="19">
        <v>468.15</v>
      </c>
    </row>
    <row r="30" spans="1:7" x14ac:dyDescent="0.25">
      <c r="A30" s="20" t="s">
        <v>68</v>
      </c>
      <c r="B30" s="20" t="s">
        <v>28</v>
      </c>
      <c r="C30" s="20" t="s">
        <v>1</v>
      </c>
      <c r="D30" s="20" t="s">
        <v>104</v>
      </c>
      <c r="E30" s="20" t="s">
        <v>46</v>
      </c>
      <c r="F30" s="19">
        <v>43990.559999999998</v>
      </c>
      <c r="G30" s="19">
        <v>135540</v>
      </c>
    </row>
    <row r="31" spans="1:7" x14ac:dyDescent="0.25">
      <c r="A31" s="20" t="s">
        <v>68</v>
      </c>
      <c r="B31" s="20" t="s">
        <v>28</v>
      </c>
      <c r="C31" s="20" t="s">
        <v>1</v>
      </c>
      <c r="D31" s="20" t="s">
        <v>75</v>
      </c>
      <c r="E31" s="20" t="s">
        <v>50</v>
      </c>
      <c r="F31" s="19">
        <v>1106</v>
      </c>
      <c r="G31" s="19">
        <v>1285.95</v>
      </c>
    </row>
    <row r="32" spans="1:7" x14ac:dyDescent="0.25">
      <c r="A32" s="20" t="s">
        <v>68</v>
      </c>
      <c r="B32" s="20" t="s">
        <v>28</v>
      </c>
      <c r="C32" s="20" t="s">
        <v>1</v>
      </c>
      <c r="D32" s="20" t="s">
        <v>75</v>
      </c>
      <c r="E32" s="20" t="s">
        <v>74</v>
      </c>
      <c r="F32" s="19">
        <v>608.73</v>
      </c>
      <c r="G32" s="19">
        <v>1395.36</v>
      </c>
    </row>
    <row r="33" spans="1:9" x14ac:dyDescent="0.25">
      <c r="A33" s="20" t="s">
        <v>68</v>
      </c>
      <c r="B33" s="20" t="s">
        <v>28</v>
      </c>
      <c r="C33" s="20" t="s">
        <v>1</v>
      </c>
      <c r="D33" s="20" t="s">
        <v>76</v>
      </c>
      <c r="E33" s="20" t="s">
        <v>46</v>
      </c>
      <c r="F33" s="19">
        <v>199</v>
      </c>
      <c r="G33" s="19">
        <v>476.2</v>
      </c>
    </row>
    <row r="34" spans="1:9" x14ac:dyDescent="0.25">
      <c r="A34" s="20" t="s">
        <v>68</v>
      </c>
      <c r="B34" s="20" t="s">
        <v>28</v>
      </c>
      <c r="C34" s="20" t="s">
        <v>1</v>
      </c>
      <c r="D34" s="20" t="s">
        <v>77</v>
      </c>
      <c r="E34" s="20" t="s">
        <v>46</v>
      </c>
      <c r="F34" s="19">
        <v>129.24</v>
      </c>
      <c r="G34" s="19">
        <v>147.6</v>
      </c>
    </row>
    <row r="35" spans="1:9" x14ac:dyDescent="0.25">
      <c r="A35" s="20" t="s">
        <v>68</v>
      </c>
      <c r="B35" s="20" t="s">
        <v>28</v>
      </c>
      <c r="C35" s="20" t="s">
        <v>1</v>
      </c>
      <c r="D35" s="20" t="s">
        <v>78</v>
      </c>
      <c r="E35" s="20" t="s">
        <v>46</v>
      </c>
      <c r="F35" s="19">
        <v>517.91999999999996</v>
      </c>
      <c r="G35" s="19">
        <v>427.5</v>
      </c>
    </row>
    <row r="36" spans="1:9" x14ac:dyDescent="0.25">
      <c r="A36" s="20" t="s">
        <v>68</v>
      </c>
      <c r="B36" s="20" t="s">
        <v>28</v>
      </c>
      <c r="C36" s="20" t="s">
        <v>1</v>
      </c>
      <c r="D36" s="20" t="s">
        <v>78</v>
      </c>
      <c r="E36" s="20" t="s">
        <v>74</v>
      </c>
      <c r="F36" s="19">
        <v>1535.1</v>
      </c>
      <c r="G36" s="19">
        <v>1468.12</v>
      </c>
    </row>
    <row r="37" spans="1:9" x14ac:dyDescent="0.25">
      <c r="A37" s="20" t="s">
        <v>68</v>
      </c>
      <c r="B37" s="20" t="s">
        <v>28</v>
      </c>
      <c r="C37" s="20" t="s">
        <v>1</v>
      </c>
      <c r="D37" s="20" t="s">
        <v>78</v>
      </c>
      <c r="E37" s="20" t="s">
        <v>103</v>
      </c>
      <c r="F37" s="19">
        <v>846</v>
      </c>
      <c r="G37" s="19">
        <v>986.7</v>
      </c>
    </row>
    <row r="38" spans="1:9" x14ac:dyDescent="0.25">
      <c r="A38" s="36" t="s">
        <v>68</v>
      </c>
      <c r="B38" s="31"/>
      <c r="C38" s="31"/>
      <c r="D38" s="31"/>
      <c r="E38" s="31"/>
      <c r="F38" s="31">
        <f>SUM(F23:F37)</f>
        <v>52347.429999999993</v>
      </c>
      <c r="G38" s="32">
        <f>SUM(G23:G37)</f>
        <v>147317.47000000003</v>
      </c>
    </row>
    <row r="39" spans="1:9" x14ac:dyDescent="0.25">
      <c r="A39" s="20" t="s">
        <v>70</v>
      </c>
      <c r="B39" s="20" t="s">
        <v>28</v>
      </c>
      <c r="C39" s="20" t="s">
        <v>1</v>
      </c>
      <c r="D39" s="20" t="s">
        <v>51</v>
      </c>
      <c r="E39" s="20" t="s">
        <v>105</v>
      </c>
      <c r="F39" s="19">
        <v>4759.68</v>
      </c>
      <c r="G39" s="19">
        <v>40361.68</v>
      </c>
      <c r="H39" s="45"/>
      <c r="I39" s="45"/>
    </row>
    <row r="40" spans="1:9" x14ac:dyDescent="0.25">
      <c r="A40" s="20" t="s">
        <v>70</v>
      </c>
      <c r="B40" s="20" t="s">
        <v>28</v>
      </c>
      <c r="C40" s="20" t="s">
        <v>1</v>
      </c>
      <c r="D40" s="20" t="s">
        <v>51</v>
      </c>
      <c r="E40" s="20" t="s">
        <v>74</v>
      </c>
      <c r="F40" s="19">
        <v>4049.28</v>
      </c>
      <c r="G40" s="19">
        <v>34447</v>
      </c>
      <c r="H40" s="45"/>
      <c r="I40" s="45"/>
    </row>
    <row r="41" spans="1:9" x14ac:dyDescent="0.25">
      <c r="A41" s="20" t="s">
        <v>70</v>
      </c>
      <c r="B41" s="20" t="s">
        <v>28</v>
      </c>
      <c r="C41" s="20" t="s">
        <v>1</v>
      </c>
      <c r="D41" s="20" t="s">
        <v>51</v>
      </c>
      <c r="E41" s="20" t="s">
        <v>101</v>
      </c>
      <c r="F41" s="19">
        <v>4746.24</v>
      </c>
      <c r="G41" s="19">
        <v>39450.400000000001</v>
      </c>
      <c r="H41" s="45"/>
      <c r="I41" s="45"/>
    </row>
    <row r="42" spans="1:9" x14ac:dyDescent="0.25">
      <c r="A42" s="20" t="s">
        <v>70</v>
      </c>
      <c r="B42" s="20" t="s">
        <v>28</v>
      </c>
      <c r="C42" s="20" t="s">
        <v>1</v>
      </c>
      <c r="D42" s="20" t="s">
        <v>49</v>
      </c>
      <c r="E42" s="20" t="s">
        <v>90</v>
      </c>
      <c r="F42" s="19">
        <v>388.17</v>
      </c>
      <c r="G42" s="19">
        <v>474.6</v>
      </c>
      <c r="H42" s="45"/>
      <c r="I42" s="45"/>
    </row>
    <row r="43" spans="1:9" x14ac:dyDescent="0.25">
      <c r="A43" s="20" t="s">
        <v>70</v>
      </c>
      <c r="B43" s="20" t="s">
        <v>28</v>
      </c>
      <c r="C43" s="20" t="s">
        <v>1</v>
      </c>
      <c r="D43" s="20" t="s">
        <v>49</v>
      </c>
      <c r="E43" s="20" t="s">
        <v>63</v>
      </c>
      <c r="F43" s="19">
        <v>1828.17</v>
      </c>
      <c r="G43" s="19">
        <v>8031.1</v>
      </c>
      <c r="H43" s="45"/>
      <c r="I43" s="45"/>
    </row>
    <row r="44" spans="1:9" x14ac:dyDescent="0.25">
      <c r="A44" s="20" t="s">
        <v>70</v>
      </c>
      <c r="B44" s="20" t="s">
        <v>28</v>
      </c>
      <c r="C44" s="20" t="s">
        <v>1</v>
      </c>
      <c r="D44" s="20" t="s">
        <v>49</v>
      </c>
      <c r="E44" s="20" t="s">
        <v>102</v>
      </c>
      <c r="F44" s="19">
        <v>3104.4</v>
      </c>
      <c r="G44" s="19">
        <v>3813.2</v>
      </c>
      <c r="H44" s="45"/>
      <c r="I44" s="45"/>
    </row>
    <row r="45" spans="1:9" x14ac:dyDescent="0.25">
      <c r="A45" s="20" t="s">
        <v>70</v>
      </c>
      <c r="B45" s="20" t="s">
        <v>28</v>
      </c>
      <c r="C45" s="20" t="s">
        <v>1</v>
      </c>
      <c r="D45" s="20" t="s">
        <v>49</v>
      </c>
      <c r="E45" s="20" t="s">
        <v>36</v>
      </c>
      <c r="F45" s="19">
        <v>657.9</v>
      </c>
      <c r="G45" s="19">
        <v>488.24</v>
      </c>
      <c r="H45" s="45"/>
      <c r="I45" s="45"/>
    </row>
    <row r="46" spans="1:9" x14ac:dyDescent="0.25">
      <c r="A46" s="20" t="s">
        <v>70</v>
      </c>
      <c r="B46" s="20" t="s">
        <v>28</v>
      </c>
      <c r="C46" s="20" t="s">
        <v>1</v>
      </c>
      <c r="D46" s="20" t="s">
        <v>49</v>
      </c>
      <c r="E46" s="20" t="s">
        <v>105</v>
      </c>
      <c r="F46" s="19">
        <v>1013.04</v>
      </c>
      <c r="G46" s="19">
        <v>1512</v>
      </c>
      <c r="H46" s="45"/>
      <c r="I46" s="45"/>
    </row>
    <row r="47" spans="1:9" x14ac:dyDescent="0.25">
      <c r="A47" s="20" t="s">
        <v>70</v>
      </c>
      <c r="B47" s="20" t="s">
        <v>28</v>
      </c>
      <c r="C47" s="20" t="s">
        <v>1</v>
      </c>
      <c r="D47" s="20" t="s">
        <v>78</v>
      </c>
      <c r="E47" s="20" t="s">
        <v>36</v>
      </c>
      <c r="F47" s="19">
        <v>967.44</v>
      </c>
      <c r="G47" s="19">
        <v>1041.27</v>
      </c>
      <c r="H47" s="45"/>
      <c r="I47" s="45"/>
    </row>
    <row r="48" spans="1:9" x14ac:dyDescent="0.25">
      <c r="A48" s="20" t="s">
        <v>70</v>
      </c>
      <c r="B48" s="20" t="s">
        <v>28</v>
      </c>
      <c r="C48" s="20" t="s">
        <v>1</v>
      </c>
      <c r="D48" s="20" t="s">
        <v>78</v>
      </c>
      <c r="E48" s="20" t="s">
        <v>103</v>
      </c>
      <c r="F48" s="19">
        <v>1167.99</v>
      </c>
      <c r="G48" s="19">
        <v>1386.1</v>
      </c>
      <c r="H48" s="45"/>
      <c r="I48" s="45"/>
    </row>
    <row r="49" spans="1:7" x14ac:dyDescent="0.25">
      <c r="A49" s="36" t="s">
        <v>70</v>
      </c>
      <c r="B49" s="31"/>
      <c r="C49" s="31"/>
      <c r="D49" s="31"/>
      <c r="E49" s="31"/>
      <c r="F49" s="31">
        <f>SUM(F39:F48)</f>
        <v>22682.310000000005</v>
      </c>
      <c r="G49" s="32">
        <f>SUM(G39:G48)</f>
        <v>131005.59000000001</v>
      </c>
    </row>
    <row r="50" spans="1:7" x14ac:dyDescent="0.25">
      <c r="A50" s="36" t="s">
        <v>0</v>
      </c>
      <c r="B50" s="31"/>
      <c r="C50" s="31"/>
      <c r="D50" s="31"/>
      <c r="E50" s="31"/>
      <c r="F50" s="31">
        <f>SUM(F49,F38,F22)</f>
        <v>181605.3</v>
      </c>
      <c r="G50" s="32">
        <f>SUM(G49,G38,G22)</f>
        <v>499051.52000000008</v>
      </c>
    </row>
    <row r="52" spans="1:7" x14ac:dyDescent="0.25">
      <c r="A52" t="s">
        <v>20</v>
      </c>
    </row>
    <row r="54" spans="1:7" x14ac:dyDescent="0.25">
      <c r="A54" s="54" t="s">
        <v>94</v>
      </c>
      <c r="B54" s="54"/>
      <c r="C54" s="54"/>
    </row>
    <row r="55" spans="1:7" x14ac:dyDescent="0.25">
      <c r="A55" s="46" t="s">
        <v>17</v>
      </c>
      <c r="B55" t="s">
        <v>112</v>
      </c>
      <c r="C55" t="s">
        <v>113</v>
      </c>
    </row>
    <row r="56" spans="1:7" x14ac:dyDescent="0.25">
      <c r="A56" s="47" t="s">
        <v>35</v>
      </c>
      <c r="B56" s="48">
        <v>510.3</v>
      </c>
      <c r="C56" s="48">
        <v>639</v>
      </c>
    </row>
    <row r="57" spans="1:7" x14ac:dyDescent="0.25">
      <c r="A57" s="47" t="s">
        <v>90</v>
      </c>
      <c r="B57" s="48">
        <v>661.59</v>
      </c>
      <c r="C57" s="48">
        <v>949.2</v>
      </c>
    </row>
    <row r="58" spans="1:7" x14ac:dyDescent="0.25">
      <c r="A58" s="47" t="s">
        <v>48</v>
      </c>
      <c r="B58" s="48">
        <v>6378.93</v>
      </c>
      <c r="C58" s="48">
        <v>27628.449999999997</v>
      </c>
    </row>
    <row r="59" spans="1:7" x14ac:dyDescent="0.25">
      <c r="A59" s="47" t="s">
        <v>63</v>
      </c>
      <c r="B59" s="48">
        <v>48557.31</v>
      </c>
      <c r="C59" s="48">
        <v>50113.5</v>
      </c>
    </row>
    <row r="60" spans="1:7" x14ac:dyDescent="0.25">
      <c r="A60" s="47" t="s">
        <v>102</v>
      </c>
      <c r="B60" s="48">
        <v>24794.880000000001</v>
      </c>
      <c r="C60" s="48">
        <v>21886.850000000002</v>
      </c>
    </row>
    <row r="61" spans="1:7" x14ac:dyDescent="0.25">
      <c r="A61" s="47" t="s">
        <v>36</v>
      </c>
      <c r="B61" s="48">
        <v>1625.3400000000001</v>
      </c>
      <c r="C61" s="48">
        <v>1529.51</v>
      </c>
    </row>
    <row r="62" spans="1:7" x14ac:dyDescent="0.25">
      <c r="A62" s="47" t="s">
        <v>105</v>
      </c>
      <c r="B62" s="48">
        <v>5772.72</v>
      </c>
      <c r="C62" s="48">
        <v>41873.68</v>
      </c>
    </row>
    <row r="63" spans="1:7" x14ac:dyDescent="0.25">
      <c r="A63" s="47" t="s">
        <v>46</v>
      </c>
      <c r="B63" s="48">
        <v>51651.919999999991</v>
      </c>
      <c r="C63" s="48">
        <v>154178.24000000002</v>
      </c>
    </row>
    <row r="64" spans="1:7" x14ac:dyDescent="0.25">
      <c r="A64" s="47" t="s">
        <v>73</v>
      </c>
      <c r="B64" s="48">
        <v>50</v>
      </c>
      <c r="C64" s="48">
        <v>639</v>
      </c>
    </row>
    <row r="65" spans="1:3" x14ac:dyDescent="0.25">
      <c r="A65" s="47" t="s">
        <v>50</v>
      </c>
      <c r="B65" s="48">
        <v>1605.8899999999999</v>
      </c>
      <c r="C65" s="48">
        <v>7481.46</v>
      </c>
    </row>
    <row r="66" spans="1:3" x14ac:dyDescent="0.25">
      <c r="A66" s="47" t="s">
        <v>74</v>
      </c>
      <c r="B66" s="48">
        <v>11395.29</v>
      </c>
      <c r="C66" s="48">
        <v>76683.679999999993</v>
      </c>
    </row>
    <row r="67" spans="1:3" x14ac:dyDescent="0.25">
      <c r="A67" s="47" t="s">
        <v>103</v>
      </c>
      <c r="B67" s="48">
        <v>14331.69</v>
      </c>
      <c r="C67" s="48">
        <v>12400.33</v>
      </c>
    </row>
    <row r="68" spans="1:3" x14ac:dyDescent="0.25">
      <c r="A68" s="47" t="s">
        <v>101</v>
      </c>
      <c r="B68" s="48">
        <v>14269.44</v>
      </c>
      <c r="C68" s="48">
        <v>103048.62</v>
      </c>
    </row>
    <row r="69" spans="1:3" x14ac:dyDescent="0.25">
      <c r="A69" s="47" t="s">
        <v>111</v>
      </c>
      <c r="B69" s="48">
        <v>181605.30000000002</v>
      </c>
      <c r="C69" s="48">
        <v>499051.52000000008</v>
      </c>
    </row>
  </sheetData>
  <sortState xmlns:xlrd2="http://schemas.microsoft.com/office/spreadsheetml/2017/richdata2" ref="A56:C68">
    <sortCondition ref="A56"/>
  </sortState>
  <mergeCells count="5">
    <mergeCell ref="A54:C54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3"/>
  <sheetViews>
    <sheetView showGridLines="0" tabSelected="1" workbookViewId="0">
      <selection activeCell="A22" sqref="A22"/>
    </sheetView>
  </sheetViews>
  <sheetFormatPr baseColWidth="10" defaultColWidth="49.42578125" defaultRowHeight="15" x14ac:dyDescent="0.25"/>
  <cols>
    <col min="1" max="1" width="14.28515625" customWidth="1"/>
    <col min="2" max="3" width="13.140625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52"/>
      <c r="B8" s="52"/>
      <c r="C8" s="52"/>
      <c r="D8" s="52"/>
      <c r="E8" s="52"/>
      <c r="F8" s="52"/>
      <c r="G8" s="52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x14ac:dyDescent="0.35">
      <c r="A10" s="53" t="s">
        <v>93</v>
      </c>
      <c r="B10" s="53"/>
      <c r="C10" s="53"/>
      <c r="D10" s="53"/>
      <c r="E10" s="53"/>
      <c r="F10" s="53"/>
      <c r="G10" s="53"/>
    </row>
    <row r="11" spans="1:7" x14ac:dyDescent="0.25">
      <c r="A11" s="55" t="s">
        <v>22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1er Trimestre Año 2023</v>
      </c>
      <c r="B12" s="55"/>
      <c r="C12" s="55"/>
      <c r="D12" s="55"/>
      <c r="E12" s="55"/>
      <c r="F12" s="55"/>
      <c r="G12" s="55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12</v>
      </c>
      <c r="E13" s="33" t="s">
        <v>17</v>
      </c>
      <c r="F13" s="34" t="s">
        <v>7</v>
      </c>
      <c r="G13" s="35" t="s">
        <v>8</v>
      </c>
    </row>
    <row r="14" spans="1:7" x14ac:dyDescent="0.25">
      <c r="A14" s="20" t="s">
        <v>24</v>
      </c>
      <c r="B14" s="20" t="s">
        <v>28</v>
      </c>
      <c r="C14" s="20" t="s">
        <v>54</v>
      </c>
      <c r="D14" s="20" t="s">
        <v>53</v>
      </c>
      <c r="E14" s="20" t="s">
        <v>36</v>
      </c>
      <c r="F14" s="19">
        <v>249.79</v>
      </c>
      <c r="G14" s="19">
        <v>8948.82</v>
      </c>
    </row>
    <row r="15" spans="1:7" x14ac:dyDescent="0.25">
      <c r="A15" s="20" t="s">
        <v>24</v>
      </c>
      <c r="B15" s="20" t="s">
        <v>28</v>
      </c>
      <c r="C15" s="20" t="s">
        <v>54</v>
      </c>
      <c r="D15" s="20" t="s">
        <v>53</v>
      </c>
      <c r="E15" s="20" t="s">
        <v>56</v>
      </c>
      <c r="F15" s="19">
        <v>6851.48</v>
      </c>
      <c r="G15" s="19">
        <v>75481.850000000006</v>
      </c>
    </row>
    <row r="16" spans="1:7" x14ac:dyDescent="0.25">
      <c r="A16" s="20" t="s">
        <v>24</v>
      </c>
      <c r="B16" s="20" t="s">
        <v>28</v>
      </c>
      <c r="C16" s="20" t="s">
        <v>54</v>
      </c>
      <c r="D16" s="20" t="s">
        <v>53</v>
      </c>
      <c r="E16" s="20" t="s">
        <v>55</v>
      </c>
      <c r="F16" s="19">
        <v>5477.55</v>
      </c>
      <c r="G16" s="19">
        <v>140799.01999999999</v>
      </c>
    </row>
    <row r="17" spans="1:7" x14ac:dyDescent="0.25">
      <c r="A17" s="20" t="s">
        <v>24</v>
      </c>
      <c r="B17" s="20" t="s">
        <v>28</v>
      </c>
      <c r="C17" s="20" t="s">
        <v>54</v>
      </c>
      <c r="D17" s="20" t="s">
        <v>53</v>
      </c>
      <c r="E17" s="20" t="s">
        <v>52</v>
      </c>
      <c r="F17" s="19">
        <v>6130.93</v>
      </c>
      <c r="G17" s="19">
        <v>125357.66</v>
      </c>
    </row>
    <row r="18" spans="1:7" x14ac:dyDescent="0.25">
      <c r="A18" s="36" t="s">
        <v>24</v>
      </c>
      <c r="B18" s="31"/>
      <c r="C18" s="31"/>
      <c r="D18" s="31"/>
      <c r="E18" s="31"/>
      <c r="F18" s="31">
        <f>SUM(F14:F17)</f>
        <v>18709.75</v>
      </c>
      <c r="G18" s="32">
        <f>SUM(G14:G17)</f>
        <v>350587.35</v>
      </c>
    </row>
    <row r="19" spans="1:7" x14ac:dyDescent="0.25">
      <c r="A19" s="21" t="s">
        <v>68</v>
      </c>
      <c r="B19" s="21" t="s">
        <v>28</v>
      </c>
      <c r="C19" s="21" t="s">
        <v>54</v>
      </c>
      <c r="D19" s="21" t="s">
        <v>53</v>
      </c>
      <c r="E19" s="21" t="s">
        <v>82</v>
      </c>
      <c r="F19" s="22">
        <v>16940.259999999998</v>
      </c>
      <c r="G19" s="22">
        <v>317498.15999999997</v>
      </c>
    </row>
    <row r="20" spans="1:7" x14ac:dyDescent="0.25">
      <c r="A20" s="21" t="s">
        <v>68</v>
      </c>
      <c r="B20" s="21" t="s">
        <v>28</v>
      </c>
      <c r="C20" s="21" t="s">
        <v>54</v>
      </c>
      <c r="D20" s="21" t="s">
        <v>53</v>
      </c>
      <c r="E20" s="21" t="s">
        <v>83</v>
      </c>
      <c r="F20" s="22">
        <v>392</v>
      </c>
      <c r="G20" s="22">
        <v>9016.4500000000007</v>
      </c>
    </row>
    <row r="21" spans="1:7" x14ac:dyDescent="0.25">
      <c r="A21" s="21" t="s">
        <v>68</v>
      </c>
      <c r="B21" s="21" t="s">
        <v>28</v>
      </c>
      <c r="C21" s="21" t="s">
        <v>54</v>
      </c>
      <c r="D21" s="21" t="s">
        <v>53</v>
      </c>
      <c r="E21" s="21" t="s">
        <v>88</v>
      </c>
      <c r="F21" s="22">
        <v>26067</v>
      </c>
      <c r="G21" s="22">
        <v>22131.33</v>
      </c>
    </row>
    <row r="22" spans="1:7" x14ac:dyDescent="0.25">
      <c r="A22" s="21" t="s">
        <v>68</v>
      </c>
      <c r="B22" s="21" t="s">
        <v>28</v>
      </c>
      <c r="C22" s="21" t="s">
        <v>54</v>
      </c>
      <c r="D22" s="21" t="s">
        <v>53</v>
      </c>
      <c r="E22" s="21" t="s">
        <v>36</v>
      </c>
      <c r="F22" s="22">
        <v>5536.7</v>
      </c>
      <c r="G22" s="22">
        <v>69560.09</v>
      </c>
    </row>
    <row r="23" spans="1:7" x14ac:dyDescent="0.25">
      <c r="A23" s="21" t="s">
        <v>68</v>
      </c>
      <c r="B23" s="21" t="s">
        <v>28</v>
      </c>
      <c r="C23" s="21" t="s">
        <v>54</v>
      </c>
      <c r="D23" s="21" t="s">
        <v>53</v>
      </c>
      <c r="E23" s="21" t="s">
        <v>84</v>
      </c>
      <c r="F23" s="22">
        <v>6</v>
      </c>
      <c r="G23" s="22">
        <v>107.47</v>
      </c>
    </row>
    <row r="24" spans="1:7" x14ac:dyDescent="0.25">
      <c r="A24" s="21" t="s">
        <v>68</v>
      </c>
      <c r="B24" s="21" t="s">
        <v>28</v>
      </c>
      <c r="C24" s="21" t="s">
        <v>54</v>
      </c>
      <c r="D24" s="21" t="s">
        <v>53</v>
      </c>
      <c r="E24" s="21" t="s">
        <v>25</v>
      </c>
      <c r="F24" s="22">
        <v>159</v>
      </c>
      <c r="G24" s="22">
        <v>3026.52</v>
      </c>
    </row>
    <row r="25" spans="1:7" x14ac:dyDescent="0.25">
      <c r="A25" s="21" t="s">
        <v>68</v>
      </c>
      <c r="B25" s="21" t="s">
        <v>28</v>
      </c>
      <c r="C25" s="21" t="s">
        <v>54</v>
      </c>
      <c r="D25" s="21" t="s">
        <v>53</v>
      </c>
      <c r="E25" s="21" t="s">
        <v>80</v>
      </c>
      <c r="F25" s="22">
        <v>2461.66</v>
      </c>
      <c r="G25" s="22">
        <v>49842.34</v>
      </c>
    </row>
    <row r="26" spans="1:7" x14ac:dyDescent="0.25">
      <c r="A26" s="21" t="s">
        <v>68</v>
      </c>
      <c r="B26" s="21" t="s">
        <v>28</v>
      </c>
      <c r="C26" s="21" t="s">
        <v>54</v>
      </c>
      <c r="D26" s="21" t="s">
        <v>53</v>
      </c>
      <c r="E26" s="21" t="s">
        <v>56</v>
      </c>
      <c r="F26" s="22">
        <v>20599.28</v>
      </c>
      <c r="G26" s="22">
        <v>219898.4</v>
      </c>
    </row>
    <row r="27" spans="1:7" x14ac:dyDescent="0.25">
      <c r="A27" s="21" t="s">
        <v>68</v>
      </c>
      <c r="B27" s="21" t="s">
        <v>28</v>
      </c>
      <c r="C27" s="21" t="s">
        <v>54</v>
      </c>
      <c r="D27" s="21" t="s">
        <v>53</v>
      </c>
      <c r="E27" s="21" t="s">
        <v>55</v>
      </c>
      <c r="F27" s="22">
        <v>11883.99</v>
      </c>
      <c r="G27" s="22">
        <v>168339.94</v>
      </c>
    </row>
    <row r="28" spans="1:7" ht="30" x14ac:dyDescent="0.25">
      <c r="A28" s="21" t="s">
        <v>68</v>
      </c>
      <c r="B28" s="21" t="s">
        <v>28</v>
      </c>
      <c r="C28" s="21" t="s">
        <v>54</v>
      </c>
      <c r="D28" s="21" t="s">
        <v>79</v>
      </c>
      <c r="E28" s="21" t="s">
        <v>80</v>
      </c>
      <c r="F28" s="22">
        <v>59550</v>
      </c>
      <c r="G28" s="22">
        <v>25979.06</v>
      </c>
    </row>
    <row r="29" spans="1:7" ht="30" x14ac:dyDescent="0.25">
      <c r="A29" s="21" t="s">
        <v>68</v>
      </c>
      <c r="B29" s="21" t="s">
        <v>28</v>
      </c>
      <c r="C29" s="21" t="s">
        <v>54</v>
      </c>
      <c r="D29" s="21" t="s">
        <v>79</v>
      </c>
      <c r="E29" s="21" t="s">
        <v>81</v>
      </c>
      <c r="F29" s="22">
        <v>72130</v>
      </c>
      <c r="G29" s="22">
        <v>19926</v>
      </c>
    </row>
    <row r="30" spans="1:7" ht="30" x14ac:dyDescent="0.25">
      <c r="A30" s="21" t="s">
        <v>68</v>
      </c>
      <c r="B30" s="21" t="s">
        <v>28</v>
      </c>
      <c r="C30" s="21" t="s">
        <v>54</v>
      </c>
      <c r="D30" s="21" t="s">
        <v>85</v>
      </c>
      <c r="E30" s="21" t="s">
        <v>86</v>
      </c>
      <c r="F30" s="22">
        <v>36000</v>
      </c>
      <c r="G30" s="22">
        <v>36000</v>
      </c>
    </row>
    <row r="31" spans="1:7" ht="30" x14ac:dyDescent="0.25">
      <c r="A31" s="21" t="s">
        <v>68</v>
      </c>
      <c r="B31" s="21" t="s">
        <v>28</v>
      </c>
      <c r="C31" s="21" t="s">
        <v>54</v>
      </c>
      <c r="D31" s="21" t="s">
        <v>85</v>
      </c>
      <c r="E31" s="21" t="s">
        <v>81</v>
      </c>
      <c r="F31" s="22">
        <v>331930</v>
      </c>
      <c r="G31" s="22">
        <v>179480</v>
      </c>
    </row>
    <row r="32" spans="1:7" x14ac:dyDescent="0.25">
      <c r="A32" s="21" t="s">
        <v>68</v>
      </c>
      <c r="B32" s="21" t="s">
        <v>28</v>
      </c>
      <c r="C32" s="21" t="s">
        <v>54</v>
      </c>
      <c r="D32" s="21" t="s">
        <v>87</v>
      </c>
      <c r="E32" s="21" t="s">
        <v>88</v>
      </c>
      <c r="F32" s="22">
        <v>104847</v>
      </c>
      <c r="G32" s="22">
        <v>67079.47</v>
      </c>
    </row>
    <row r="33" spans="1:7" x14ac:dyDescent="0.25">
      <c r="A33" s="21" t="s">
        <v>68</v>
      </c>
      <c r="B33" s="21" t="s">
        <v>28</v>
      </c>
      <c r="C33" s="21" t="s">
        <v>54</v>
      </c>
      <c r="D33" s="21" t="s">
        <v>87</v>
      </c>
      <c r="E33" s="21" t="s">
        <v>56</v>
      </c>
      <c r="F33" s="22">
        <v>953</v>
      </c>
      <c r="G33" s="22">
        <v>15</v>
      </c>
    </row>
    <row r="34" spans="1:7" x14ac:dyDescent="0.25">
      <c r="A34" s="21" t="s">
        <v>68</v>
      </c>
      <c r="B34" s="21" t="s">
        <v>28</v>
      </c>
      <c r="C34" s="21" t="s">
        <v>54</v>
      </c>
      <c r="D34" s="21" t="s">
        <v>87</v>
      </c>
      <c r="E34" s="21" t="s">
        <v>89</v>
      </c>
      <c r="F34" s="22">
        <v>24000</v>
      </c>
      <c r="G34" s="22">
        <v>15600</v>
      </c>
    </row>
    <row r="35" spans="1:7" x14ac:dyDescent="0.25">
      <c r="A35" s="21" t="s">
        <v>68</v>
      </c>
      <c r="B35" s="21" t="s">
        <v>28</v>
      </c>
      <c r="C35" s="21" t="s">
        <v>54</v>
      </c>
      <c r="D35" s="21" t="s">
        <v>87</v>
      </c>
      <c r="E35" s="21" t="s">
        <v>52</v>
      </c>
      <c r="F35" s="22">
        <v>48000</v>
      </c>
      <c r="G35" s="22">
        <v>22800</v>
      </c>
    </row>
    <row r="36" spans="1:7" x14ac:dyDescent="0.25">
      <c r="A36" s="36" t="s">
        <v>68</v>
      </c>
      <c r="B36" s="31"/>
      <c r="C36" s="31"/>
      <c r="D36" s="31"/>
      <c r="E36" s="31"/>
      <c r="F36" s="31">
        <f>SUM(F19:F35)</f>
        <v>761455.89</v>
      </c>
      <c r="G36" s="32">
        <f>SUM(G19:G35)</f>
        <v>1226300.23</v>
      </c>
    </row>
    <row r="37" spans="1:7" x14ac:dyDescent="0.25">
      <c r="A37" s="21" t="s">
        <v>70</v>
      </c>
      <c r="B37" s="21" t="s">
        <v>28</v>
      </c>
      <c r="C37" s="21" t="s">
        <v>54</v>
      </c>
      <c r="D37" s="21" t="s">
        <v>53</v>
      </c>
      <c r="E37" s="21" t="s">
        <v>82</v>
      </c>
      <c r="F37" s="22">
        <v>30</v>
      </c>
      <c r="G37" s="22">
        <v>50</v>
      </c>
    </row>
    <row r="38" spans="1:7" x14ac:dyDescent="0.25">
      <c r="A38" s="21" t="s">
        <v>70</v>
      </c>
      <c r="B38" s="21" t="s">
        <v>28</v>
      </c>
      <c r="C38" s="21" t="s">
        <v>54</v>
      </c>
      <c r="D38" s="21" t="s">
        <v>53</v>
      </c>
      <c r="E38" s="21" t="s">
        <v>86</v>
      </c>
      <c r="F38" s="22">
        <v>63</v>
      </c>
      <c r="G38" s="22">
        <v>125</v>
      </c>
    </row>
    <row r="39" spans="1:7" x14ac:dyDescent="0.25">
      <c r="A39" s="21" t="s">
        <v>70</v>
      </c>
      <c r="B39" s="21" t="s">
        <v>28</v>
      </c>
      <c r="C39" s="21" t="s">
        <v>54</v>
      </c>
      <c r="D39" s="21" t="s">
        <v>53</v>
      </c>
      <c r="E39" s="21" t="s">
        <v>36</v>
      </c>
      <c r="F39" s="22">
        <v>2936.6</v>
      </c>
      <c r="G39" s="22">
        <v>67427.64</v>
      </c>
    </row>
    <row r="40" spans="1:7" x14ac:dyDescent="0.25">
      <c r="A40" s="21" t="s">
        <v>70</v>
      </c>
      <c r="B40" s="21" t="s">
        <v>28</v>
      </c>
      <c r="C40" s="21" t="s">
        <v>54</v>
      </c>
      <c r="D40" s="21" t="s">
        <v>53</v>
      </c>
      <c r="E40" s="21" t="s">
        <v>25</v>
      </c>
      <c r="F40" s="22">
        <v>6</v>
      </c>
      <c r="G40" s="22">
        <v>67.17</v>
      </c>
    </row>
    <row r="41" spans="1:7" x14ac:dyDescent="0.25">
      <c r="A41" s="21" t="s">
        <v>70</v>
      </c>
      <c r="B41" s="21" t="s">
        <v>28</v>
      </c>
      <c r="C41" s="21" t="s">
        <v>54</v>
      </c>
      <c r="D41" s="21" t="s">
        <v>53</v>
      </c>
      <c r="E41" s="21" t="s">
        <v>80</v>
      </c>
      <c r="F41" s="22">
        <v>380</v>
      </c>
      <c r="G41" s="22">
        <v>8279.52</v>
      </c>
    </row>
    <row r="42" spans="1:7" x14ac:dyDescent="0.25">
      <c r="A42" s="21" t="s">
        <v>70</v>
      </c>
      <c r="B42" s="21" t="s">
        <v>28</v>
      </c>
      <c r="C42" s="21" t="s">
        <v>54</v>
      </c>
      <c r="D42" s="21" t="s">
        <v>53</v>
      </c>
      <c r="E42" s="21" t="s">
        <v>56</v>
      </c>
      <c r="F42" s="22">
        <v>20609.919999999998</v>
      </c>
      <c r="G42" s="22">
        <v>210286.77</v>
      </c>
    </row>
    <row r="43" spans="1:7" x14ac:dyDescent="0.25">
      <c r="A43" s="21" t="s">
        <v>70</v>
      </c>
      <c r="B43" s="21" t="s">
        <v>28</v>
      </c>
      <c r="C43" s="21" t="s">
        <v>54</v>
      </c>
      <c r="D43" s="21" t="s">
        <v>53</v>
      </c>
      <c r="E43" s="21" t="s">
        <v>55</v>
      </c>
      <c r="F43" s="22">
        <v>6904.91</v>
      </c>
      <c r="G43" s="22">
        <v>177088.77</v>
      </c>
    </row>
    <row r="44" spans="1:7" x14ac:dyDescent="0.25">
      <c r="A44" s="21" t="s">
        <v>70</v>
      </c>
      <c r="B44" s="21" t="s">
        <v>28</v>
      </c>
      <c r="C44" s="21" t="s">
        <v>54</v>
      </c>
      <c r="D44" s="21" t="s">
        <v>53</v>
      </c>
      <c r="E44" s="21" t="s">
        <v>52</v>
      </c>
      <c r="F44" s="22">
        <v>1147.4000000000001</v>
      </c>
      <c r="G44" s="22">
        <v>21015.37</v>
      </c>
    </row>
    <row r="45" spans="1:7" ht="30" x14ac:dyDescent="0.25">
      <c r="A45" s="21" t="s">
        <v>70</v>
      </c>
      <c r="B45" s="21" t="s">
        <v>28</v>
      </c>
      <c r="C45" s="21" t="s">
        <v>54</v>
      </c>
      <c r="D45" s="21" t="s">
        <v>79</v>
      </c>
      <c r="E45" s="21" t="s">
        <v>46</v>
      </c>
      <c r="F45" s="22">
        <v>25000</v>
      </c>
      <c r="G45" s="22">
        <v>21134</v>
      </c>
    </row>
    <row r="46" spans="1:7" ht="30" x14ac:dyDescent="0.25">
      <c r="A46" s="21" t="s">
        <v>70</v>
      </c>
      <c r="B46" s="21" t="s">
        <v>28</v>
      </c>
      <c r="C46" s="21" t="s">
        <v>54</v>
      </c>
      <c r="D46" s="21" t="s">
        <v>79</v>
      </c>
      <c r="E46" s="21" t="s">
        <v>80</v>
      </c>
      <c r="F46" s="22">
        <v>74712</v>
      </c>
      <c r="G46" s="22">
        <v>36362.33</v>
      </c>
    </row>
    <row r="47" spans="1:7" ht="30" x14ac:dyDescent="0.25">
      <c r="A47" s="21" t="s">
        <v>70</v>
      </c>
      <c r="B47" s="21" t="s">
        <v>28</v>
      </c>
      <c r="C47" s="21" t="s">
        <v>54</v>
      </c>
      <c r="D47" s="21" t="s">
        <v>79</v>
      </c>
      <c r="E47" s="21" t="s">
        <v>81</v>
      </c>
      <c r="F47" s="22">
        <v>368865</v>
      </c>
      <c r="G47" s="22">
        <v>155668.4</v>
      </c>
    </row>
    <row r="48" spans="1:7" ht="30" x14ac:dyDescent="0.25">
      <c r="A48" s="21" t="s">
        <v>70</v>
      </c>
      <c r="B48" s="21" t="s">
        <v>28</v>
      </c>
      <c r="C48" s="21" t="s">
        <v>54</v>
      </c>
      <c r="D48" s="21" t="s">
        <v>85</v>
      </c>
      <c r="E48" s="21" t="s">
        <v>83</v>
      </c>
      <c r="F48" s="22">
        <v>24950</v>
      </c>
      <c r="G48" s="22">
        <v>2744.5</v>
      </c>
    </row>
    <row r="49" spans="1:7" ht="30" x14ac:dyDescent="0.25">
      <c r="A49" s="21" t="s">
        <v>70</v>
      </c>
      <c r="B49" s="21" t="s">
        <v>28</v>
      </c>
      <c r="C49" s="21" t="s">
        <v>54</v>
      </c>
      <c r="D49" s="21" t="s">
        <v>85</v>
      </c>
      <c r="E49" s="21" t="s">
        <v>81</v>
      </c>
      <c r="F49" s="22">
        <v>50360</v>
      </c>
      <c r="G49" s="22">
        <v>5539.6</v>
      </c>
    </row>
    <row r="50" spans="1:7" x14ac:dyDescent="0.25">
      <c r="A50" s="21" t="s">
        <v>70</v>
      </c>
      <c r="B50" s="21" t="s">
        <v>28</v>
      </c>
      <c r="C50" s="21" t="s">
        <v>54</v>
      </c>
      <c r="D50" s="21" t="s">
        <v>87</v>
      </c>
      <c r="E50" s="21" t="s">
        <v>88</v>
      </c>
      <c r="F50" s="22">
        <v>52467</v>
      </c>
      <c r="G50" s="22">
        <v>41304.28</v>
      </c>
    </row>
    <row r="51" spans="1:7" x14ac:dyDescent="0.25">
      <c r="A51" s="36" t="s">
        <v>70</v>
      </c>
      <c r="B51" s="31"/>
      <c r="C51" s="31"/>
      <c r="D51" s="31"/>
      <c r="E51" s="31"/>
      <c r="F51" s="31">
        <f>SUM(F37:F50)</f>
        <v>628431.83000000007</v>
      </c>
      <c r="G51" s="32">
        <f>SUM(G37:G50)</f>
        <v>747093.35</v>
      </c>
    </row>
    <row r="52" spans="1:7" x14ac:dyDescent="0.25">
      <c r="A52" s="36" t="s">
        <v>0</v>
      </c>
      <c r="B52" s="31"/>
      <c r="C52" s="31"/>
      <c r="D52" s="31"/>
      <c r="E52" s="31"/>
      <c r="F52" s="31">
        <f>SUM(F51,F36,F18)</f>
        <v>1408597.4700000002</v>
      </c>
      <c r="G52" s="32">
        <f>SUM(G51,G36,G18)</f>
        <v>2323980.9300000002</v>
      </c>
    </row>
    <row r="54" spans="1:7" x14ac:dyDescent="0.25">
      <c r="A54" t="s">
        <v>20</v>
      </c>
    </row>
    <row r="57" spans="1:7" x14ac:dyDescent="0.25">
      <c r="A57" s="54" t="s">
        <v>94</v>
      </c>
      <c r="B57" s="54"/>
      <c r="C57" s="54"/>
    </row>
    <row r="58" spans="1:7" x14ac:dyDescent="0.25">
      <c r="A58" s="46" t="s">
        <v>17</v>
      </c>
      <c r="B58" t="s">
        <v>112</v>
      </c>
      <c r="C58" t="s">
        <v>113</v>
      </c>
    </row>
    <row r="59" spans="1:7" x14ac:dyDescent="0.25">
      <c r="A59" s="47" t="s">
        <v>82</v>
      </c>
      <c r="B59" s="48">
        <v>16970.259999999998</v>
      </c>
      <c r="C59" s="48">
        <v>317548.15999999997</v>
      </c>
    </row>
    <row r="60" spans="1:7" x14ac:dyDescent="0.25">
      <c r="A60" s="47" t="s">
        <v>83</v>
      </c>
      <c r="B60" s="48">
        <v>25342</v>
      </c>
      <c r="C60" s="48">
        <v>11760.95</v>
      </c>
    </row>
    <row r="61" spans="1:7" x14ac:dyDescent="0.25">
      <c r="A61" s="47" t="s">
        <v>88</v>
      </c>
      <c r="B61" s="48">
        <v>183381</v>
      </c>
      <c r="C61" s="48">
        <v>130515.08</v>
      </c>
    </row>
    <row r="62" spans="1:7" x14ac:dyDescent="0.25">
      <c r="A62" s="47" t="s">
        <v>86</v>
      </c>
      <c r="B62" s="48">
        <v>36063</v>
      </c>
      <c r="C62" s="48">
        <v>36125</v>
      </c>
    </row>
    <row r="63" spans="1:7" x14ac:dyDescent="0.25">
      <c r="A63" s="47" t="s">
        <v>36</v>
      </c>
      <c r="B63" s="48">
        <v>8723.09</v>
      </c>
      <c r="C63" s="48">
        <v>145936.54999999999</v>
      </c>
    </row>
    <row r="64" spans="1:7" x14ac:dyDescent="0.25">
      <c r="A64" s="47" t="s">
        <v>84</v>
      </c>
      <c r="B64" s="48">
        <v>6</v>
      </c>
      <c r="C64" s="48">
        <v>107.47</v>
      </c>
    </row>
    <row r="65" spans="1:3" x14ac:dyDescent="0.25">
      <c r="A65" s="47" t="s">
        <v>25</v>
      </c>
      <c r="B65" s="48">
        <v>165</v>
      </c>
      <c r="C65" s="48">
        <v>3093.69</v>
      </c>
    </row>
    <row r="66" spans="1:3" x14ac:dyDescent="0.25">
      <c r="A66" s="47" t="s">
        <v>46</v>
      </c>
      <c r="B66" s="48">
        <v>25000</v>
      </c>
      <c r="C66" s="48">
        <v>21134</v>
      </c>
    </row>
    <row r="67" spans="1:3" x14ac:dyDescent="0.25">
      <c r="A67" s="47" t="s">
        <v>80</v>
      </c>
      <c r="B67" s="48">
        <v>137103.66</v>
      </c>
      <c r="C67" s="48">
        <v>120463.25</v>
      </c>
    </row>
    <row r="68" spans="1:3" x14ac:dyDescent="0.25">
      <c r="A68" s="47" t="s">
        <v>56</v>
      </c>
      <c r="B68" s="48">
        <v>49013.679999999993</v>
      </c>
      <c r="C68" s="48">
        <v>505682.02</v>
      </c>
    </row>
    <row r="69" spans="1:3" x14ac:dyDescent="0.25">
      <c r="A69" s="47" t="s">
        <v>89</v>
      </c>
      <c r="B69" s="48">
        <v>24000</v>
      </c>
      <c r="C69" s="48">
        <v>15600</v>
      </c>
    </row>
    <row r="70" spans="1:3" x14ac:dyDescent="0.25">
      <c r="A70" s="47" t="s">
        <v>55</v>
      </c>
      <c r="B70" s="48">
        <v>24266.45</v>
      </c>
      <c r="C70" s="48">
        <v>486227.73</v>
      </c>
    </row>
    <row r="71" spans="1:3" x14ac:dyDescent="0.25">
      <c r="A71" s="47" t="s">
        <v>52</v>
      </c>
      <c r="B71" s="48">
        <v>55278.33</v>
      </c>
      <c r="C71" s="48">
        <v>169173.03</v>
      </c>
    </row>
    <row r="72" spans="1:3" x14ac:dyDescent="0.25">
      <c r="A72" s="47" t="s">
        <v>81</v>
      </c>
      <c r="B72" s="48">
        <v>823285</v>
      </c>
      <c r="C72" s="48">
        <v>360614</v>
      </c>
    </row>
    <row r="73" spans="1:3" x14ac:dyDescent="0.25">
      <c r="A73" s="47" t="s">
        <v>111</v>
      </c>
      <c r="B73" s="48">
        <v>1408597.47</v>
      </c>
      <c r="C73" s="48">
        <v>2323980.9299999997</v>
      </c>
    </row>
  </sheetData>
  <sortState xmlns:xlrd2="http://schemas.microsoft.com/office/spreadsheetml/2017/richdata2" ref="A47:C71">
    <sortCondition ref="A47"/>
  </sortState>
  <mergeCells count="8">
    <mergeCell ref="A57:C57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42" fitToHeight="0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8"/>
  <sheetViews>
    <sheetView showGridLines="0" tabSelected="1" topLeftCell="C1" workbookViewId="0">
      <selection activeCell="A22" sqref="A22"/>
    </sheetView>
  </sheetViews>
  <sheetFormatPr baseColWidth="10" defaultColWidth="24.5703125" defaultRowHeight="15" x14ac:dyDescent="0.25"/>
  <cols>
    <col min="1" max="1" width="12.5703125" customWidth="1"/>
    <col min="2" max="2" width="11.5703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93</v>
      </c>
      <c r="B9" s="53"/>
      <c r="C9" s="53"/>
      <c r="D9" s="53"/>
      <c r="E9" s="53"/>
      <c r="F9" s="53"/>
      <c r="G9" s="53"/>
    </row>
    <row r="10" spans="1:7" x14ac:dyDescent="0.25">
      <c r="A10" s="55" t="s">
        <v>23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1er Trimestre Año 2023</v>
      </c>
      <c r="B11" s="55"/>
      <c r="C11" s="55"/>
      <c r="D11" s="55"/>
      <c r="E11" s="55"/>
      <c r="F11" s="55"/>
      <c r="G11" s="55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24</v>
      </c>
      <c r="B13" s="20" t="s">
        <v>58</v>
      </c>
      <c r="C13" s="20" t="s">
        <v>3</v>
      </c>
      <c r="D13" s="20" t="s">
        <v>57</v>
      </c>
      <c r="E13" s="20" t="s">
        <v>48</v>
      </c>
      <c r="F13" s="19">
        <v>5.14</v>
      </c>
      <c r="G13" s="19">
        <v>1</v>
      </c>
    </row>
    <row r="14" spans="1:7" x14ac:dyDescent="0.25">
      <c r="A14" s="36" t="s">
        <v>24</v>
      </c>
      <c r="B14" s="31"/>
      <c r="C14" s="31"/>
      <c r="D14" s="31"/>
      <c r="E14" s="31"/>
      <c r="F14" s="31">
        <f>SUM(F13)</f>
        <v>5.14</v>
      </c>
      <c r="G14" s="32">
        <f>SUM(G13)</f>
        <v>1</v>
      </c>
    </row>
    <row r="15" spans="1:7" x14ac:dyDescent="0.25">
      <c r="A15" s="20" t="s">
        <v>68</v>
      </c>
      <c r="B15" s="20" t="s">
        <v>58</v>
      </c>
      <c r="C15" s="20" t="s">
        <v>3</v>
      </c>
      <c r="D15" s="20" t="s">
        <v>57</v>
      </c>
      <c r="E15" s="20" t="s">
        <v>48</v>
      </c>
      <c r="F15" s="19">
        <v>23459</v>
      </c>
      <c r="G15" s="19">
        <v>49748.4</v>
      </c>
    </row>
    <row r="16" spans="1:7" x14ac:dyDescent="0.25">
      <c r="A16" s="20" t="s">
        <v>68</v>
      </c>
      <c r="B16" s="20" t="s">
        <v>58</v>
      </c>
      <c r="C16" s="20" t="s">
        <v>3</v>
      </c>
      <c r="D16" s="20" t="s">
        <v>57</v>
      </c>
      <c r="E16" s="20" t="s">
        <v>46</v>
      </c>
      <c r="F16" s="19">
        <v>22762</v>
      </c>
      <c r="G16" s="19">
        <v>42432</v>
      </c>
    </row>
    <row r="17" spans="1:7" x14ac:dyDescent="0.25">
      <c r="A17" s="36" t="s">
        <v>68</v>
      </c>
      <c r="B17" s="31"/>
      <c r="C17" s="31"/>
      <c r="D17" s="31"/>
      <c r="E17" s="31"/>
      <c r="F17" s="31">
        <f>SUM(F15:F16)</f>
        <v>46221</v>
      </c>
      <c r="G17" s="32">
        <f>SUM(G15:G16)</f>
        <v>92180.4</v>
      </c>
    </row>
    <row r="18" spans="1:7" x14ac:dyDescent="0.25">
      <c r="A18" s="20" t="s">
        <v>70</v>
      </c>
      <c r="B18" s="20" t="s">
        <v>58</v>
      </c>
      <c r="C18" s="20" t="s">
        <v>3</v>
      </c>
      <c r="D18" s="20" t="s">
        <v>57</v>
      </c>
      <c r="E18" s="20" t="s">
        <v>46</v>
      </c>
      <c r="F18" s="19">
        <v>90712</v>
      </c>
      <c r="G18" s="19">
        <v>169728</v>
      </c>
    </row>
    <row r="19" spans="1:7" x14ac:dyDescent="0.25">
      <c r="A19" s="36" t="s">
        <v>70</v>
      </c>
      <c r="B19" s="31"/>
      <c r="C19" s="31"/>
      <c r="D19" s="31"/>
      <c r="E19" s="31"/>
      <c r="F19" s="31">
        <f>SUM(F18)</f>
        <v>90712</v>
      </c>
      <c r="G19" s="31">
        <f>SUM(G18)</f>
        <v>169728</v>
      </c>
    </row>
    <row r="20" spans="1:7" x14ac:dyDescent="0.25">
      <c r="A20" s="36" t="s">
        <v>0</v>
      </c>
      <c r="B20" s="31"/>
      <c r="C20" s="31"/>
      <c r="D20" s="31"/>
      <c r="E20" s="31"/>
      <c r="F20" s="31">
        <f>SUM(F19,F17,F14)</f>
        <v>136938.14000000001</v>
      </c>
      <c r="G20" s="32">
        <f>SUM(G19,G17,G14)</f>
        <v>261909.4</v>
      </c>
    </row>
    <row r="22" spans="1:7" x14ac:dyDescent="0.25">
      <c r="A22" t="s">
        <v>20</v>
      </c>
    </row>
    <row r="24" spans="1:7" x14ac:dyDescent="0.25">
      <c r="A24" s="54" t="s">
        <v>94</v>
      </c>
      <c r="B24" s="54"/>
      <c r="C24" s="54"/>
    </row>
    <row r="25" spans="1:7" x14ac:dyDescent="0.25">
      <c r="A25" s="46" t="s">
        <v>17</v>
      </c>
      <c r="B25" t="s">
        <v>112</v>
      </c>
      <c r="C25" t="s">
        <v>113</v>
      </c>
    </row>
    <row r="26" spans="1:7" x14ac:dyDescent="0.25">
      <c r="A26" s="47" t="s">
        <v>48</v>
      </c>
      <c r="B26" s="48">
        <v>23464.14</v>
      </c>
      <c r="C26" s="48">
        <v>49749.4</v>
      </c>
    </row>
    <row r="27" spans="1:7" x14ac:dyDescent="0.25">
      <c r="A27" s="47" t="s">
        <v>46</v>
      </c>
      <c r="B27" s="48">
        <v>113474</v>
      </c>
      <c r="C27" s="48">
        <v>212160</v>
      </c>
    </row>
    <row r="28" spans="1:7" x14ac:dyDescent="0.25">
      <c r="A28" s="47" t="s">
        <v>111</v>
      </c>
      <c r="B28" s="48">
        <v>136938.14000000001</v>
      </c>
      <c r="C28" s="48">
        <v>261909.4</v>
      </c>
    </row>
  </sheetData>
  <sortState xmlns:xlrd2="http://schemas.microsoft.com/office/spreadsheetml/2017/richdata2" ref="A12:H22">
    <sortCondition ref="D12:D22"/>
  </sortState>
  <mergeCells count="7">
    <mergeCell ref="A24:C24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r:id="rId2"/>
  <headerFooter>
    <oddFooter>&amp;CE-Página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8"/>
  <sheetViews>
    <sheetView showGridLines="0" tabSelected="1" workbookViewId="0">
      <selection activeCell="A22" sqref="A22"/>
    </sheetView>
  </sheetViews>
  <sheetFormatPr baseColWidth="10" defaultColWidth="37.42578125" defaultRowHeight="15" x14ac:dyDescent="0.25"/>
  <cols>
    <col min="1" max="1" width="17.140625" customWidth="1"/>
    <col min="2" max="2" width="11.5703125" bestFit="1" customWidth="1"/>
    <col min="3" max="3" width="13.140625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0.25" customHeight="1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93</v>
      </c>
      <c r="B9" s="53"/>
      <c r="C9" s="53"/>
      <c r="D9" s="53"/>
      <c r="E9" s="53"/>
      <c r="F9" s="53"/>
      <c r="G9" s="53"/>
    </row>
    <row r="10" spans="1:7" x14ac:dyDescent="0.25">
      <c r="A10" s="55" t="s">
        <v>115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1er Trimestre Año 2023</v>
      </c>
      <c r="B11" s="55"/>
      <c r="C11" s="55"/>
      <c r="D11" s="55"/>
      <c r="E11" s="55"/>
      <c r="F11" s="55"/>
      <c r="G11" s="55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24</v>
      </c>
      <c r="B13" s="20" t="s">
        <v>2</v>
      </c>
      <c r="C13" s="20" t="s">
        <v>60</v>
      </c>
      <c r="D13" s="20" t="s">
        <v>66</v>
      </c>
      <c r="E13" s="20" t="s">
        <v>36</v>
      </c>
      <c r="F13" s="19">
        <v>725.76</v>
      </c>
      <c r="G13" s="19">
        <v>1184.43</v>
      </c>
    </row>
    <row r="14" spans="1:7" x14ac:dyDescent="0.25">
      <c r="A14" s="20" t="s">
        <v>24</v>
      </c>
      <c r="B14" s="20" t="s">
        <v>2</v>
      </c>
      <c r="C14" s="20" t="s">
        <v>60</v>
      </c>
      <c r="D14" s="20" t="s">
        <v>65</v>
      </c>
      <c r="E14" s="20" t="s">
        <v>55</v>
      </c>
      <c r="F14" s="19">
        <v>39916.519999999997</v>
      </c>
      <c r="G14" s="19">
        <v>40000</v>
      </c>
    </row>
    <row r="15" spans="1:7" x14ac:dyDescent="0.25">
      <c r="A15" s="20" t="s">
        <v>24</v>
      </c>
      <c r="B15" s="20" t="s">
        <v>2</v>
      </c>
      <c r="C15" s="20" t="s">
        <v>60</v>
      </c>
      <c r="D15" s="20" t="s">
        <v>64</v>
      </c>
      <c r="E15" s="20" t="s">
        <v>46</v>
      </c>
      <c r="F15" s="19">
        <v>691.2</v>
      </c>
      <c r="G15" s="19">
        <v>11612.16</v>
      </c>
    </row>
    <row r="16" spans="1:7" x14ac:dyDescent="0.25">
      <c r="A16" s="20" t="s">
        <v>24</v>
      </c>
      <c r="B16" s="20" t="s">
        <v>2</v>
      </c>
      <c r="C16" s="20" t="s">
        <v>60</v>
      </c>
      <c r="D16" s="20" t="s">
        <v>106</v>
      </c>
      <c r="E16" s="20" t="s">
        <v>46</v>
      </c>
      <c r="F16" s="19">
        <v>19907.61</v>
      </c>
      <c r="G16" s="19">
        <v>29830.68</v>
      </c>
    </row>
    <row r="17" spans="1:7" x14ac:dyDescent="0.25">
      <c r="A17" s="20" t="s">
        <v>24</v>
      </c>
      <c r="B17" s="20" t="s">
        <v>2</v>
      </c>
      <c r="C17" s="20" t="s">
        <v>60</v>
      </c>
      <c r="D17" s="20" t="s">
        <v>62</v>
      </c>
      <c r="E17" s="20" t="s">
        <v>63</v>
      </c>
      <c r="F17" s="19">
        <v>11616</v>
      </c>
      <c r="G17" s="19">
        <v>22418.65</v>
      </c>
    </row>
    <row r="18" spans="1:7" x14ac:dyDescent="0.25">
      <c r="A18" s="20" t="s">
        <v>24</v>
      </c>
      <c r="B18" s="20" t="s">
        <v>2</v>
      </c>
      <c r="C18" s="20" t="s">
        <v>60</v>
      </c>
      <c r="D18" s="20" t="s">
        <v>62</v>
      </c>
      <c r="E18" s="20" t="s">
        <v>36</v>
      </c>
      <c r="F18" s="19">
        <v>725.76</v>
      </c>
      <c r="G18" s="19">
        <v>1974.05</v>
      </c>
    </row>
    <row r="19" spans="1:7" x14ac:dyDescent="0.25">
      <c r="A19" s="20" t="s">
        <v>24</v>
      </c>
      <c r="B19" s="20" t="s">
        <v>2</v>
      </c>
      <c r="C19" s="20" t="s">
        <v>60</v>
      </c>
      <c r="D19" s="20" t="s">
        <v>61</v>
      </c>
      <c r="E19" s="20" t="s">
        <v>36</v>
      </c>
      <c r="F19" s="19">
        <v>4440</v>
      </c>
      <c r="G19" s="19">
        <v>29981.69</v>
      </c>
    </row>
    <row r="20" spans="1:7" x14ac:dyDescent="0.25">
      <c r="A20" s="20" t="s">
        <v>24</v>
      </c>
      <c r="B20" s="20" t="s">
        <v>2</v>
      </c>
      <c r="C20" s="20" t="s">
        <v>60</v>
      </c>
      <c r="D20" s="20" t="s">
        <v>61</v>
      </c>
      <c r="E20" s="20" t="s">
        <v>34</v>
      </c>
      <c r="F20" s="19">
        <v>86381.759999999995</v>
      </c>
      <c r="G20" s="19">
        <v>387751.92</v>
      </c>
    </row>
    <row r="21" spans="1:7" x14ac:dyDescent="0.25">
      <c r="A21" s="20" t="s">
        <v>24</v>
      </c>
      <c r="B21" s="20" t="s">
        <v>2</v>
      </c>
      <c r="C21" s="20" t="s">
        <v>60</v>
      </c>
      <c r="D21" s="20" t="s">
        <v>61</v>
      </c>
      <c r="E21" s="20" t="s">
        <v>31</v>
      </c>
      <c r="F21" s="19">
        <v>22507.58</v>
      </c>
      <c r="G21" s="19">
        <v>116636.8</v>
      </c>
    </row>
    <row r="22" spans="1:7" x14ac:dyDescent="0.25">
      <c r="A22" s="20" t="s">
        <v>24</v>
      </c>
      <c r="B22" s="20" t="s">
        <v>2</v>
      </c>
      <c r="C22" s="20" t="s">
        <v>60</v>
      </c>
      <c r="D22" s="20" t="s">
        <v>59</v>
      </c>
      <c r="E22" s="20" t="s">
        <v>34</v>
      </c>
      <c r="F22" s="19">
        <v>5451.44</v>
      </c>
      <c r="G22" s="19">
        <v>116868.4</v>
      </c>
    </row>
    <row r="23" spans="1:7" x14ac:dyDescent="0.25">
      <c r="A23" s="20" t="s">
        <v>24</v>
      </c>
      <c r="B23" s="20" t="s">
        <v>2</v>
      </c>
      <c r="C23" s="20" t="s">
        <v>60</v>
      </c>
      <c r="D23" s="20" t="s">
        <v>59</v>
      </c>
      <c r="E23" s="20" t="s">
        <v>31</v>
      </c>
      <c r="F23" s="19">
        <v>18264.240000000002</v>
      </c>
      <c r="G23" s="19">
        <v>129903.59</v>
      </c>
    </row>
    <row r="24" spans="1:7" x14ac:dyDescent="0.25">
      <c r="A24" s="36" t="s">
        <v>24</v>
      </c>
      <c r="B24" s="31"/>
      <c r="C24" s="31"/>
      <c r="D24" s="31"/>
      <c r="E24" s="31"/>
      <c r="F24" s="31">
        <f>SUM(F13:F23)</f>
        <v>210627.87</v>
      </c>
      <c r="G24" s="32">
        <f>SUM(G13:G23)</f>
        <v>888162.37</v>
      </c>
    </row>
    <row r="25" spans="1:7" x14ac:dyDescent="0.25">
      <c r="A25" s="20" t="s">
        <v>68</v>
      </c>
      <c r="B25" s="20" t="s">
        <v>2</v>
      </c>
      <c r="C25" s="20" t="s">
        <v>60</v>
      </c>
      <c r="D25" s="20" t="s">
        <v>61</v>
      </c>
      <c r="E25" s="20" t="s">
        <v>91</v>
      </c>
      <c r="F25" s="19">
        <v>13560</v>
      </c>
      <c r="G25" s="19">
        <v>37629.4</v>
      </c>
    </row>
    <row r="26" spans="1:7" x14ac:dyDescent="0.25">
      <c r="A26" s="20" t="s">
        <v>68</v>
      </c>
      <c r="B26" s="20" t="s">
        <v>2</v>
      </c>
      <c r="C26" s="20" t="s">
        <v>60</v>
      </c>
      <c r="D26" s="20" t="s">
        <v>61</v>
      </c>
      <c r="E26" s="20" t="s">
        <v>34</v>
      </c>
      <c r="F26" s="19">
        <v>25257.599999999999</v>
      </c>
      <c r="G26" s="19">
        <v>70831.509999999995</v>
      </c>
    </row>
    <row r="27" spans="1:7" x14ac:dyDescent="0.25">
      <c r="A27" s="20" t="s">
        <v>68</v>
      </c>
      <c r="B27" s="20" t="s">
        <v>2</v>
      </c>
      <c r="C27" s="20" t="s">
        <v>60</v>
      </c>
      <c r="D27" s="20" t="s">
        <v>61</v>
      </c>
      <c r="E27" s="20" t="s">
        <v>31</v>
      </c>
      <c r="F27" s="19">
        <v>4915.2</v>
      </c>
      <c r="G27" s="19">
        <v>14995.52</v>
      </c>
    </row>
    <row r="28" spans="1:7" x14ac:dyDescent="0.25">
      <c r="A28" s="20" t="s">
        <v>68</v>
      </c>
      <c r="B28" s="20" t="s">
        <v>2</v>
      </c>
      <c r="C28" s="20" t="s">
        <v>60</v>
      </c>
      <c r="D28" s="20" t="s">
        <v>59</v>
      </c>
      <c r="E28" s="20" t="s">
        <v>34</v>
      </c>
      <c r="F28" s="19">
        <v>7056</v>
      </c>
      <c r="G28" s="19">
        <v>17723.7</v>
      </c>
    </row>
    <row r="29" spans="1:7" x14ac:dyDescent="0.25">
      <c r="A29" s="20" t="s">
        <v>68</v>
      </c>
      <c r="B29" s="20" t="s">
        <v>2</v>
      </c>
      <c r="C29" s="20" t="s">
        <v>60</v>
      </c>
      <c r="D29" s="20" t="s">
        <v>59</v>
      </c>
      <c r="E29" s="20" t="s">
        <v>31</v>
      </c>
      <c r="F29" s="19">
        <v>6866.4</v>
      </c>
      <c r="G29" s="19">
        <v>15427.35</v>
      </c>
    </row>
    <row r="30" spans="1:7" x14ac:dyDescent="0.25">
      <c r="A30" s="36" t="s">
        <v>68</v>
      </c>
      <c r="B30" s="31"/>
      <c r="C30" s="31"/>
      <c r="D30" s="31"/>
      <c r="E30" s="31"/>
      <c r="F30" s="31">
        <f>SUM(F25:F29)</f>
        <v>57655.199999999997</v>
      </c>
      <c r="G30" s="32">
        <f>SUM(G25:G29)</f>
        <v>156607.48000000001</v>
      </c>
    </row>
    <row r="31" spans="1:7" x14ac:dyDescent="0.25">
      <c r="A31" s="21" t="s">
        <v>70</v>
      </c>
      <c r="B31" s="21" t="s">
        <v>2</v>
      </c>
      <c r="C31" s="21" t="s">
        <v>60</v>
      </c>
      <c r="D31" s="21" t="s">
        <v>106</v>
      </c>
      <c r="E31" s="21" t="s">
        <v>36</v>
      </c>
      <c r="F31" s="22">
        <v>1214.9000000000001</v>
      </c>
      <c r="G31" s="22">
        <v>4724.2</v>
      </c>
    </row>
    <row r="32" spans="1:7" x14ac:dyDescent="0.25">
      <c r="A32" s="21" t="s">
        <v>70</v>
      </c>
      <c r="B32" s="21" t="s">
        <v>2</v>
      </c>
      <c r="C32" s="21" t="s">
        <v>60</v>
      </c>
      <c r="D32" s="21" t="s">
        <v>106</v>
      </c>
      <c r="E32" s="21" t="s">
        <v>46</v>
      </c>
      <c r="F32" s="22">
        <v>124761.9</v>
      </c>
      <c r="G32" s="22">
        <v>150105.60000000001</v>
      </c>
    </row>
    <row r="33" spans="1:7" x14ac:dyDescent="0.25">
      <c r="A33" s="21" t="s">
        <v>70</v>
      </c>
      <c r="B33" s="21" t="s">
        <v>2</v>
      </c>
      <c r="C33" s="21" t="s">
        <v>60</v>
      </c>
      <c r="D33" s="21" t="s">
        <v>62</v>
      </c>
      <c r="E33" s="21" t="s">
        <v>48</v>
      </c>
      <c r="F33" s="22">
        <v>22492.12</v>
      </c>
      <c r="G33" s="22">
        <v>46165.5</v>
      </c>
    </row>
    <row r="34" spans="1:7" x14ac:dyDescent="0.25">
      <c r="A34" s="21" t="s">
        <v>70</v>
      </c>
      <c r="B34" s="21" t="s">
        <v>2</v>
      </c>
      <c r="C34" s="21" t="s">
        <v>60</v>
      </c>
      <c r="D34" s="21" t="s">
        <v>62</v>
      </c>
      <c r="E34" s="21" t="s">
        <v>63</v>
      </c>
      <c r="F34" s="22">
        <v>14687.4</v>
      </c>
      <c r="G34" s="22">
        <v>29644</v>
      </c>
    </row>
    <row r="35" spans="1:7" x14ac:dyDescent="0.25">
      <c r="A35" s="21" t="s">
        <v>70</v>
      </c>
      <c r="B35" s="21" t="s">
        <v>2</v>
      </c>
      <c r="C35" s="21" t="s">
        <v>60</v>
      </c>
      <c r="D35" s="21" t="s">
        <v>62</v>
      </c>
      <c r="E35" s="21" t="s">
        <v>36</v>
      </c>
      <c r="F35" s="22">
        <v>725.76</v>
      </c>
      <c r="G35" s="22">
        <v>1974.05</v>
      </c>
    </row>
    <row r="36" spans="1:7" x14ac:dyDescent="0.25">
      <c r="A36" s="21" t="s">
        <v>70</v>
      </c>
      <c r="B36" s="21" t="s">
        <v>107</v>
      </c>
      <c r="C36" s="21" t="s">
        <v>60</v>
      </c>
      <c r="D36" s="21" t="s">
        <v>108</v>
      </c>
      <c r="E36" s="21" t="s">
        <v>25</v>
      </c>
      <c r="F36" s="22">
        <v>9000</v>
      </c>
      <c r="G36" s="22">
        <v>56430</v>
      </c>
    </row>
    <row r="37" spans="1:7" x14ac:dyDescent="0.25">
      <c r="A37" s="21" t="s">
        <v>70</v>
      </c>
      <c r="B37" s="21" t="s">
        <v>2</v>
      </c>
      <c r="C37" s="21" t="s">
        <v>60</v>
      </c>
      <c r="D37" s="21" t="s">
        <v>61</v>
      </c>
      <c r="E37" s="21" t="s">
        <v>34</v>
      </c>
      <c r="F37" s="22">
        <v>44316.72</v>
      </c>
      <c r="G37" s="22">
        <v>209230.44</v>
      </c>
    </row>
    <row r="38" spans="1:7" x14ac:dyDescent="0.25">
      <c r="A38" s="21" t="s">
        <v>70</v>
      </c>
      <c r="B38" s="21" t="s">
        <v>2</v>
      </c>
      <c r="C38" s="21" t="s">
        <v>60</v>
      </c>
      <c r="D38" s="21" t="s">
        <v>61</v>
      </c>
      <c r="E38" s="21" t="s">
        <v>31</v>
      </c>
      <c r="F38" s="22">
        <v>15668.62</v>
      </c>
      <c r="G38" s="22">
        <v>103061.22</v>
      </c>
    </row>
    <row r="39" spans="1:7" x14ac:dyDescent="0.25">
      <c r="A39" s="21" t="s">
        <v>70</v>
      </c>
      <c r="B39" s="21" t="s">
        <v>2</v>
      </c>
      <c r="C39" s="21" t="s">
        <v>60</v>
      </c>
      <c r="D39" s="21" t="s">
        <v>59</v>
      </c>
      <c r="E39" s="21" t="s">
        <v>109</v>
      </c>
      <c r="F39" s="22">
        <v>5995.2</v>
      </c>
      <c r="G39" s="22">
        <v>48898.48</v>
      </c>
    </row>
    <row r="40" spans="1:7" x14ac:dyDescent="0.25">
      <c r="A40" s="21" t="s">
        <v>70</v>
      </c>
      <c r="B40" s="21" t="s">
        <v>2</v>
      </c>
      <c r="C40" s="21" t="s">
        <v>60</v>
      </c>
      <c r="D40" s="21" t="s">
        <v>59</v>
      </c>
      <c r="E40" s="21" t="s">
        <v>34</v>
      </c>
      <c r="F40" s="22">
        <v>6840</v>
      </c>
      <c r="G40" s="22">
        <v>8709.1</v>
      </c>
    </row>
    <row r="41" spans="1:7" x14ac:dyDescent="0.25">
      <c r="A41" s="36" t="s">
        <v>70</v>
      </c>
      <c r="B41" s="31"/>
      <c r="C41" s="31"/>
      <c r="D41" s="31"/>
      <c r="E41" s="31"/>
      <c r="F41" s="31">
        <f>SUM(F31:F40)</f>
        <v>245702.62</v>
      </c>
      <c r="G41" s="32">
        <f>SUM(G31:G40)</f>
        <v>658942.59</v>
      </c>
    </row>
    <row r="42" spans="1:7" x14ac:dyDescent="0.25">
      <c r="A42" s="36" t="s">
        <v>0</v>
      </c>
      <c r="B42" s="31"/>
      <c r="C42" s="31"/>
      <c r="D42" s="31"/>
      <c r="E42" s="31"/>
      <c r="F42" s="31">
        <f>SUM(F41,F30,F24)</f>
        <v>513985.69</v>
      </c>
      <c r="G42" s="32">
        <f>SUM(G41,G30,G24)</f>
        <v>1703712.44</v>
      </c>
    </row>
    <row r="44" spans="1:7" x14ac:dyDescent="0.25">
      <c r="A44" t="s">
        <v>20</v>
      </c>
    </row>
    <row r="46" spans="1:7" x14ac:dyDescent="0.25">
      <c r="A46" s="54" t="s">
        <v>94</v>
      </c>
      <c r="B46" s="54"/>
      <c r="C46" s="54"/>
    </row>
    <row r="47" spans="1:7" x14ac:dyDescent="0.25">
      <c r="A47" s="46" t="s">
        <v>17</v>
      </c>
      <c r="B47" t="s">
        <v>112</v>
      </c>
      <c r="C47" t="s">
        <v>113</v>
      </c>
    </row>
    <row r="48" spans="1:7" x14ac:dyDescent="0.25">
      <c r="A48" s="47" t="s">
        <v>48</v>
      </c>
      <c r="B48" s="48">
        <v>22492.12</v>
      </c>
      <c r="C48" s="48">
        <v>46165.5</v>
      </c>
    </row>
    <row r="49" spans="1:3" x14ac:dyDescent="0.25">
      <c r="A49" s="47" t="s">
        <v>63</v>
      </c>
      <c r="B49" s="48">
        <v>26303.4</v>
      </c>
      <c r="C49" s="48">
        <v>52062.65</v>
      </c>
    </row>
    <row r="50" spans="1:3" x14ac:dyDescent="0.25">
      <c r="A50" s="47" t="s">
        <v>36</v>
      </c>
      <c r="B50" s="48">
        <v>7832.18</v>
      </c>
      <c r="C50" s="48">
        <v>39838.42</v>
      </c>
    </row>
    <row r="51" spans="1:3" x14ac:dyDescent="0.25">
      <c r="A51" s="47" t="s">
        <v>91</v>
      </c>
      <c r="B51" s="48">
        <v>13560</v>
      </c>
      <c r="C51" s="48">
        <v>37629.4</v>
      </c>
    </row>
    <row r="52" spans="1:3" x14ac:dyDescent="0.25">
      <c r="A52" s="47" t="s">
        <v>25</v>
      </c>
      <c r="B52" s="48">
        <v>9000</v>
      </c>
      <c r="C52" s="48">
        <v>56430</v>
      </c>
    </row>
    <row r="53" spans="1:3" x14ac:dyDescent="0.25">
      <c r="A53" s="47" t="s">
        <v>109</v>
      </c>
      <c r="B53" s="48">
        <v>5995.2</v>
      </c>
      <c r="C53" s="48">
        <v>48898.48</v>
      </c>
    </row>
    <row r="54" spans="1:3" x14ac:dyDescent="0.25">
      <c r="A54" s="47" t="s">
        <v>46</v>
      </c>
      <c r="B54" s="48">
        <v>145360.71</v>
      </c>
      <c r="C54" s="48">
        <v>191548.44</v>
      </c>
    </row>
    <row r="55" spans="1:3" x14ac:dyDescent="0.25">
      <c r="A55" s="47" t="s">
        <v>34</v>
      </c>
      <c r="B55" s="48">
        <v>175303.52</v>
      </c>
      <c r="C55" s="48">
        <v>811115.06999999983</v>
      </c>
    </row>
    <row r="56" spans="1:3" x14ac:dyDescent="0.25">
      <c r="A56" s="47" t="s">
        <v>55</v>
      </c>
      <c r="B56" s="48">
        <v>39916.519999999997</v>
      </c>
      <c r="C56" s="48">
        <v>40000</v>
      </c>
    </row>
    <row r="57" spans="1:3" x14ac:dyDescent="0.25">
      <c r="A57" s="47" t="s">
        <v>31</v>
      </c>
      <c r="B57" s="48">
        <v>68222.040000000008</v>
      </c>
      <c r="C57" s="48">
        <v>380024.48</v>
      </c>
    </row>
    <row r="58" spans="1:3" x14ac:dyDescent="0.25">
      <c r="A58" s="47" t="s">
        <v>111</v>
      </c>
      <c r="B58" s="48">
        <v>513985.69000000006</v>
      </c>
      <c r="C58" s="48">
        <v>1703712.44</v>
      </c>
    </row>
  </sheetData>
  <sortState xmlns:xlrd2="http://schemas.microsoft.com/office/spreadsheetml/2017/richdata2" ref="A48:C57">
    <sortCondition ref="A48"/>
  </sortState>
  <mergeCells count="7">
    <mergeCell ref="A46:C46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0" t="s">
        <v>13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14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20.25" thickBot="1" x14ac:dyDescent="0.4">
      <c r="A9" s="53" t="e">
        <f>Consolidado!#REF!</f>
        <v>#REF!</v>
      </c>
      <c r="B9" s="53"/>
      <c r="C9" s="53"/>
      <c r="D9" s="53"/>
      <c r="E9" s="53"/>
      <c r="F9" s="53"/>
      <c r="G9" s="53"/>
    </row>
    <row r="10" spans="1:7" ht="15.75" thickBot="1" x14ac:dyDescent="0.3">
      <c r="A10" s="57" t="s">
        <v>19</v>
      </c>
      <c r="B10" s="58"/>
      <c r="C10" s="58"/>
      <c r="D10" s="58"/>
      <c r="E10" s="58"/>
      <c r="F10" s="58"/>
      <c r="G10" s="59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showGridLines="0" tabSelected="1" topLeftCell="B7" workbookViewId="0">
      <selection activeCell="A22" sqref="A22"/>
    </sheetView>
  </sheetViews>
  <sheetFormatPr baseColWidth="10" defaultColWidth="24.140625" defaultRowHeight="15" x14ac:dyDescent="0.25"/>
  <cols>
    <col min="1" max="1" width="16.7109375" hidden="1" customWidth="1"/>
    <col min="2" max="2" width="14.285156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0"/>
      <c r="C6" s="50"/>
      <c r="D6" s="50"/>
      <c r="E6" s="50"/>
    </row>
    <row r="7" spans="2:8" ht="23.25" x14ac:dyDescent="0.35">
      <c r="B7" s="51"/>
      <c r="C7" s="51"/>
      <c r="D7" s="51"/>
      <c r="E7" s="51"/>
    </row>
    <row r="8" spans="2:8" ht="22.5" x14ac:dyDescent="0.35">
      <c r="B8" s="52" t="s">
        <v>15</v>
      </c>
      <c r="C8" s="52"/>
      <c r="D8" s="52"/>
      <c r="E8" s="52"/>
      <c r="F8" s="44"/>
      <c r="G8" s="44"/>
      <c r="H8" s="44"/>
    </row>
    <row r="9" spans="2:8" ht="22.5" x14ac:dyDescent="0.35">
      <c r="B9" s="60" t="s">
        <v>93</v>
      </c>
      <c r="C9" s="60"/>
      <c r="D9" s="60"/>
      <c r="E9" s="60"/>
      <c r="F9" s="44"/>
      <c r="G9" s="44"/>
      <c r="H9" s="44"/>
    </row>
    <row r="10" spans="2:8" x14ac:dyDescent="0.25">
      <c r="B10" s="61" t="s">
        <v>114</v>
      </c>
      <c r="C10" s="62"/>
      <c r="D10" s="62"/>
      <c r="E10" s="63"/>
    </row>
    <row r="11" spans="2:8" x14ac:dyDescent="0.25">
      <c r="B11" s="61" t="str">
        <f>Consolidado!A11</f>
        <v>1er Trimestre Año 2023</v>
      </c>
      <c r="C11" s="62"/>
      <c r="D11" s="62"/>
      <c r="E11" s="63"/>
    </row>
    <row r="12" spans="2:8" ht="18" customHeight="1" x14ac:dyDescent="0.25">
      <c r="B12" s="41" t="s">
        <v>4</v>
      </c>
      <c r="C12" s="41" t="s">
        <v>12</v>
      </c>
      <c r="D12" s="41" t="s">
        <v>17</v>
      </c>
      <c r="E12" s="42" t="s">
        <v>8</v>
      </c>
    </row>
    <row r="13" spans="2:8" x14ac:dyDescent="0.25">
      <c r="B13" s="39" t="s">
        <v>24</v>
      </c>
      <c r="C13" s="39" t="s">
        <v>67</v>
      </c>
      <c r="D13" s="39" t="s">
        <v>50</v>
      </c>
      <c r="E13" s="40">
        <v>43940</v>
      </c>
    </row>
    <row r="14" spans="2:8" x14ac:dyDescent="0.25">
      <c r="B14" s="31" t="s">
        <v>24</v>
      </c>
      <c r="C14" s="31"/>
      <c r="D14" s="31"/>
      <c r="E14" s="32">
        <f>SUM(E13)</f>
        <v>43940</v>
      </c>
    </row>
    <row r="15" spans="2:8" x14ac:dyDescent="0.25">
      <c r="B15" s="39" t="s">
        <v>68</v>
      </c>
      <c r="C15" s="39" t="s">
        <v>67</v>
      </c>
      <c r="D15" s="39" t="s">
        <v>36</v>
      </c>
      <c r="E15" s="40">
        <v>15087.32</v>
      </c>
    </row>
    <row r="16" spans="2:8" x14ac:dyDescent="0.25">
      <c r="B16" s="39" t="s">
        <v>68</v>
      </c>
      <c r="C16" s="39" t="s">
        <v>67</v>
      </c>
      <c r="D16" s="39" t="s">
        <v>50</v>
      </c>
      <c r="E16" s="40">
        <v>45500</v>
      </c>
    </row>
    <row r="17" spans="2:5" x14ac:dyDescent="0.25">
      <c r="B17" s="39" t="s">
        <v>68</v>
      </c>
      <c r="C17" s="39" t="s">
        <v>67</v>
      </c>
      <c r="D17" s="39" t="s">
        <v>69</v>
      </c>
      <c r="E17" s="40">
        <v>61750</v>
      </c>
    </row>
    <row r="18" spans="2:5" x14ac:dyDescent="0.25">
      <c r="B18" s="31" t="s">
        <v>68</v>
      </c>
      <c r="C18" s="31"/>
      <c r="D18" s="31"/>
      <c r="E18" s="32">
        <f>SUM(E15:E17)</f>
        <v>122337.32</v>
      </c>
    </row>
    <row r="19" spans="2:5" x14ac:dyDescent="0.25">
      <c r="B19" s="39" t="s">
        <v>70</v>
      </c>
      <c r="C19" s="39" t="s">
        <v>67</v>
      </c>
      <c r="D19" s="39" t="s">
        <v>50</v>
      </c>
      <c r="E19" s="40">
        <v>45500</v>
      </c>
    </row>
    <row r="20" spans="2:5" x14ac:dyDescent="0.25">
      <c r="B20" s="39" t="s">
        <v>70</v>
      </c>
      <c r="C20" s="39" t="s">
        <v>67</v>
      </c>
      <c r="D20" s="39" t="s">
        <v>36</v>
      </c>
      <c r="E20" s="40">
        <v>16055.77</v>
      </c>
    </row>
    <row r="21" spans="2:5" x14ac:dyDescent="0.25">
      <c r="B21" s="39" t="s">
        <v>70</v>
      </c>
      <c r="C21" s="39" t="s">
        <v>67</v>
      </c>
      <c r="D21" s="39" t="s">
        <v>71</v>
      </c>
      <c r="E21" s="40">
        <v>85200</v>
      </c>
    </row>
    <row r="22" spans="2:5" x14ac:dyDescent="0.25">
      <c r="B22" s="31" t="s">
        <v>70</v>
      </c>
      <c r="C22" s="31"/>
      <c r="D22" s="31"/>
      <c r="E22" s="32">
        <f>SUM(E19:E21)</f>
        <v>146755.77000000002</v>
      </c>
    </row>
    <row r="23" spans="2:5" x14ac:dyDescent="0.25">
      <c r="B23" s="31" t="s">
        <v>0</v>
      </c>
      <c r="C23" s="31"/>
      <c r="D23" s="31"/>
      <c r="E23" s="32">
        <f>SUM(E22,E18,E14)</f>
        <v>313033.09000000003</v>
      </c>
    </row>
    <row r="25" spans="2:5" x14ac:dyDescent="0.25">
      <c r="B25" t="s">
        <v>20</v>
      </c>
    </row>
    <row r="27" spans="2:5" x14ac:dyDescent="0.25">
      <c r="B27" s="54" t="s">
        <v>94</v>
      </c>
      <c r="C27" s="54"/>
      <c r="D27" s="43"/>
    </row>
    <row r="28" spans="2:5" x14ac:dyDescent="0.25">
      <c r="B28" s="46" t="s">
        <v>17</v>
      </c>
      <c r="C28" t="s">
        <v>113</v>
      </c>
    </row>
    <row r="29" spans="2:5" x14ac:dyDescent="0.25">
      <c r="B29" s="47" t="s">
        <v>71</v>
      </c>
      <c r="C29" s="48">
        <v>85200</v>
      </c>
    </row>
    <row r="30" spans="2:5" x14ac:dyDescent="0.25">
      <c r="B30" s="47" t="s">
        <v>36</v>
      </c>
      <c r="C30" s="48">
        <v>31143.09</v>
      </c>
    </row>
    <row r="31" spans="2:5" x14ac:dyDescent="0.25">
      <c r="B31" s="47" t="s">
        <v>69</v>
      </c>
      <c r="C31" s="48">
        <v>61750</v>
      </c>
    </row>
    <row r="32" spans="2:5" x14ac:dyDescent="0.25">
      <c r="B32" s="47" t="s">
        <v>50</v>
      </c>
      <c r="C32" s="48">
        <v>134940</v>
      </c>
    </row>
    <row r="33" spans="2:3" x14ac:dyDescent="0.25">
      <c r="B33" s="47" t="s">
        <v>111</v>
      </c>
      <c r="C33" s="48">
        <v>313033.08999999997</v>
      </c>
    </row>
  </sheetData>
  <sortState xmlns:xlrd2="http://schemas.microsoft.com/office/spreadsheetml/2017/richdata2" ref="B12:F20">
    <sortCondition ref="B12"/>
  </sortState>
  <mergeCells count="7">
    <mergeCell ref="B27:C27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2"/>
  <headerFooter>
    <oddFooter>&amp;CE-Página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2025-06-04T16:32:49Z</dcterms:modified>
</cp:coreProperties>
</file>