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C408B9F0-16F2-47C4-9BC4-C9A34074C02A}" xr6:coauthVersionLast="47" xr6:coauthVersionMax="47" xr10:uidLastSave="{00000000-0000-0000-0000-000000000000}"/>
  <bookViews>
    <workbookView xWindow="6255" yWindow="625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Huevos" sheetId="22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8">Huevos!$10:$12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  <pivotCache cacheId="6" r:id="rId17"/>
    <pivotCache cacheId="7" r:id="rId1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2" l="1"/>
  <c r="G21" i="22"/>
  <c r="G37" i="22"/>
  <c r="F37" i="22"/>
  <c r="G29" i="22"/>
  <c r="F29" i="22"/>
  <c r="A11" i="22"/>
  <c r="F32" i="14"/>
  <c r="G32" i="14"/>
  <c r="F20" i="14"/>
  <c r="G20" i="14"/>
  <c r="F35" i="11"/>
  <c r="G35" i="11"/>
  <c r="F37" i="7"/>
  <c r="G37" i="7"/>
  <c r="F38" i="22" l="1"/>
  <c r="G38" i="22"/>
  <c r="F37" i="6" l="1"/>
  <c r="F25" i="6"/>
  <c r="F57" i="7" l="1"/>
  <c r="G57" i="7"/>
  <c r="E30" i="20" l="1"/>
  <c r="E27" i="20"/>
  <c r="F40" i="14"/>
  <c r="G40" i="14"/>
  <c r="F20" i="12"/>
  <c r="G20" i="12"/>
  <c r="F17" i="12"/>
  <c r="G17" i="12"/>
  <c r="F38" i="11" l="1"/>
  <c r="G38" i="11"/>
  <c r="F68" i="7" l="1"/>
  <c r="G68" i="7"/>
  <c r="F42" i="6"/>
  <c r="G42" i="6"/>
  <c r="G37" i="6"/>
  <c r="G25" i="6"/>
  <c r="G69" i="7" l="1"/>
  <c r="F69" i="7"/>
  <c r="F24" i="5"/>
  <c r="G24" i="5"/>
  <c r="F22" i="5"/>
  <c r="G22" i="5"/>
  <c r="E20" i="20" l="1"/>
  <c r="F21" i="12"/>
  <c r="G21" i="12"/>
  <c r="F21" i="11"/>
  <c r="G21" i="11"/>
  <c r="F43" i="6"/>
  <c r="B14" i="15" s="1"/>
  <c r="G43" i="6"/>
  <c r="F39" i="11" l="1"/>
  <c r="G39" i="11"/>
  <c r="F41" i="14"/>
  <c r="F14" i="12"/>
  <c r="G14" i="12"/>
  <c r="F17" i="5"/>
  <c r="G17" i="5"/>
  <c r="G41" i="14" l="1"/>
  <c r="G25" i="5"/>
  <c r="C13" i="15" s="1"/>
  <c r="F25" i="5"/>
  <c r="E31" i="20"/>
  <c r="C14" i="15" l="1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<sst xmlns="http://schemas.openxmlformats.org/spreadsheetml/2006/main" count="1039" uniqueCount="124">
  <si>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</si>
  <si>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</si>
  <si>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</si>
  <si>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</si>
  <si>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</si>
  <si>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</si>
  <si>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</si>
  <si>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</si>
  <si>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</si>
  <si>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</si>
  <si>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</si>
  <si>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</si>
  <si>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</si>
  <si>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</si>
  <si>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</si>
  <si>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</si>
  <si>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</si>
  <si>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</si>
  <si>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</si>
  <si>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</si>
  <si>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</si>
  <si>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</si>
  <si>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</si>
  <si>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</si>
  <si>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</si>
  <si>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</si>
  <si>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</si>
  <si>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</si>
  <si>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</si>
  <si>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</si>
  <si>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</si>
  <si>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</si>
  <si>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</si>
  <si>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</si>
  <si>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</si>
  <si>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</si>
  <si>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Holandes</t>
  </si>
  <si>
    <t>Queso Amarillo</t>
  </si>
  <si>
    <t>Queso Blanco</t>
  </si>
  <si>
    <t>Queso de hoja</t>
  </si>
  <si>
    <t>Haiti</t>
  </si>
  <si>
    <t>Cuba</t>
  </si>
  <si>
    <t>Leche con Chocolate</t>
  </si>
  <si>
    <t>Portugal</t>
  </si>
  <si>
    <t>Curtidas o Curadas</t>
  </si>
  <si>
    <t>Piel Animal</t>
  </si>
  <si>
    <t>Mexico</t>
  </si>
  <si>
    <t>Italia</t>
  </si>
  <si>
    <t>Sopa</t>
  </si>
  <si>
    <t>Otro Tipo</t>
  </si>
  <si>
    <t>Sazones</t>
  </si>
  <si>
    <t>Mayonesa</t>
  </si>
  <si>
    <t>Curazao</t>
  </si>
  <si>
    <t>PVET</t>
  </si>
  <si>
    <t>Ecuador</t>
  </si>
  <si>
    <t>Lengua</t>
  </si>
  <si>
    <t>Honduras</t>
  </si>
  <si>
    <t>San Martin</t>
  </si>
  <si>
    <t>Leche entera liquida</t>
  </si>
  <si>
    <t>Pieles Bovinas Frescas Saladas</t>
  </si>
  <si>
    <t>Indonesia</t>
  </si>
  <si>
    <t>Turquia</t>
  </si>
  <si>
    <t>Alemania</t>
  </si>
  <si>
    <t>Pieles Bovinas Secas y Saladas</t>
  </si>
  <si>
    <t>Semicurtidas o semicuradas</t>
  </si>
  <si>
    <t>China</t>
  </si>
  <si>
    <t>Bonaire</t>
  </si>
  <si>
    <t>N/A</t>
  </si>
  <si>
    <t>Depto. de Planificacion y Desarrollo</t>
  </si>
  <si>
    <t>Consolidado por pais</t>
  </si>
  <si>
    <t>Abril</t>
  </si>
  <si>
    <t>Mayo</t>
  </si>
  <si>
    <t>Junio</t>
  </si>
  <si>
    <t>Carne de res</t>
  </si>
  <si>
    <t>Carne deshuesada</t>
  </si>
  <si>
    <t>Aruba</t>
  </si>
  <si>
    <t>Barbados</t>
  </si>
  <si>
    <t>Granada</t>
  </si>
  <si>
    <t>San Tomas</t>
  </si>
  <si>
    <t>Leche condensada</t>
  </si>
  <si>
    <t>Brasil</t>
  </si>
  <si>
    <t>Vietnam</t>
  </si>
  <si>
    <t>Caldo de pollo</t>
  </si>
  <si>
    <t>Mozambique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</si>
  <si>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</si>
  <si>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</si>
  <si>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</si>
  <si>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</si>
  <si>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</si>
  <si>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Cortes</t>
  </si>
  <si>
    <t>Islas Caiman</t>
  </si>
  <si>
    <t>Formula Infantil</t>
  </si>
  <si>
    <t>Dominica</t>
  </si>
  <si>
    <t>Leche entera en polvo</t>
  </si>
  <si>
    <t>Leche evaporada</t>
  </si>
  <si>
    <t>Bangladesh</t>
  </si>
  <si>
    <t>Surinam</t>
  </si>
  <si>
    <t>Puerto Rico</t>
  </si>
  <si>
    <t>Filipinas</t>
  </si>
  <si>
    <t>Kilogramos</t>
  </si>
  <si>
    <t xml:space="preserve"> Valor US$</t>
  </si>
  <si>
    <t xml:space="preserve">Consolidado General de Exportaciones </t>
  </si>
  <si>
    <t>Guyana</t>
  </si>
  <si>
    <t>abril</t>
  </si>
  <si>
    <t>Leche descremada liquida</t>
  </si>
  <si>
    <t>Reino Unido</t>
  </si>
  <si>
    <t>Grand Total</t>
  </si>
  <si>
    <t>Caprino</t>
  </si>
  <si>
    <t>Cueros Procesados o Regenerados</t>
  </si>
  <si>
    <t>Pieles Bovinas Saladas verde</t>
  </si>
  <si>
    <t>Albania</t>
  </si>
  <si>
    <t>Tripas artificiales</t>
  </si>
  <si>
    <t>Venezuela</t>
  </si>
  <si>
    <t>Avícola</t>
  </si>
  <si>
    <t>Huevo</t>
  </si>
  <si>
    <t>Huevo entero</t>
  </si>
  <si>
    <t>Consolidado de Exportaciones de Huevos</t>
  </si>
  <si>
    <t>Row Labels</t>
  </si>
  <si>
    <t xml:space="preserve"> Kilos</t>
  </si>
  <si>
    <t>Sum of Valor US$</t>
  </si>
  <si>
    <t>2do Trimestre Año 2024</t>
  </si>
  <si>
    <t>Panama</t>
  </si>
  <si>
    <t>Total general</t>
  </si>
  <si>
    <t>Etiquetas de fila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</si>
</sst>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2do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448382.05000000005</c:v>
                </c:pt>
                <c:pt idx="1">
                  <c:v>410216.20999999996</c:v>
                </c:pt>
                <c:pt idx="2">
                  <c:v>369726.7</c:v>
                </c:pt>
                <c:pt idx="3">
                  <c:v>547213.69000000006</c:v>
                </c:pt>
                <c:pt idx="4">
                  <c:v>0</c:v>
                </c:pt>
                <c:pt idx="5">
                  <c:v>831135.49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B-48C9-97AB-F7DB343BFE15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2214665.5500000003</c:v>
                </c:pt>
                <c:pt idx="1">
                  <c:v>1484376.35</c:v>
                </c:pt>
                <c:pt idx="2">
                  <c:v>1285088.53</c:v>
                </c:pt>
                <c:pt idx="3">
                  <c:v>1335553.3199999998</c:v>
                </c:pt>
                <c:pt idx="4">
                  <c:v>0</c:v>
                </c:pt>
                <c:pt idx="5">
                  <c:v>3206684.4099999997</c:v>
                </c:pt>
                <c:pt idx="6">
                  <c:v>668670.36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60880"/>
        <c:axId val="1689869040"/>
        <c:axId val="0"/>
      </c:bar3DChart>
      <c:catAx>
        <c:axId val="168986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9040"/>
        <c:crosses val="autoZero"/>
        <c:auto val="1"/>
        <c:lblAlgn val="ctr"/>
        <c:lblOffset val="100"/>
        <c:noMultiLvlLbl val="0"/>
      </c:catAx>
      <c:valAx>
        <c:axId val="168986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(1).xlsx]Bovino Carnico!Tabla dinámica1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2do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Carnico'!$B$30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Carnico'!$A$31:$A$34</c:f>
              <c:strCache>
                <c:ptCount val="3"/>
                <c:pt idx="0">
                  <c:v>Estados Unidos</c:v>
                </c:pt>
                <c:pt idx="1">
                  <c:v>Guatemala</c:v>
                </c:pt>
                <c:pt idx="2">
                  <c:v>Puerto Rico</c:v>
                </c:pt>
              </c:strCache>
            </c:strRef>
          </c:cat>
          <c:val>
            <c:numRef>
              <c:f>'Bovino Carnico'!$B$31:$B$34</c:f>
              <c:numCache>
                <c:formatCode>_(* #,##0.00_);_(* \(#,##0.00\);_(* "-"??_);_(@_)</c:formatCode>
                <c:ptCount val="3"/>
                <c:pt idx="0">
                  <c:v>37104.230000000003</c:v>
                </c:pt>
                <c:pt idx="1">
                  <c:v>392693.75</c:v>
                </c:pt>
                <c:pt idx="2">
                  <c:v>18584.07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A-40CC-BD52-804DC7D61B6D}"/>
            </c:ext>
          </c:extLst>
        </c:ser>
        <c:ser>
          <c:idx val="1"/>
          <c:order val="1"/>
          <c:tx>
            <c:strRef>
              <c:f>'Bovino Carnico'!$C$30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Carnico'!$A$31:$A$34</c:f>
              <c:strCache>
                <c:ptCount val="3"/>
                <c:pt idx="0">
                  <c:v>Estados Unidos</c:v>
                </c:pt>
                <c:pt idx="1">
                  <c:v>Guatemala</c:v>
                </c:pt>
                <c:pt idx="2">
                  <c:v>Puerto Rico</c:v>
                </c:pt>
              </c:strCache>
            </c:strRef>
          </c:cat>
          <c:val>
            <c:numRef>
              <c:f>'Bovino Carnico'!$C$31:$C$34</c:f>
              <c:numCache>
                <c:formatCode>_(* #,##0.00_);_(* \(#,##0.00\);_(* "-"??_);_(@_)</c:formatCode>
                <c:ptCount val="3"/>
                <c:pt idx="0">
                  <c:v>116338.51</c:v>
                </c:pt>
                <c:pt idx="1">
                  <c:v>1997527.0399999998</c:v>
                </c:pt>
                <c:pt idx="2">
                  <c:v>100800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A-40CC-BD52-804DC7D61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68496"/>
        <c:axId val="1689861424"/>
        <c:axId val="0"/>
      </c:bar3DChart>
      <c:catAx>
        <c:axId val="168986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1424"/>
        <c:crosses val="autoZero"/>
        <c:auto val="1"/>
        <c:lblAlgn val="ctr"/>
        <c:lblOffset val="100"/>
        <c:noMultiLvlLbl val="0"/>
      </c:catAx>
      <c:valAx>
        <c:axId val="16898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</a:t>
            </a:r>
            <a:r>
              <a:rPr lang="es-DO" baseline="0"/>
              <a:t> 2do Trimestres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Lacteo'!$B$48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Lacteo'!$A$49:$A$58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Jamaica</c:v>
                </c:pt>
                <c:pt idx="7">
                  <c:v>San Martin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Lacteo'!$B$49:$B$58</c:f>
              <c:numCache>
                <c:formatCode>_(* #,##0.00_);_(* \(#,##0.00\);_(* "-"??_);_(@_)</c:formatCode>
                <c:ptCount val="9"/>
                <c:pt idx="0">
                  <c:v>5736.42</c:v>
                </c:pt>
                <c:pt idx="1">
                  <c:v>4598.6400000000003</c:v>
                </c:pt>
                <c:pt idx="2">
                  <c:v>25646.38</c:v>
                </c:pt>
                <c:pt idx="3">
                  <c:v>420</c:v>
                </c:pt>
                <c:pt idx="4">
                  <c:v>5192.83</c:v>
                </c:pt>
                <c:pt idx="5">
                  <c:v>51755.609999999993</c:v>
                </c:pt>
                <c:pt idx="6">
                  <c:v>227157.33</c:v>
                </c:pt>
                <c:pt idx="7">
                  <c:v>9316.5400000000009</c:v>
                </c:pt>
                <c:pt idx="8">
                  <c:v>80392.459999999992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6-40B8-90CB-7CB169206291}"/>
            </c:ext>
          </c:extLst>
        </c:ser>
        <c:ser>
          <c:idx val="1"/>
          <c:order val="1"/>
          <c:tx>
            <c:strRef>
              <c:f>'Bovino Lacteo'!$C$48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Lacteo'!$A$49:$A$58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Curazao</c:v>
                </c:pt>
                <c:pt idx="4">
                  <c:v>Dominica</c:v>
                </c:pt>
                <c:pt idx="5">
                  <c:v>Estados Unidos</c:v>
                </c:pt>
                <c:pt idx="6">
                  <c:v>Jamaica</c:v>
                </c:pt>
                <c:pt idx="7">
                  <c:v>San Martin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Lacteo'!$C$49:$C$58</c:f>
              <c:numCache>
                <c:formatCode>_(* #,##0.00_);_(* \(#,##0.00\);_(* "-"??_);_(@_)</c:formatCode>
                <c:ptCount val="9"/>
                <c:pt idx="0">
                  <c:v>20813.75</c:v>
                </c:pt>
                <c:pt idx="1">
                  <c:v>18920.75</c:v>
                </c:pt>
                <c:pt idx="2">
                  <c:v>72706.100000000006</c:v>
                </c:pt>
                <c:pt idx="3">
                  <c:v>1026</c:v>
                </c:pt>
                <c:pt idx="4">
                  <c:v>21508.15</c:v>
                </c:pt>
                <c:pt idx="5">
                  <c:v>338322.22</c:v>
                </c:pt>
                <c:pt idx="6">
                  <c:v>709759.35</c:v>
                </c:pt>
                <c:pt idx="7">
                  <c:v>34789.9</c:v>
                </c:pt>
                <c:pt idx="8">
                  <c:v>266530.13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6-40B8-90CB-7CB169206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58704"/>
        <c:axId val="1689859248"/>
        <c:axId val="0"/>
      </c:bar3DChart>
      <c:catAx>
        <c:axId val="168985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59248"/>
        <c:crosses val="autoZero"/>
        <c:auto val="1"/>
        <c:lblAlgn val="ctr"/>
        <c:lblOffset val="100"/>
        <c:noMultiLvlLbl val="0"/>
      </c:catAx>
      <c:valAx>
        <c:axId val="168985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5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2do Trimestre 2024</a:t>
            </a:r>
            <a:r>
              <a:rPr lang="es-DO" baseline="0"/>
              <a:t>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Leche!$B$74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Leche!$A$75:$A$90</c:f>
              <c:strCache>
                <c:ptCount val="15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Honduras</c:v>
                </c:pt>
                <c:pt idx="10">
                  <c:v>Islas Caiman</c:v>
                </c:pt>
                <c:pt idx="11">
                  <c:v>Reino Unido</c:v>
                </c:pt>
                <c:pt idx="12">
                  <c:v>San Martin</c:v>
                </c:pt>
                <c:pt idx="13">
                  <c:v>San Tomas</c:v>
                </c:pt>
                <c:pt idx="14">
                  <c:v>Trinidad &amp; Tobago</c:v>
                </c:pt>
              </c:strCache>
            </c:strRef>
          </c:cat>
          <c:val>
            <c:numRef>
              <c:f>Leche!$B$75:$B$90</c:f>
              <c:numCache>
                <c:formatCode>_(* #,##0.00_);_(* \(#,##0.00\);_(* "-"??_);_(@_)</c:formatCode>
                <c:ptCount val="15"/>
                <c:pt idx="0">
                  <c:v>5708</c:v>
                </c:pt>
                <c:pt idx="1">
                  <c:v>2630</c:v>
                </c:pt>
                <c:pt idx="2">
                  <c:v>2300</c:v>
                </c:pt>
                <c:pt idx="3">
                  <c:v>166265.64000000001</c:v>
                </c:pt>
                <c:pt idx="4">
                  <c:v>15966</c:v>
                </c:pt>
                <c:pt idx="5">
                  <c:v>1653</c:v>
                </c:pt>
                <c:pt idx="6">
                  <c:v>15540</c:v>
                </c:pt>
                <c:pt idx="7">
                  <c:v>36638.199999999997</c:v>
                </c:pt>
                <c:pt idx="8">
                  <c:v>46668.74</c:v>
                </c:pt>
                <c:pt idx="9">
                  <c:v>1755</c:v>
                </c:pt>
                <c:pt idx="10">
                  <c:v>305</c:v>
                </c:pt>
                <c:pt idx="11">
                  <c:v>875</c:v>
                </c:pt>
                <c:pt idx="12">
                  <c:v>11133</c:v>
                </c:pt>
                <c:pt idx="13">
                  <c:v>36314.119999999995</c:v>
                </c:pt>
                <c:pt idx="14">
                  <c:v>25975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2-4394-8842-8D03DE779828}"/>
            </c:ext>
          </c:extLst>
        </c:ser>
        <c:ser>
          <c:idx val="1"/>
          <c:order val="1"/>
          <c:tx>
            <c:strRef>
              <c:f>Leche!$C$74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Leche!$A$75:$A$90</c:f>
              <c:strCache>
                <c:ptCount val="15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Estados Unidos</c:v>
                </c:pt>
                <c:pt idx="6">
                  <c:v>Granada</c:v>
                </c:pt>
                <c:pt idx="7">
                  <c:v>Guyana</c:v>
                </c:pt>
                <c:pt idx="8">
                  <c:v>Haiti</c:v>
                </c:pt>
                <c:pt idx="9">
                  <c:v>Honduras</c:v>
                </c:pt>
                <c:pt idx="10">
                  <c:v>Islas Caiman</c:v>
                </c:pt>
                <c:pt idx="11">
                  <c:v>Reino Unido</c:v>
                </c:pt>
                <c:pt idx="12">
                  <c:v>San Martin</c:v>
                </c:pt>
                <c:pt idx="13">
                  <c:v>San Tomas</c:v>
                </c:pt>
                <c:pt idx="14">
                  <c:v>Trinidad &amp; Tobago</c:v>
                </c:pt>
              </c:strCache>
            </c:strRef>
          </c:cat>
          <c:val>
            <c:numRef>
              <c:f>Leche!$C$75:$C$90</c:f>
              <c:numCache>
                <c:formatCode>_(* #,##0.00_);_(* \(#,##0.00\);_(* "-"??_);_(@_)</c:formatCode>
                <c:ptCount val="15"/>
                <c:pt idx="0">
                  <c:v>5933.43</c:v>
                </c:pt>
                <c:pt idx="1">
                  <c:v>2946.9</c:v>
                </c:pt>
                <c:pt idx="2">
                  <c:v>2767.8</c:v>
                </c:pt>
                <c:pt idx="3">
                  <c:v>238782.24</c:v>
                </c:pt>
                <c:pt idx="4">
                  <c:v>19717.98</c:v>
                </c:pt>
                <c:pt idx="5">
                  <c:v>1870.3999999999999</c:v>
                </c:pt>
                <c:pt idx="6">
                  <c:v>19268.48</c:v>
                </c:pt>
                <c:pt idx="7">
                  <c:v>89644.82</c:v>
                </c:pt>
                <c:pt idx="8">
                  <c:v>96917.7</c:v>
                </c:pt>
                <c:pt idx="9">
                  <c:v>2069.9499999999998</c:v>
                </c:pt>
                <c:pt idx="10">
                  <c:v>901.55</c:v>
                </c:pt>
                <c:pt idx="11">
                  <c:v>1107.05</c:v>
                </c:pt>
                <c:pt idx="12">
                  <c:v>767535.54</c:v>
                </c:pt>
                <c:pt idx="13">
                  <c:v>1945.51</c:v>
                </c:pt>
                <c:pt idx="14">
                  <c:v>33679.18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2-4394-8842-8D03DE779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53808"/>
        <c:axId val="1689866320"/>
        <c:axId val="0"/>
      </c:bar3DChart>
      <c:catAx>
        <c:axId val="168985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6320"/>
        <c:crosses val="autoZero"/>
        <c:auto val="1"/>
        <c:lblAlgn val="ctr"/>
        <c:lblOffset val="100"/>
        <c:noMultiLvlLbl val="0"/>
      </c:catAx>
      <c:valAx>
        <c:axId val="168986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5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(1).xlsx]Pieles!Tabla 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2do</a:t>
            </a:r>
            <a:r>
              <a:rPr lang="es-DO" baseline="0"/>
              <a:t> Trimestre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Pieles!$B$45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Pieles!$A$46:$A$58</c:f>
              <c:strCache>
                <c:ptCount val="12"/>
                <c:pt idx="0">
                  <c:v>Albania</c:v>
                </c:pt>
                <c:pt idx="1">
                  <c:v>Alemania</c:v>
                </c:pt>
                <c:pt idx="2">
                  <c:v>Brasil</c:v>
                </c:pt>
                <c:pt idx="3">
                  <c:v>China</c:v>
                </c:pt>
                <c:pt idx="4">
                  <c:v>Estados Unidos</c:v>
                </c:pt>
                <c:pt idx="5">
                  <c:v>Guatemala</c:v>
                </c:pt>
                <c:pt idx="6">
                  <c:v>Indonesia</c:v>
                </c:pt>
                <c:pt idx="7">
                  <c:v>Italia</c:v>
                </c:pt>
                <c:pt idx="8">
                  <c:v>Mexico</c:v>
                </c:pt>
                <c:pt idx="9">
                  <c:v>Portugal</c:v>
                </c:pt>
                <c:pt idx="10">
                  <c:v>Turquia</c:v>
                </c:pt>
                <c:pt idx="11">
                  <c:v>Vietnam</c:v>
                </c:pt>
              </c:strCache>
            </c:strRef>
          </c:cat>
          <c:val>
            <c:numRef>
              <c:f>Pieles!$B$46:$B$58</c:f>
              <c:numCache>
                <c:formatCode>_(* #,##0.00_);_(* \(#,##0.00\);_(* "-"??_);_(@_)</c:formatCode>
                <c:ptCount val="12"/>
                <c:pt idx="0">
                  <c:v>24000</c:v>
                </c:pt>
                <c:pt idx="1">
                  <c:v>33289.99</c:v>
                </c:pt>
                <c:pt idx="2">
                  <c:v>2178</c:v>
                </c:pt>
                <c:pt idx="3">
                  <c:v>66163</c:v>
                </c:pt>
                <c:pt idx="4">
                  <c:v>26724</c:v>
                </c:pt>
                <c:pt idx="5">
                  <c:v>5079</c:v>
                </c:pt>
                <c:pt idx="6">
                  <c:v>122240</c:v>
                </c:pt>
                <c:pt idx="7">
                  <c:v>8000</c:v>
                </c:pt>
                <c:pt idx="8">
                  <c:v>7529.7</c:v>
                </c:pt>
                <c:pt idx="9">
                  <c:v>96000</c:v>
                </c:pt>
                <c:pt idx="10">
                  <c:v>155580</c:v>
                </c:pt>
                <c:pt idx="11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A-4AF7-9D1E-28ABF00817A5}"/>
            </c:ext>
          </c:extLst>
        </c:ser>
        <c:ser>
          <c:idx val="1"/>
          <c:order val="1"/>
          <c:tx>
            <c:strRef>
              <c:f>Pieles!$C$45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Pieles!$A$46:$A$58</c:f>
              <c:strCache>
                <c:ptCount val="12"/>
                <c:pt idx="0">
                  <c:v>Albania</c:v>
                </c:pt>
                <c:pt idx="1">
                  <c:v>Alemania</c:v>
                </c:pt>
                <c:pt idx="2">
                  <c:v>Brasil</c:v>
                </c:pt>
                <c:pt idx="3">
                  <c:v>China</c:v>
                </c:pt>
                <c:pt idx="4">
                  <c:v>Estados Unidos</c:v>
                </c:pt>
                <c:pt idx="5">
                  <c:v>Guatemala</c:v>
                </c:pt>
                <c:pt idx="6">
                  <c:v>Indonesia</c:v>
                </c:pt>
                <c:pt idx="7">
                  <c:v>Italia</c:v>
                </c:pt>
                <c:pt idx="8">
                  <c:v>Mexico</c:v>
                </c:pt>
                <c:pt idx="9">
                  <c:v>Portugal</c:v>
                </c:pt>
                <c:pt idx="10">
                  <c:v>Turquia</c:v>
                </c:pt>
                <c:pt idx="11">
                  <c:v>Vietnam</c:v>
                </c:pt>
              </c:strCache>
            </c:strRef>
          </c:cat>
          <c:val>
            <c:numRef>
              <c:f>Pieles!$C$46:$C$58</c:f>
              <c:numCache>
                <c:formatCode>_(* #,##0.00_);_(* \(#,##0.00\);_(* "-"??_);_(@_)</c:formatCode>
                <c:ptCount val="12"/>
                <c:pt idx="0">
                  <c:v>23001.599999999999</c:v>
                </c:pt>
                <c:pt idx="1">
                  <c:v>569886.42999999993</c:v>
                </c:pt>
                <c:pt idx="2">
                  <c:v>46055.24</c:v>
                </c:pt>
                <c:pt idx="3">
                  <c:v>47466.2</c:v>
                </c:pt>
                <c:pt idx="4">
                  <c:v>233199.3</c:v>
                </c:pt>
                <c:pt idx="5">
                  <c:v>89995.94</c:v>
                </c:pt>
                <c:pt idx="6">
                  <c:v>27261.3</c:v>
                </c:pt>
                <c:pt idx="7">
                  <c:v>76023.960000000006</c:v>
                </c:pt>
                <c:pt idx="8">
                  <c:v>128942.91</c:v>
                </c:pt>
                <c:pt idx="9">
                  <c:v>39600</c:v>
                </c:pt>
                <c:pt idx="10">
                  <c:v>39203.599999999999</c:v>
                </c:pt>
                <c:pt idx="11">
                  <c:v>14916.84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A-4AF7-9D1E-28ABF008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63600"/>
        <c:axId val="1689858160"/>
        <c:axId val="0"/>
      </c:bar3DChart>
      <c:catAx>
        <c:axId val="168986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58160"/>
        <c:crosses val="autoZero"/>
        <c:auto val="1"/>
        <c:lblAlgn val="ctr"/>
        <c:lblOffset val="100"/>
        <c:noMultiLvlLbl val="0"/>
      </c:catAx>
      <c:valAx>
        <c:axId val="168985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(1).xlsx]Embutidos!Tabla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</a:t>
            </a:r>
            <a:r>
              <a:rPr lang="es-DO" baseline="0"/>
              <a:t> Embutidos 2do Trimestre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Embutidos!$B$26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Embutidos!$A$27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Embutidos!$B$27</c:f>
              <c:numCache>
                <c:formatCode>_(* #,##0.00_);_(* \(#,##0.00\);_(*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56D-4343-AEC2-4B407DA4FC70}"/>
            </c:ext>
          </c:extLst>
        </c:ser>
        <c:ser>
          <c:idx val="1"/>
          <c:order val="1"/>
          <c:tx>
            <c:strRef>
              <c:f>Embutidos!$C$26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Embutidos!$A$27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Embutidos!$C$27</c:f>
              <c:numCache>
                <c:formatCode>_(* #,##0.00_);_(* \(#,##0.00\);_(*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56D-4343-AEC2-4B407DA4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66864"/>
        <c:axId val="1689867952"/>
        <c:axId val="0"/>
      </c:bar3DChart>
      <c:catAx>
        <c:axId val="168986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7952"/>
        <c:crosses val="autoZero"/>
        <c:auto val="1"/>
        <c:lblAlgn val="ctr"/>
        <c:lblOffset val="100"/>
        <c:noMultiLvlLbl val="0"/>
      </c:catAx>
      <c:valAx>
        <c:axId val="168986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(1).xlsx]Otro Origen!Tabla dinámica7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 Otro Origen 2do Trimestre</a:t>
            </a:r>
            <a:r>
              <a:rPr lang="es-DO" baseline="0"/>
              <a:t>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Origen'!$B$46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Origen'!$A$47:$A$56</c:f>
              <c:strCache>
                <c:ptCount val="9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Haiti</c:v>
                </c:pt>
                <c:pt idx="5">
                  <c:v>Jamaica</c:v>
                </c:pt>
                <c:pt idx="6">
                  <c:v>Surinam</c:v>
                </c:pt>
                <c:pt idx="7">
                  <c:v>Trinidad &amp; Tobago</c:v>
                </c:pt>
                <c:pt idx="8">
                  <c:v>Venezuela</c:v>
                </c:pt>
              </c:strCache>
            </c:strRef>
          </c:cat>
          <c:val>
            <c:numRef>
              <c:f>'Otro Origen'!$B$47:$B$56</c:f>
              <c:numCache>
                <c:formatCode>_(* #,##0.00_);_(* \(#,##0.00\);_(* "-"??_);_(@_)</c:formatCode>
                <c:ptCount val="9"/>
                <c:pt idx="0">
                  <c:v>11168.69</c:v>
                </c:pt>
                <c:pt idx="1">
                  <c:v>41692</c:v>
                </c:pt>
                <c:pt idx="2">
                  <c:v>27815.15</c:v>
                </c:pt>
                <c:pt idx="3">
                  <c:v>17032.03</c:v>
                </c:pt>
                <c:pt idx="4">
                  <c:v>341533.54</c:v>
                </c:pt>
                <c:pt idx="5">
                  <c:v>207433.40000000002</c:v>
                </c:pt>
                <c:pt idx="6">
                  <c:v>11020.99</c:v>
                </c:pt>
                <c:pt idx="7">
                  <c:v>171347.69</c:v>
                </c:pt>
                <c:pt idx="8">
                  <c:v>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C-4F82-A3E2-1E648720F1D9}"/>
            </c:ext>
          </c:extLst>
        </c:ser>
        <c:ser>
          <c:idx val="1"/>
          <c:order val="1"/>
          <c:tx>
            <c:strRef>
              <c:f>'Otro Origen'!$C$46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Origen'!$A$47:$A$56</c:f>
              <c:strCache>
                <c:ptCount val="9"/>
                <c:pt idx="0">
                  <c:v>Barbados</c:v>
                </c:pt>
                <c:pt idx="1">
                  <c:v>Cuba</c:v>
                </c:pt>
                <c:pt idx="2">
                  <c:v>Curazao</c:v>
                </c:pt>
                <c:pt idx="3">
                  <c:v>Estados Unidos</c:v>
                </c:pt>
                <c:pt idx="4">
                  <c:v>Haiti</c:v>
                </c:pt>
                <c:pt idx="5">
                  <c:v>Jamaica</c:v>
                </c:pt>
                <c:pt idx="6">
                  <c:v>Surinam</c:v>
                </c:pt>
                <c:pt idx="7">
                  <c:v>Trinidad &amp; Tobago</c:v>
                </c:pt>
                <c:pt idx="8">
                  <c:v>Venezuela</c:v>
                </c:pt>
              </c:strCache>
            </c:strRef>
          </c:cat>
          <c:val>
            <c:numRef>
              <c:f>'Otro Origen'!$C$47:$C$56</c:f>
              <c:numCache>
                <c:formatCode>_(* #,##0.00_);_(* \(#,##0.00\);_(* "-"??_);_(@_)</c:formatCode>
                <c:ptCount val="9"/>
                <c:pt idx="0">
                  <c:v>146953.84</c:v>
                </c:pt>
                <c:pt idx="1">
                  <c:v>185916.79999999999</c:v>
                </c:pt>
                <c:pt idx="2">
                  <c:v>60009.85</c:v>
                </c:pt>
                <c:pt idx="3">
                  <c:v>38083.729999999996</c:v>
                </c:pt>
                <c:pt idx="4">
                  <c:v>527116.80000000005</c:v>
                </c:pt>
                <c:pt idx="5">
                  <c:v>1255274.1600000001</c:v>
                </c:pt>
                <c:pt idx="6">
                  <c:v>95405.38</c:v>
                </c:pt>
                <c:pt idx="7">
                  <c:v>880327.21</c:v>
                </c:pt>
                <c:pt idx="8">
                  <c:v>17596.64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C-4F82-A3E2-1E648720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64144"/>
        <c:axId val="1689864688"/>
        <c:axId val="0"/>
      </c:bar3DChart>
      <c:catAx>
        <c:axId val="168986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4688"/>
        <c:crosses val="autoZero"/>
        <c:auto val="1"/>
        <c:lblAlgn val="ctr"/>
        <c:lblOffset val="100"/>
        <c:noMultiLvlLbl val="0"/>
      </c:catAx>
      <c:valAx>
        <c:axId val="168986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(1).xlsx]Huevos!PivotTable1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0" i="0" baseline="0">
                <a:effectLst/>
              </a:rPr>
              <a:t>Exportaciones Huevos  2do Trimestre 2024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Huevos!$B$43</c:f>
              <c:strCache>
                <c:ptCount val="1"/>
                <c:pt idx="0">
                  <c:v> 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Huevos!$A$44:$A$45</c:f>
              <c:strCache>
                <c:ptCount val="1"/>
                <c:pt idx="0">
                  <c:v>Cuba</c:v>
                </c:pt>
              </c:strCache>
            </c:strRef>
          </c:cat>
          <c:val>
            <c:numRef>
              <c:f>Huevos!$B$44:$B$45</c:f>
              <c:numCache>
                <c:formatCode>#,##0.00</c:formatCode>
                <c:ptCount val="1"/>
                <c:pt idx="0">
                  <c:v>1193946.8699999999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7-4A2E-9C22-7B621DAB2E4A}"/>
            </c:ext>
          </c:extLst>
        </c:ser>
        <c:ser>
          <c:idx val="1"/>
          <c:order val="1"/>
          <c:tx>
            <c:strRef>
              <c:f>Huevos!$C$43</c:f>
              <c:strCache>
                <c:ptCount val="1"/>
                <c:pt idx="0">
                  <c:v>Sum of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Huevos!$A$44:$A$45</c:f>
              <c:strCache>
                <c:ptCount val="1"/>
                <c:pt idx="0">
                  <c:v>Cuba</c:v>
                </c:pt>
              </c:strCache>
            </c:strRef>
          </c:cat>
          <c:val>
            <c:numRef>
              <c:f>Huevos!$C$44:$C$45</c:f>
              <c:numCache>
                <c:formatCode>#,##0.00</c:formatCode>
                <c:ptCount val="1"/>
                <c:pt idx="0">
                  <c:v>1984773.0500000003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7-4A2E-9C22-7B621DAB2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89867408"/>
        <c:axId val="1689856528"/>
        <c:axId val="0"/>
      </c:bar3DChart>
      <c:catAx>
        <c:axId val="168986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56528"/>
        <c:crosses val="autoZero"/>
        <c:auto val="1"/>
        <c:lblAlgn val="ctr"/>
        <c:lblOffset val="100"/>
        <c:noMultiLvlLbl val="0"/>
      </c:catAx>
      <c:valAx>
        <c:axId val="168985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8986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Abril - Junio  2024 (1).xlsx]Pro vet!PivotTable2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Exportación</a:t>
            </a:r>
            <a:r>
              <a:rPr lang="en-US" baseline="0"/>
              <a:t> Productos Veterinarios 2024, Valor US$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'Pro vet'!$C$36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'Pro vet'!$B$37:$B$49</c:f>
              <c:strCache>
                <c:ptCount val="12"/>
                <c:pt idx="0">
                  <c:v>Aruba</c:v>
                </c:pt>
                <c:pt idx="1">
                  <c:v>Bangladesh</c:v>
                </c:pt>
                <c:pt idx="2">
                  <c:v>Cuba</c:v>
                </c:pt>
                <c:pt idx="3">
                  <c:v>Ecuador</c:v>
                </c:pt>
                <c:pt idx="4">
                  <c:v>Filipinas</c:v>
                </c:pt>
                <c:pt idx="5">
                  <c:v>Guyana</c:v>
                </c:pt>
                <c:pt idx="6">
                  <c:v>Honduras</c:v>
                </c:pt>
                <c:pt idx="7">
                  <c:v>Mozambique</c:v>
                </c:pt>
                <c:pt idx="8">
                  <c:v>Panama</c:v>
                </c:pt>
                <c:pt idx="9">
                  <c:v>Puerto Rico</c:v>
                </c:pt>
                <c:pt idx="10">
                  <c:v>Trinidad &amp; Tobago</c:v>
                </c:pt>
                <c:pt idx="11">
                  <c:v>Turquia</c:v>
                </c:pt>
              </c:strCache>
            </c:strRef>
          </c:cat>
          <c:val>
            <c:numRef>
              <c:f>'Pro vet'!$C$37:$C$49</c:f>
              <c:numCache>
                <c:formatCode>#,##0.00</c:formatCode>
                <c:ptCount val="12"/>
                <c:pt idx="0">
                  <c:v>9230.4500000000007</c:v>
                </c:pt>
                <c:pt idx="1">
                  <c:v>28500</c:v>
                </c:pt>
                <c:pt idx="2">
                  <c:v>240926.8</c:v>
                </c:pt>
                <c:pt idx="3">
                  <c:v>38340</c:v>
                </c:pt>
                <c:pt idx="4">
                  <c:v>73635</c:v>
                </c:pt>
                <c:pt idx="5">
                  <c:v>58500</c:v>
                </c:pt>
                <c:pt idx="6">
                  <c:v>22160.080000000002</c:v>
                </c:pt>
                <c:pt idx="7">
                  <c:v>10450</c:v>
                </c:pt>
                <c:pt idx="8">
                  <c:v>100478</c:v>
                </c:pt>
                <c:pt idx="9">
                  <c:v>21642.03</c:v>
                </c:pt>
                <c:pt idx="10">
                  <c:v>63300</c:v>
                </c:pt>
                <c:pt idx="11">
                  <c:v>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5-466F-8F94-7EC6E82D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3863728"/>
        <c:axId val="1513853392"/>
        <c:axId val="0"/>
      </c:bar3DChart>
      <c:catAx>
        <c:axId val="151386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3853392"/>
        <c:crosses val="autoZero"/>
        <c:auto val="1"/>
        <c:lblAlgn val="ctr"/>
        <c:lblOffset val="100"/>
        <c:noMultiLvlLbl val="0"/>
      </c:catAx>
      <c:valAx>
        <c:axId val="151385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386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166687</xdr:colOff>
      <xdr:row>10</xdr:row>
      <xdr:rowOff>52387</xdr:rowOff>
    </xdr:from>
    <xdr:to>
      <xdr:col>7</xdr:col>
      <xdr:colOff>1519237</xdr:colOff>
      <xdr:row>24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13</xdr:row>
      <xdr:rowOff>14287</xdr:rowOff>
    </xdr:from>
    <xdr:to>
      <xdr:col>9</xdr:col>
      <xdr:colOff>1390650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12</xdr:row>
      <xdr:rowOff>42862</xdr:rowOff>
    </xdr:from>
    <xdr:to>
      <xdr:col>9</xdr:col>
      <xdr:colOff>1619250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0</xdr:rowOff>
    </xdr:from>
    <xdr:to>
      <xdr:col>8</xdr:col>
      <xdr:colOff>1590675</xdr:colOff>
      <xdr:row>27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13</xdr:row>
      <xdr:rowOff>0</xdr:rowOff>
    </xdr:from>
    <xdr:to>
      <xdr:col>8</xdr:col>
      <xdr:colOff>1514475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581025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9</xdr:row>
      <xdr:rowOff>14287</xdr:rowOff>
    </xdr:from>
    <xdr:to>
      <xdr:col>9</xdr:col>
      <xdr:colOff>1485900</xdr:colOff>
      <xdr:row>23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12</xdr:row>
      <xdr:rowOff>0</xdr:rowOff>
    </xdr:from>
    <xdr:to>
      <xdr:col>8</xdr:col>
      <xdr:colOff>2276475</xdr:colOff>
      <xdr:row>30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6</xdr:col>
      <xdr:colOff>133350</xdr:colOff>
      <xdr:row>6</xdr:row>
      <xdr:rowOff>247650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9</xdr:col>
      <xdr:colOff>109537</xdr:colOff>
      <xdr:row>11</xdr:row>
      <xdr:rowOff>19051</xdr:rowOff>
    </xdr:from>
    <xdr:to>
      <xdr:col>16</xdr:col>
      <xdr:colOff>280987</xdr:colOff>
      <xdr:row>21</xdr:row>
      <xdr:rowOff>266701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78.487012847225" createdVersion="5" refreshedVersion="5" minRefreshableVersion="3" recordCount="30" xr:uid="{00000000-000A-0000-FFFF-FFFF00000000}">
  <cacheSource type="worksheet">
    <worksheetSource ref="A12:G42" sheet="Bovino Lacte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2">
        <s v="Estados Unidos"/>
        <s v="Aruba"/>
        <s v="Barbados"/>
        <s v="Jamaica"/>
        <s v="San Martin"/>
        <s v="Trinidad &amp; Tobago"/>
        <m/>
        <s v="Curazao"/>
        <s v="Antigua y Barbuda"/>
        <s v="Dominica"/>
        <s v="Guayana Francesa" u="1"/>
        <s v="Guyana" u="1"/>
      </sharedItems>
    </cacheField>
    <cacheField name="Kilos" numFmtId="0">
      <sharedItems containsSemiMixedTypes="0" containsString="0" containsNumber="1" minValue="113.49" maxValue="155037.21"/>
    </cacheField>
    <cacheField name="Valor US$" numFmtId="0">
      <sharedItems containsSemiMixedTypes="0" containsString="0" containsNumber="1" minValue="1026" maxValue="595175.380000000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5478.86007638889" createdVersion="5" refreshedVersion="5" minRefreshableVersion="3" recordCount="56" xr:uid="{00000000-000A-0000-FFFF-FFFF01000000}">
  <cacheSource type="worksheet">
    <worksheetSource ref="A12:G68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3">
        <s v="Guyana"/>
        <s v="Antigua y Barbuda"/>
        <s v="Bonaire"/>
        <s v="Cuba"/>
        <s v="Curazao"/>
        <s v="Granada"/>
        <s v="Haiti"/>
        <s v="Honduras"/>
        <s v="Islas Caiman"/>
        <s v="San Martin"/>
        <s v="San Tomas"/>
        <s v="Trinidad &amp; Tobago"/>
        <m/>
        <s v="Aruba"/>
        <s v="Estados Unidos"/>
        <s v="Reino Unido"/>
        <s v="Santa Lucia" u="1"/>
        <s v="Martinica" u="1"/>
        <s v="Tortola" u="1"/>
        <s v="Islas Turcas y Caicos" u="1"/>
        <s v="Islas St. George`s (US)" u="1"/>
        <s v="Dominica" u="1"/>
        <s v="Islas Virgenes (U.S.)" u="1"/>
      </sharedItems>
    </cacheField>
    <cacheField name="Kilos" numFmtId="0">
      <sharedItems containsSemiMixedTypes="0" containsString="0" containsNumber="1" minValue="8" maxValue="212110.5"/>
    </cacheField>
    <cacheField name="Valor US$" numFmtId="0">
      <sharedItems containsSemiMixedTypes="0" containsString="0" containsNumber="1" minValue="1.8" maxValue="974031.94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5478.871878240738" createdVersion="5" refreshedVersion="5" minRefreshableVersion="3" recordCount="25" xr:uid="{00000000-000A-0000-FFFF-FFFF02000000}">
  <cacheSource type="worksheet">
    <worksheetSource ref="A13:G38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9">
        <s v="Alemania"/>
        <s v="Estados Unidos"/>
        <s v="Guatemala"/>
        <s v="Portugal"/>
        <s v="Indonesia"/>
        <s v="China"/>
        <m/>
        <s v="Turquia"/>
        <s v="Brasil"/>
        <s v="Italia"/>
        <s v="Mexico"/>
        <s v="Vietnam"/>
        <s v="Albania"/>
        <s v="India" u="1"/>
        <s v="Canada" u="1"/>
        <s v="Belgica" u="1"/>
        <s v="Bangladesh" u="1"/>
        <s v="España" u="1"/>
        <s v="El Salvador" u="1"/>
      </sharedItems>
    </cacheField>
    <cacheField name="Kilos" numFmtId="0">
      <sharedItems containsSemiMixedTypes="0" containsString="0" containsNumber="1" minValue="11" maxValue="402609.41000000003"/>
    </cacheField>
    <cacheField name="Valor US$" numFmtId="0">
      <sharedItems containsSemiMixedTypes="0" containsString="0" containsNumber="1" minValue="66.41" maxValue="788247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5478.876170833333" createdVersion="5" refreshedVersion="5" minRefreshableVersion="3" recordCount="9" xr:uid="{00000000-000A-0000-FFFF-FFFF03000000}">
  <cacheSource type="worksheet">
    <worksheetSource ref="A12:G21" sheet="Embutidos"/>
  </cacheSource>
  <cacheFields count="7">
    <cacheField name="Mes" numFmtId="0">
      <sharedItems containsBlank="1"/>
    </cacheField>
    <cacheField name="Origen" numFmtId="0">
      <sharedItems containsNonDate="0" containsString="0" containsBlank="1"/>
    </cacheField>
    <cacheField name="Clasificación" numFmtId="0">
      <sharedItems containsNonDate="0" containsString="0" containsBlank="1"/>
    </cacheField>
    <cacheField name="Mercancia" numFmtId="0">
      <sharedItems containsNonDate="0" containsString="0" containsBlank="1"/>
    </cacheField>
    <cacheField name="Destino" numFmtId="0">
      <sharedItems containsNonDate="0" containsBlank="1" count="2">
        <m/>
        <s v="Haiti" u="1"/>
      </sharedItems>
    </cacheField>
    <cacheField name="Kilos" numFmtId="0">
      <sharedItems containsString="0" containsBlank="1" containsNumber="1" containsInteger="1" minValue="0" maxValue="0"/>
    </cacheField>
    <cacheField name="Valor US$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5478.883885532407" createdVersion="5" refreshedVersion="5" minRefreshableVersion="3" recordCount="28" xr:uid="{00000000-000A-0000-FFFF-FFFF04000000}">
  <cacheSource type="worksheet">
    <worksheetSource ref="A12:G40" sheet="Otro Origen"/>
  </cacheSource>
  <cacheFields count="7">
    <cacheField name="Mes" numFmtId="0">
      <sharedItems/>
    </cacheField>
    <cacheField name="Origen" numFmtId="0">
      <sharedItems containsBlank="1" count="2">
        <s v="Otro Origen"/>
        <m/>
      </sharedItems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1">
        <s v="Haiti"/>
        <s v="Cuba"/>
        <s v="Curazao"/>
        <s v="Estados Unidos"/>
        <s v="Jamaica"/>
        <s v="Trinidad &amp; Tobago"/>
        <m/>
        <s v="Venezuela"/>
        <s v="Barbados"/>
        <s v="Surinam"/>
        <s v="San Martin" u="1"/>
      </sharedItems>
    </cacheField>
    <cacheField name="Kilos" numFmtId="0">
      <sharedItems containsSemiMixedTypes="0" containsString="0" containsNumber="1" minValue="589.67999999999995" maxValue="514942.2"/>
    </cacheField>
    <cacheField name="Valor US$" numFmtId="0">
      <sharedItems containsSemiMixedTypes="0" containsString="0" containsNumber="1" minValue="1603.92" maxValue="1533618.43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Angel Vanderlinder Henriquez" refreshedDate="45478.901372800923" createdVersion="5" refreshedVersion="5" minRefreshableVersion="3" recordCount="18" xr:uid="{00000000-000A-0000-FFFF-FFFF05000000}">
  <cacheSource type="worksheet">
    <worksheetSource ref="B12:E30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13">
        <s v="Cuba"/>
        <s v="Mozambique"/>
        <s v="Guyana"/>
        <s v="Panama"/>
        <s v="Puerto Rico"/>
        <s v="Trinidad &amp; Tobago"/>
        <s v="Turquia"/>
        <m/>
        <s v="Bangladesh"/>
        <s v="Filipinas"/>
        <s v="Aruba"/>
        <s v="Honduras"/>
        <s v="Ecuador"/>
      </sharedItems>
    </cacheField>
    <cacheField name="Valor US$" numFmtId="43">
      <sharedItems containsSemiMixedTypes="0" containsString="0" containsNumber="1" minValue="1508" maxValue="304694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85.650664699075" createdVersion="5" refreshedVersion="5" minRefreshableVersion="3" recordCount="11" xr:uid="{00000000-000A-0000-FFFF-FFFF06000000}">
  <cacheSource type="worksheet">
    <worksheetSource ref="A13:G24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6">
        <s v="Estados Unidos"/>
        <s v="Guatemala"/>
        <m/>
        <s v="Puerto Rico"/>
        <s v="Guadalupe" u="1"/>
        <s v="Haiti" u="1"/>
      </sharedItems>
    </cacheField>
    <cacheField name="Kilos" numFmtId="0">
      <sharedItems containsSemiMixedTypes="0" containsString="0" containsNumber="1" minValue="1366.6" maxValue="233901.79000000004"/>
    </cacheField>
    <cacheField name="Valor US$" numFmtId="0">
      <sharedItems containsSemiMixedTypes="0" containsString="0" containsNumber="1" minValue="10544.8" maxValue="1109093.35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485.651325231483" createdVersion="5" refreshedVersion="5" minRefreshableVersion="3" recordCount="25" xr:uid="{00000000-000A-0000-FFFF-FFFF07000000}">
  <cacheSource type="worksheet">
    <worksheetSource ref="A12:G37" sheet="Huevos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">
        <s v="Cuba"/>
        <m/>
      </sharedItems>
    </cacheField>
    <cacheField name="Kilos" numFmtId="0">
      <sharedItems containsString="0" containsBlank="1" containsNumber="1" minValue="0" maxValue="721161.59"/>
    </cacheField>
    <cacheField name="Valor US$" numFmtId="0">
      <sharedItems containsString="0" containsBlank="1" containsNumber="1" minValue="0" maxValue="1190898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Abril"/>
    <s v="Bovino"/>
    <s v="Lácteo"/>
    <s v="Crema de leche"/>
    <x v="0"/>
    <n v="1755.2"/>
    <n v="15796.75"/>
  </r>
  <r>
    <s v="Abril"/>
    <s v="Bovino"/>
    <s v="Lácteo"/>
    <s v="Dulce de leche"/>
    <x v="0"/>
    <n v="9470.15"/>
    <n v="38654.81"/>
  </r>
  <r>
    <s v="Abril"/>
    <s v="Bovino"/>
    <s v="Lácteo"/>
    <s v="Flan"/>
    <x v="0"/>
    <n v="873.17"/>
    <n v="4147.58"/>
  </r>
  <r>
    <s v="Abril"/>
    <s v="Bovino"/>
    <s v="Lácteo"/>
    <s v="Helados"/>
    <x v="1"/>
    <n v="4598.6400000000003"/>
    <n v="18920.75"/>
  </r>
  <r>
    <s v="Abril"/>
    <s v="Bovino"/>
    <s v="Lácteo"/>
    <s v="Helados"/>
    <x v="2"/>
    <n v="25646.38"/>
    <n v="72706.100000000006"/>
  </r>
  <r>
    <s v="Abril"/>
    <s v="Bovino"/>
    <s v="Lácteo"/>
    <s v="Helados"/>
    <x v="3"/>
    <n v="69814.559999999998"/>
    <n v="236292.25"/>
  </r>
  <r>
    <s v="Abril"/>
    <s v="Bovino"/>
    <s v="Lácteo"/>
    <s v="Helados"/>
    <x v="4"/>
    <n v="9316.5400000000009"/>
    <n v="34789.9"/>
  </r>
  <r>
    <s v="Abril"/>
    <s v="Bovino"/>
    <s v="Lácteo"/>
    <s v="Helados"/>
    <x v="5"/>
    <n v="24706.26"/>
    <n v="87908.5"/>
  </r>
  <r>
    <s v="Abril"/>
    <s v="Bovino"/>
    <s v="Queso"/>
    <s v="Holandes"/>
    <x v="0"/>
    <n v="5171"/>
    <n v="57398.18"/>
  </r>
  <r>
    <s v="Abril"/>
    <s v="Bovino"/>
    <s v="Queso"/>
    <s v="Queso Amarillo"/>
    <x v="0"/>
    <n v="2269.8000000000002"/>
    <n v="20768.68"/>
  </r>
  <r>
    <s v="Abril"/>
    <s v="Bovino"/>
    <s v="Queso"/>
    <s v="Queso Blanco"/>
    <x v="0"/>
    <n v="264.81"/>
    <n v="2423.0100000000002"/>
  </r>
  <r>
    <s v="Abril"/>
    <s v="Bovino"/>
    <s v="Queso"/>
    <s v="Queso de hoja"/>
    <x v="0"/>
    <n v="567.44000000000005"/>
    <n v="5368.87"/>
  </r>
  <r>
    <s v="Abril"/>
    <m/>
    <m/>
    <m/>
    <x v="6"/>
    <n v="154453.95000000001"/>
    <n v="595175.38000000012"/>
  </r>
  <r>
    <s v="Mayo"/>
    <s v="Bovino"/>
    <s v="Lácteo"/>
    <s v="Crema de leche"/>
    <x v="7"/>
    <n v="420"/>
    <n v="1026"/>
  </r>
  <r>
    <s v="Mayo"/>
    <s v="Bovino"/>
    <s v="Lácteo"/>
    <s v="Crema de leche"/>
    <x v="0"/>
    <n v="2015.42"/>
    <n v="18043.080000000002"/>
  </r>
  <r>
    <s v="Mayo"/>
    <s v="Bovino"/>
    <s v="Lácteo"/>
    <s v="Dulce de leche"/>
    <x v="0"/>
    <n v="8886.7999999999993"/>
    <n v="43676.22"/>
  </r>
  <r>
    <s v="Mayo"/>
    <s v="Bovino"/>
    <s v="Lácteo"/>
    <s v="Flan"/>
    <x v="0"/>
    <n v="873.17"/>
    <n v="4147.58"/>
  </r>
  <r>
    <s v="Mayo"/>
    <s v="Bovino"/>
    <s v="Lácteo"/>
    <s v="Helados"/>
    <x v="0"/>
    <n v="11583.62"/>
    <n v="44721"/>
  </r>
  <r>
    <s v="Mayo"/>
    <s v="Bovino"/>
    <s v="Lácteo"/>
    <s v="Helados"/>
    <x v="3"/>
    <n v="95856.56"/>
    <n v="284033.59999999998"/>
  </r>
  <r>
    <s v="Mayo"/>
    <s v="Bovino"/>
    <s v="Lácteo"/>
    <s v="Helados"/>
    <x v="5"/>
    <n v="27376.61"/>
    <n v="74216.63"/>
  </r>
  <r>
    <s v="Mayo"/>
    <s v="Bovino"/>
    <s v="Queso"/>
    <s v="Holandes"/>
    <x v="0"/>
    <n v="4998.63"/>
    <n v="55484.9"/>
  </r>
  <r>
    <s v="Mayo"/>
    <s v="Bovino"/>
    <s v="Queso"/>
    <s v="Queso Amarillo"/>
    <x v="0"/>
    <n v="2723.76"/>
    <n v="24922.41"/>
  </r>
  <r>
    <s v="Mayo"/>
    <s v="Bovino"/>
    <s v="Queso"/>
    <s v="Queso Blanco"/>
    <x v="0"/>
    <n v="113.49"/>
    <n v="1038.43"/>
  </r>
  <r>
    <s v="Mayo"/>
    <s v="Bovino"/>
    <s v="Queso"/>
    <s v="Queso de hoja"/>
    <x v="0"/>
    <n v="189.15"/>
    <n v="1730.72"/>
  </r>
  <r>
    <s v="Mayo"/>
    <m/>
    <m/>
    <m/>
    <x v="6"/>
    <n v="155037.21"/>
    <n v="553040.57000000007"/>
  </r>
  <r>
    <s v="Junio"/>
    <s v="Bovino"/>
    <s v="Lácteo"/>
    <s v="Helados"/>
    <x v="8"/>
    <n v="5736.42"/>
    <n v="20813.75"/>
  </r>
  <r>
    <s v="Junio"/>
    <s v="Bovino"/>
    <s v="Lácteo"/>
    <s v="Helados"/>
    <x v="9"/>
    <n v="5192.83"/>
    <n v="21508.15"/>
  </r>
  <r>
    <s v="Junio"/>
    <s v="Bovino"/>
    <s v="Lácteo"/>
    <s v="Helados"/>
    <x v="3"/>
    <n v="61486.21"/>
    <n v="189433.5"/>
  </r>
  <r>
    <s v="Junio"/>
    <s v="Bovino"/>
    <s v="Lácteo"/>
    <s v="Helados"/>
    <x v="5"/>
    <n v="28309.59"/>
    <n v="104405"/>
  </r>
  <r>
    <s v="Junio"/>
    <m/>
    <m/>
    <m/>
    <x v="6"/>
    <n v="100725.04999999999"/>
    <n v="336160.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">
  <r>
    <s v="Abril"/>
    <s v="Bovino"/>
    <s v="Leche"/>
    <s v="Formula Infantil"/>
    <x v="0"/>
    <n v="2732.4"/>
    <n v="42594.06"/>
  </r>
  <r>
    <s v="Abril"/>
    <s v="Bovino"/>
    <s v="Leche"/>
    <s v="Leche con Chocolate"/>
    <x v="1"/>
    <n v="1944"/>
    <n v="2392.4"/>
  </r>
  <r>
    <s v="Abril"/>
    <s v="Bovino"/>
    <s v="Leche"/>
    <s v="Leche con Chocolate"/>
    <x v="2"/>
    <n v="90"/>
    <n v="108"/>
  </r>
  <r>
    <s v="Abril"/>
    <s v="Bovino"/>
    <s v="Leche"/>
    <s v="Leche con Chocolate"/>
    <x v="3"/>
    <n v="3000"/>
    <n v="3720"/>
  </r>
  <r>
    <s v="Abril"/>
    <s v="Bovino"/>
    <s v="Leche"/>
    <s v="Leche con Chocolate"/>
    <x v="4"/>
    <n v="6911"/>
    <n v="8160.78"/>
  </r>
  <r>
    <s v="Abril"/>
    <s v="Bovino"/>
    <s v="Leche"/>
    <s v="Leche con Chocolate"/>
    <x v="5"/>
    <n v="9520"/>
    <n v="11829.44"/>
  </r>
  <r>
    <s v="Abril"/>
    <s v="Bovino"/>
    <s v="Leche"/>
    <s v="Leche con Chocolate"/>
    <x v="0"/>
    <n v="7600"/>
    <n v="9120"/>
  </r>
  <r>
    <s v="Abril"/>
    <s v="Bovino"/>
    <s v="Leche"/>
    <s v="Leche con Chocolate"/>
    <x v="6"/>
    <n v="5660"/>
    <n v="7280.2"/>
  </r>
  <r>
    <s v="Abril"/>
    <s v="Bovino"/>
    <s v="Leche"/>
    <s v="Leche con Chocolate"/>
    <x v="7"/>
    <n v="570"/>
    <n v="695.7"/>
  </r>
  <r>
    <s v="Abril"/>
    <s v="Bovino"/>
    <s v="Leche"/>
    <s v="Leche con Chocolate"/>
    <x v="8"/>
    <n v="260"/>
    <n v="359.4"/>
  </r>
  <r>
    <s v="Abril"/>
    <s v="Bovino"/>
    <s v="Leche"/>
    <s v="Leche con Chocolate"/>
    <x v="9"/>
    <n v="6674"/>
    <n v="11181.42"/>
  </r>
  <r>
    <s v="Abril"/>
    <s v="Bovino"/>
    <s v="Leche"/>
    <s v="Leche con Chocolate"/>
    <x v="10"/>
    <n v="220"/>
    <n v="283.08"/>
  </r>
  <r>
    <s v="Abril"/>
    <s v="Bovino"/>
    <s v="Leche"/>
    <s v="Leche descremada liquida"/>
    <x v="0"/>
    <n v="2210"/>
    <n v="2121.6"/>
  </r>
  <r>
    <s v="Abril"/>
    <s v="Bovino"/>
    <s v="Leche"/>
    <s v="Leche entera en polvo"/>
    <x v="0"/>
    <n v="910.8"/>
    <n v="5251.26"/>
  </r>
  <r>
    <s v="Abril"/>
    <s v="Bovino"/>
    <s v="Leche"/>
    <s v="Leche entera liquida"/>
    <x v="1"/>
    <n v="1504"/>
    <n v="1819.84"/>
  </r>
  <r>
    <s v="Abril"/>
    <s v="Bovino"/>
    <s v="Leche"/>
    <s v="Leche entera liquida"/>
    <x v="3"/>
    <n v="32905"/>
    <n v="40444.199999999997"/>
  </r>
  <r>
    <s v="Abril"/>
    <s v="Bovino"/>
    <s v="Leche"/>
    <s v="Leche entera liquida"/>
    <x v="0"/>
    <n v="20465"/>
    <n v="25389.9"/>
  </r>
  <r>
    <s v="Abril"/>
    <s v="Bovino"/>
    <s v="Leche"/>
    <s v="Leche entera liquida"/>
    <x v="6"/>
    <n v="5050"/>
    <n v="6149.5"/>
  </r>
  <r>
    <s v="Abril"/>
    <s v="Bovino"/>
    <s v="Leche"/>
    <s v="Leche entera liquida"/>
    <x v="7"/>
    <n v="1185"/>
    <n v="1374.25"/>
  </r>
  <r>
    <s v="Abril"/>
    <s v="Bovino"/>
    <s v="Leche"/>
    <s v="Leche entera liquida"/>
    <x v="9"/>
    <n v="663"/>
    <n v="752185.25"/>
  </r>
  <r>
    <s v="Abril"/>
    <s v="Bovino"/>
    <s v="Leche"/>
    <s v="Leche entera liquida"/>
    <x v="10"/>
    <n v="1045"/>
    <n v="273.08"/>
  </r>
  <r>
    <s v="Abril"/>
    <s v="Bovino"/>
    <s v="Leche"/>
    <s v="Leche entera liquida"/>
    <x v="11"/>
    <n v="25975"/>
    <n v="33679.18"/>
  </r>
  <r>
    <s v="Abril"/>
    <s v="Bovino"/>
    <s v="Leche"/>
    <s v="Leche evaporada"/>
    <x v="3"/>
    <n v="1190"/>
    <n v="2451.4"/>
  </r>
  <r>
    <s v="Abril"/>
    <s v="Bovino"/>
    <s v="Leche"/>
    <s v="Leche evaporada"/>
    <x v="0"/>
    <n v="2720"/>
    <n v="5168"/>
  </r>
  <r>
    <s v="Abril"/>
    <m/>
    <m/>
    <m/>
    <x v="12"/>
    <n v="141004.20000000001"/>
    <n v="974031.94000000006"/>
  </r>
  <r>
    <s v="Mayo"/>
    <s v="Bovino"/>
    <s v="Leche"/>
    <s v="Leche con Chocolate"/>
    <x v="13"/>
    <n v="1525"/>
    <n v="1725.45"/>
  </r>
  <r>
    <s v="Mayo"/>
    <s v="Bovino"/>
    <s v="Leche"/>
    <s v="Leche con Chocolate"/>
    <x v="2"/>
    <n v="1170"/>
    <n v="1423.4"/>
  </r>
  <r>
    <s v="Mayo"/>
    <s v="Bovino"/>
    <s v="Leche"/>
    <s v="Leche con Chocolate"/>
    <x v="3"/>
    <n v="34085"/>
    <n v="38297.75"/>
  </r>
  <r>
    <s v="Mayo"/>
    <s v="Bovino"/>
    <s v="Leche"/>
    <s v="Leche con Chocolate"/>
    <x v="4"/>
    <n v="5870"/>
    <n v="7808.2"/>
  </r>
  <r>
    <s v="Mayo"/>
    <s v="Bovino"/>
    <s v="Leche"/>
    <s v="Leche con Chocolate"/>
    <x v="14"/>
    <n v="1645"/>
    <n v="1868.6"/>
  </r>
  <r>
    <s v="Mayo"/>
    <s v="Bovino"/>
    <s v="Leche"/>
    <s v="Leche con Chocolate"/>
    <x v="5"/>
    <n v="3640"/>
    <n v="4475.5200000000004"/>
  </r>
  <r>
    <s v="Mayo"/>
    <s v="Bovino"/>
    <s v="Leche"/>
    <s v="Leche con Chocolate"/>
    <x v="6"/>
    <n v="3450"/>
    <n v="4782"/>
  </r>
  <r>
    <s v="Mayo"/>
    <s v="Bovino"/>
    <s v="Leche"/>
    <s v="Leche con Chocolate"/>
    <x v="15"/>
    <n v="875"/>
    <n v="1107.05"/>
  </r>
  <r>
    <s v="Mayo"/>
    <s v="Bovino"/>
    <s v="Leche"/>
    <s v="Leche con Chocolate"/>
    <x v="9"/>
    <n v="1204"/>
    <n v="1365.88"/>
  </r>
  <r>
    <s v="Mayo"/>
    <s v="Bovino"/>
    <s v="Leche"/>
    <s v="Leche con Chocolate"/>
    <x v="10"/>
    <n v="1334.74"/>
    <n v="316"/>
  </r>
  <r>
    <s v="Mayo"/>
    <s v="Bovino"/>
    <s v="Leche"/>
    <s v="Leche condensada"/>
    <x v="3"/>
    <n v="8759.52"/>
    <n v="23100"/>
  </r>
  <r>
    <s v="Mayo"/>
    <s v="Bovino"/>
    <s v="Leche"/>
    <s v="Leche condensada"/>
    <x v="6"/>
    <n v="21665.279999999999"/>
    <n v="65520"/>
  </r>
  <r>
    <s v="Mayo"/>
    <s v="Bovino"/>
    <s v="Leche"/>
    <s v="Leche entera en polvo"/>
    <x v="3"/>
    <n v="1893.12"/>
    <n v="15148"/>
  </r>
  <r>
    <s v="Mayo"/>
    <s v="Bovino"/>
    <s v="Leche"/>
    <s v="Leche entera liquida"/>
    <x v="3"/>
    <n v="38585"/>
    <n v="46122.87"/>
  </r>
  <r>
    <s v="Mayo"/>
    <s v="Bovino"/>
    <s v="Leche"/>
    <s v="Leche entera liquida"/>
    <x v="14"/>
    <n v="8"/>
    <n v="1.8"/>
  </r>
  <r>
    <s v="Mayo"/>
    <s v="Bovino"/>
    <s v="Leche"/>
    <s v="Leche entera liquida"/>
    <x v="6"/>
    <n v="5493.46"/>
    <n v="5958"/>
  </r>
  <r>
    <s v="Mayo"/>
    <s v="Bovino"/>
    <s v="Leche"/>
    <s v="Leche entera liquida"/>
    <x v="9"/>
    <n v="2150"/>
    <n v="2314.75"/>
  </r>
  <r>
    <s v="Mayo"/>
    <s v="Bovino"/>
    <s v="Leche"/>
    <s v="Leche entera liquida"/>
    <x v="10"/>
    <n v="32909.379999999997"/>
    <n v="95.5"/>
  </r>
  <r>
    <s v="Mayo"/>
    <s v="Bovino"/>
    <s v="Leche"/>
    <s v="Leche evaporada"/>
    <x v="3"/>
    <n v="45848"/>
    <n v="69498.02"/>
  </r>
  <r>
    <s v="Mayo"/>
    <m/>
    <m/>
    <m/>
    <x v="12"/>
    <n v="212110.5"/>
    <n v="290928.78999999998"/>
  </r>
  <r>
    <s v="Junio"/>
    <s v="Bovino"/>
    <s v="Leche"/>
    <s v="Leche con Chocolate"/>
    <x v="1"/>
    <n v="2260"/>
    <n v="1721.19"/>
  </r>
  <r>
    <s v="Junio"/>
    <s v="Bovino"/>
    <s v="Leche"/>
    <s v="Leche con Chocolate"/>
    <x v="13"/>
    <n v="1105"/>
    <n v="1221.45"/>
  </r>
  <r>
    <s v="Junio"/>
    <s v="Bovino"/>
    <s v="Leche"/>
    <s v="Leche con Chocolate"/>
    <x v="2"/>
    <n v="1040"/>
    <n v="1236.4000000000001"/>
  </r>
  <r>
    <s v="Junio"/>
    <s v="Bovino"/>
    <s v="Leche"/>
    <s v="Leche con Chocolate"/>
    <x v="4"/>
    <n v="3185"/>
    <n v="3749"/>
  </r>
  <r>
    <s v="Junio"/>
    <s v="Bovino"/>
    <s v="Leche"/>
    <s v="Leche con Chocolate"/>
    <x v="5"/>
    <n v="2380"/>
    <n v="2963.52"/>
  </r>
  <r>
    <s v="Junio"/>
    <s v="Bovino"/>
    <s v="Leche"/>
    <s v="Leche con Chocolate"/>
    <x v="6"/>
    <n v="2850"/>
    <n v="3709.5"/>
  </r>
  <r>
    <s v="Junio"/>
    <s v="Bovino"/>
    <s v="Leche"/>
    <s v="Leche con Chocolate"/>
    <x v="9"/>
    <n v="442"/>
    <n v="488.24"/>
  </r>
  <r>
    <s v="Junio"/>
    <s v="Bovino"/>
    <s v="Leche"/>
    <s v="Leche con Chocolate"/>
    <x v="10"/>
    <n v="805"/>
    <n v="977.85"/>
  </r>
  <r>
    <s v="Junio"/>
    <s v="Bovino"/>
    <s v="Leche"/>
    <s v="Leche entera en polvo"/>
    <x v="8"/>
    <n v="45"/>
    <n v="542.15"/>
  </r>
  <r>
    <s v="Junio"/>
    <s v="Bovino"/>
    <s v="Leche"/>
    <s v="Leche entera liquida"/>
    <x v="6"/>
    <n v="2500"/>
    <n v="3518.5"/>
  </r>
  <r>
    <s v="Junio"/>
    <m/>
    <m/>
    <m/>
    <x v="12"/>
    <n v="16612"/>
    <n v="20127.80000000000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5">
  <r>
    <s v="abril"/>
    <s v="Bovino"/>
    <s v="Piel Animal"/>
    <s v="Curtidas o Curadas"/>
    <x v="0"/>
    <n v="15318.58"/>
    <n v="349327.43"/>
  </r>
  <r>
    <s v="abril"/>
    <s v="Bovino"/>
    <s v="Piel Animal"/>
    <s v="Curtidas o Curadas"/>
    <x v="1"/>
    <n v="2095"/>
    <n v="54850.49"/>
  </r>
  <r>
    <s v="abril"/>
    <s v="Bovino"/>
    <s v="Piel Animal"/>
    <s v="Curtidas o Curadas"/>
    <x v="2"/>
    <n v="4779"/>
    <n v="88161.53"/>
  </r>
  <r>
    <s v="abril"/>
    <s v="Bovino"/>
    <s v="Piel Animal"/>
    <s v="Pieles Bovinas Frescas Saladas"/>
    <x v="3"/>
    <n v="24000"/>
    <n v="13200"/>
  </r>
  <r>
    <s v="abril"/>
    <s v="Bovino"/>
    <s v="Piel Animal"/>
    <s v="Pieles Bovinas Secas y Saladas"/>
    <x v="4"/>
    <n v="49530"/>
    <n v="5448.3"/>
  </r>
  <r>
    <s v="abril"/>
    <s v="Bovino"/>
    <s v="Piel Animal"/>
    <s v="Semicurtidas o semicuradas"/>
    <x v="5"/>
    <n v="24575"/>
    <n v="8109.75"/>
  </r>
  <r>
    <s v="abril"/>
    <s v="Caprino"/>
    <s v="Piel Animal"/>
    <s v="Curtidas o Curadas"/>
    <x v="1"/>
    <n v="11"/>
    <n v="66.41"/>
  </r>
  <r>
    <s v="abril"/>
    <m/>
    <m/>
    <m/>
    <x v="6"/>
    <n v="120308.58"/>
    <n v="519163.90999999992"/>
  </r>
  <r>
    <s v="Mayo"/>
    <s v="Bovino"/>
    <s v="Piel Animal"/>
    <s v="Cueros Procesados o Regenerados"/>
    <x v="7"/>
    <n v="24820"/>
    <n v="24820"/>
  </r>
  <r>
    <s v="Mayo"/>
    <s v="Bovino"/>
    <s v="Piel Animal"/>
    <s v="Curtidas o Curadas"/>
    <x v="0"/>
    <n v="17971.41"/>
    <n v="220559"/>
  </r>
  <r>
    <s v="Mayo"/>
    <s v="Bovino"/>
    <s v="Piel Animal"/>
    <s v="Curtidas o Curadas"/>
    <x v="8"/>
    <n v="2178"/>
    <n v="46055.24"/>
  </r>
  <r>
    <s v="Mayo"/>
    <s v="Bovino"/>
    <s v="Piel Animal"/>
    <s v="Curtidas o Curadas"/>
    <x v="5"/>
    <n v="15245"/>
    <n v="8384.75"/>
  </r>
  <r>
    <s v="Mayo"/>
    <s v="Bovino"/>
    <s v="Piel Animal"/>
    <s v="Curtidas o Curadas"/>
    <x v="1"/>
    <n v="24618"/>
    <n v="178282.4"/>
  </r>
  <r>
    <s v="Mayo"/>
    <s v="Bovino"/>
    <s v="Piel Animal"/>
    <s v="Curtidas o Curadas"/>
    <x v="2"/>
    <n v="300"/>
    <n v="1834.41"/>
  </r>
  <r>
    <s v="Mayo"/>
    <s v="Bovino"/>
    <s v="Piel Animal"/>
    <s v="Curtidas o Curadas"/>
    <x v="9"/>
    <n v="8000"/>
    <n v="76023.960000000006"/>
  </r>
  <r>
    <s v="Mayo"/>
    <s v="Bovino"/>
    <s v="Piel Animal"/>
    <s v="Curtidas o Curadas"/>
    <x v="10"/>
    <n v="7234"/>
    <n v="123802.67"/>
  </r>
  <r>
    <s v="Mayo"/>
    <s v="Bovino"/>
    <s v="Piel Animal"/>
    <s v="Curtidas o Curadas"/>
    <x v="11"/>
    <n v="430"/>
    <n v="14916.84"/>
  </r>
  <r>
    <s v="Mayo"/>
    <s v="Bovino"/>
    <s v="Piel Animal"/>
    <s v="Pieles Bovinas Frescas Saladas"/>
    <x v="4"/>
    <n v="72710"/>
    <n v="21813"/>
  </r>
  <r>
    <s v="Mayo"/>
    <s v="Bovino"/>
    <s v="Piel Animal"/>
    <s v="Pieles Bovinas Secas y Saladas"/>
    <x v="7"/>
    <n v="130760"/>
    <n v="14383.6"/>
  </r>
  <r>
    <s v="Mayo"/>
    <s v="Bovino"/>
    <s v="Piel Animal"/>
    <s v="Semicurtidas o semicuradas"/>
    <x v="5"/>
    <n v="26343"/>
    <n v="30971.7"/>
  </r>
  <r>
    <s v="Mayo"/>
    <s v="Bovino"/>
    <s v="Piel Animal"/>
    <s v="Semicurtidas o semicuradas"/>
    <x v="3"/>
    <n v="72000"/>
    <n v="26400"/>
  </r>
  <r>
    <s v="Mayo"/>
    <m/>
    <m/>
    <m/>
    <x v="6"/>
    <n v="402609.41000000003"/>
    <n v="788247.57"/>
  </r>
  <r>
    <s v="Junio"/>
    <s v="Bovino"/>
    <s v="Piel Animal"/>
    <s v="Curtidas o Curadas"/>
    <x v="10"/>
    <n v="295.7"/>
    <n v="5140.24"/>
  </r>
  <r>
    <s v="Junio"/>
    <s v="Bovino"/>
    <s v="Piel Animal"/>
    <s v="Pieles Bovinas Saladas verde"/>
    <x v="12"/>
    <n v="24000"/>
    <n v="23001.599999999999"/>
  </r>
  <r>
    <s v="Junio"/>
    <m/>
    <m/>
    <m/>
    <x v="6"/>
    <n v="24295.7"/>
    <n v="28141.83999999999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">
  <r>
    <m/>
    <m/>
    <m/>
    <m/>
    <x v="0"/>
    <m/>
    <m/>
  </r>
  <r>
    <s v="Abril"/>
    <m/>
    <m/>
    <m/>
    <x v="0"/>
    <n v="0"/>
    <n v="0"/>
  </r>
  <r>
    <m/>
    <m/>
    <m/>
    <m/>
    <x v="0"/>
    <m/>
    <m/>
  </r>
  <r>
    <m/>
    <m/>
    <m/>
    <m/>
    <x v="0"/>
    <m/>
    <m/>
  </r>
  <r>
    <s v="Mayo"/>
    <m/>
    <m/>
    <m/>
    <x v="0"/>
    <n v="0"/>
    <n v="0"/>
  </r>
  <r>
    <m/>
    <m/>
    <m/>
    <m/>
    <x v="0"/>
    <m/>
    <m/>
  </r>
  <r>
    <m/>
    <m/>
    <m/>
    <m/>
    <x v="0"/>
    <m/>
    <m/>
  </r>
  <r>
    <s v="Junio"/>
    <m/>
    <m/>
    <m/>
    <x v="0"/>
    <n v="0"/>
    <n v="0"/>
  </r>
  <r>
    <s v="Total"/>
    <m/>
    <m/>
    <m/>
    <x v="0"/>
    <n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8">
  <r>
    <s v="Abril"/>
    <x v="0"/>
    <s v="Otro Tipo"/>
    <s v="Caldo de pollo"/>
    <x v="0"/>
    <n v="10000"/>
    <n v="16800"/>
  </r>
  <r>
    <s v="Abril"/>
    <x v="0"/>
    <s v="Otro Tipo"/>
    <s v="Mayonesa"/>
    <x v="1"/>
    <n v="19648"/>
    <n v="122341.8"/>
  </r>
  <r>
    <s v="Abril"/>
    <x v="0"/>
    <s v="Otro Tipo"/>
    <s v="Mayonesa"/>
    <x v="2"/>
    <n v="13089.19"/>
    <n v="27545"/>
  </r>
  <r>
    <s v="Abril"/>
    <x v="0"/>
    <s v="Otro Tipo"/>
    <s v="Mayonesa"/>
    <x v="3"/>
    <n v="589.67999999999995"/>
    <n v="1603.92"/>
  </r>
  <r>
    <s v="Abril"/>
    <x v="0"/>
    <s v="Otro Tipo"/>
    <s v="Sazones"/>
    <x v="4"/>
    <n v="45257.04"/>
    <n v="384176.65"/>
  </r>
  <r>
    <s v="Abril"/>
    <x v="0"/>
    <s v="Otro Tipo"/>
    <s v="Sazones"/>
    <x v="5"/>
    <n v="15204.84"/>
    <n v="122306.56"/>
  </r>
  <r>
    <s v="Abril"/>
    <x v="0"/>
    <s v="Otro Tipo"/>
    <s v="Sopa"/>
    <x v="5"/>
    <n v="67343.72"/>
    <n v="250390.28"/>
  </r>
  <r>
    <s v="Abril"/>
    <x v="1"/>
    <m/>
    <m/>
    <x v="6"/>
    <n v="171132.47"/>
    <n v="925164.21"/>
  </r>
  <r>
    <s v="Mayo"/>
    <x v="0"/>
    <s v="Otro Tipo"/>
    <s v="Caldo de pollo"/>
    <x v="3"/>
    <n v="15852.67"/>
    <n v="34875.89"/>
  </r>
  <r>
    <s v="Mayo"/>
    <x v="0"/>
    <s v="Otro Tipo"/>
    <s v="Caldo de pollo"/>
    <x v="0"/>
    <n v="197392.71"/>
    <n v="305088"/>
  </r>
  <r>
    <s v="Mayo"/>
    <x v="0"/>
    <s v="Otro Tipo"/>
    <s v="Mayonesa"/>
    <x v="1"/>
    <n v="22044"/>
    <n v="63575"/>
  </r>
  <r>
    <s v="Mayo"/>
    <x v="0"/>
    <s v="Otro Tipo"/>
    <s v="Mayonesa"/>
    <x v="2"/>
    <n v="14725.96"/>
    <n v="32464.85"/>
  </r>
  <r>
    <s v="Mayo"/>
    <x v="0"/>
    <s v="Otro Tipo"/>
    <s v="Mayonesa"/>
    <x v="3"/>
    <n v="589.67999999999995"/>
    <n v="1603.92"/>
  </r>
  <r>
    <s v="Mayo"/>
    <x v="0"/>
    <s v="Otro Tipo"/>
    <s v="Sazones"/>
    <x v="4"/>
    <n v="132215.96"/>
    <n v="653606.78"/>
  </r>
  <r>
    <s v="Mayo"/>
    <x v="0"/>
    <s v="Otro Tipo"/>
    <s v="Sazones"/>
    <x v="5"/>
    <n v="23468.28"/>
    <n v="179499.67"/>
  </r>
  <r>
    <s v="Mayo"/>
    <x v="0"/>
    <s v="Otro Tipo"/>
    <s v="Sopa"/>
    <x v="0"/>
    <n v="82070.399999999994"/>
    <n v="127814.39999999999"/>
  </r>
  <r>
    <s v="Mayo"/>
    <x v="0"/>
    <s v="Otro Tipo"/>
    <s v="Sopa"/>
    <x v="4"/>
    <n v="5376"/>
    <n v="17960.32"/>
  </r>
  <r>
    <s v="Mayo"/>
    <x v="0"/>
    <s v="Otro Tipo"/>
    <s v="Sopa"/>
    <x v="5"/>
    <n v="19114.54"/>
    <n v="99532.97"/>
  </r>
  <r>
    <s v="Mayo"/>
    <x v="0"/>
    <s v="Otro Tipo"/>
    <s v="Tripas artificiales"/>
    <x v="7"/>
    <n v="2092"/>
    <n v="17596.64"/>
  </r>
  <r>
    <s v="Mayo"/>
    <x v="1"/>
    <m/>
    <m/>
    <x v="6"/>
    <n v="514942.2"/>
    <n v="1533618.4399999997"/>
  </r>
  <r>
    <s v="Junio"/>
    <x v="0"/>
    <s v="Otro Tipo"/>
    <s v="Caldo de pollo"/>
    <x v="0"/>
    <n v="52070.43"/>
    <n v="77414.399999999994"/>
  </r>
  <r>
    <s v="Junio"/>
    <x v="0"/>
    <s v="Otro Tipo"/>
    <s v="Sazones"/>
    <x v="8"/>
    <n v="11168.69"/>
    <n v="146953.84"/>
  </r>
  <r>
    <s v="Junio"/>
    <x v="0"/>
    <s v="Otro Tipo"/>
    <s v="Sazones"/>
    <x v="4"/>
    <n v="10387.200000000001"/>
    <n v="123676.82"/>
  </r>
  <r>
    <s v="Junio"/>
    <x v="0"/>
    <s v="Otro Tipo"/>
    <s v="Sazones"/>
    <x v="9"/>
    <n v="11020.99"/>
    <n v="95405.38"/>
  </r>
  <r>
    <s v="Junio"/>
    <x v="0"/>
    <s v="Otro Tipo"/>
    <s v="Sazones"/>
    <x v="5"/>
    <n v="20387.09"/>
    <n v="71255.77"/>
  </r>
  <r>
    <s v="Junio"/>
    <x v="0"/>
    <s v="Otro Tipo"/>
    <s v="Sopa"/>
    <x v="4"/>
    <n v="14197.2"/>
    <n v="75853.59"/>
  </r>
  <r>
    <s v="Junio"/>
    <x v="0"/>
    <s v="Otro Tipo"/>
    <s v="Sopa"/>
    <x v="5"/>
    <n v="25829.22"/>
    <n v="157341.96"/>
  </r>
  <r>
    <s v="Junio"/>
    <x v="1"/>
    <m/>
    <m/>
    <x v="6"/>
    <n v="145060.82"/>
    <n v="747901.76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8">
  <r>
    <s v="abril"/>
    <s v="PVET"/>
    <x v="0"/>
    <n v="132318.32"/>
  </r>
  <r>
    <s v="abril"/>
    <s v="PVET"/>
    <x v="1"/>
    <n v="10450"/>
  </r>
  <r>
    <s v="abril"/>
    <s v="PVET"/>
    <x v="2"/>
    <n v="58500"/>
  </r>
  <r>
    <s v="abril"/>
    <s v="PVET"/>
    <x v="3"/>
    <n v="16068"/>
  </r>
  <r>
    <s v="abril"/>
    <s v="PVET"/>
    <x v="4"/>
    <n v="21642.03"/>
  </r>
  <r>
    <s v="abril"/>
    <s v="PVET"/>
    <x v="5"/>
    <n v="63300"/>
  </r>
  <r>
    <s v="abril"/>
    <s v="PVET"/>
    <x v="6"/>
    <n v="1508"/>
  </r>
  <r>
    <s v="abril"/>
    <m/>
    <x v="7"/>
    <n v="303786.34999999998"/>
  </r>
  <r>
    <s v="Mayo"/>
    <s v="PVET"/>
    <x v="8"/>
    <n v="28500"/>
  </r>
  <r>
    <s v="Mayo"/>
    <s v="PVET"/>
    <x v="3"/>
    <n v="84410"/>
  </r>
  <r>
    <s v="Mayo"/>
    <s v="PVET"/>
    <x v="9"/>
    <n v="51785"/>
  </r>
  <r>
    <s v="Mayo"/>
    <s v="PVET"/>
    <x v="10"/>
    <n v="9230.4500000000007"/>
  </r>
  <r>
    <s v="Mayo"/>
    <s v="PVET"/>
    <x v="11"/>
    <n v="22160.080000000002"/>
  </r>
  <r>
    <s v="Mayo"/>
    <s v="PVET"/>
    <x v="0"/>
    <n v="108608.48"/>
  </r>
  <r>
    <s v="Mayo"/>
    <m/>
    <x v="7"/>
    <n v="304694.01"/>
  </r>
  <r>
    <s v="Junio"/>
    <s v="PVET"/>
    <x v="9"/>
    <n v="21850"/>
  </r>
  <r>
    <s v="Junio"/>
    <s v="PVET"/>
    <x v="12"/>
    <n v="38340"/>
  </r>
  <r>
    <s v="Junio"/>
    <m/>
    <x v="7"/>
    <n v="6019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1">
  <r>
    <s v="Abril"/>
    <s v="Bovino"/>
    <s v="Cárnico"/>
    <s v="Carne de res"/>
    <x v="0"/>
    <n v="37104.230000000003"/>
    <n v="116338.51"/>
  </r>
  <r>
    <s v="Abril"/>
    <s v="Bovino"/>
    <s v="Cárnico"/>
    <s v="Carne deshuesada"/>
    <x v="1"/>
    <n v="158695.42000000001"/>
    <n v="768054.84"/>
  </r>
  <r>
    <s v="Abril"/>
    <s v="Bovino"/>
    <s v="Cárnico"/>
    <s v="Cortes"/>
    <x v="1"/>
    <n v="38102.14"/>
    <n v="224700"/>
  </r>
  <r>
    <s v="Abril"/>
    <m/>
    <m/>
    <m/>
    <x v="2"/>
    <n v="233901.79000000004"/>
    <n v="1109093.3500000001"/>
  </r>
  <r>
    <s v="Mayo"/>
    <s v="Bovino"/>
    <s v="Cárnico"/>
    <s v="Carne deshuesada"/>
    <x v="1"/>
    <n v="111965.88"/>
    <n v="547046.40000000002"/>
  </r>
  <r>
    <s v="Mayo"/>
    <s v="Bovino"/>
    <s v="Cárnico"/>
    <s v="Carne deshuesada"/>
    <x v="3"/>
    <n v="18584.07"/>
    <n v="100800"/>
  </r>
  <r>
    <s v="Mayo"/>
    <s v="Bovino"/>
    <s v="Cárnico"/>
    <s v="Cortes"/>
    <x v="1"/>
    <n v="41721.839999999997"/>
    <n v="225057"/>
  </r>
  <r>
    <s v="Mayo"/>
    <s v="Bovino"/>
    <s v="Cárnico"/>
    <s v="Lengua"/>
    <x v="1"/>
    <n v="1366.6"/>
    <n v="10544.8"/>
  </r>
  <r>
    <s v="Mayo"/>
    <m/>
    <m/>
    <m/>
    <x v="2"/>
    <n v="173638.39"/>
    <n v="883448.20000000007"/>
  </r>
  <r>
    <s v="Junio"/>
    <s v="Bovino"/>
    <s v="Cárnico"/>
    <s v="Carne deshuesada"/>
    <x v="1"/>
    <n v="40841.870000000003"/>
    <n v="222124"/>
  </r>
  <r>
    <s v="Junio"/>
    <m/>
    <m/>
    <m/>
    <x v="2"/>
    <n v="40841.870000000003"/>
    <n v="222124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25">
  <r>
    <s v="Abril"/>
    <s v="Avícola"/>
    <s v="Huevo"/>
    <s v="Huevo entero"/>
    <x v="0"/>
    <n v="18000"/>
    <n v="27993.599999999999"/>
  </r>
  <r>
    <s v="Abril"/>
    <s v="Avícola"/>
    <s v="Huevo"/>
    <s v="Huevo entero"/>
    <x v="0"/>
    <n v="30600"/>
    <n v="55987.199999999997"/>
  </r>
  <r>
    <s v="Abril"/>
    <s v="Avícola"/>
    <s v="Huevo"/>
    <s v="Huevo entero"/>
    <x v="0"/>
    <n v="93555"/>
    <n v="163736.79999999999"/>
  </r>
  <r>
    <s v="Abril"/>
    <s v="Avícola"/>
    <s v="Huevo"/>
    <s v="Huevo entero"/>
    <x v="0"/>
    <n v="30600"/>
    <n v="66980"/>
  </r>
  <r>
    <s v="Abril"/>
    <s v="Avícola"/>
    <s v="Huevo"/>
    <s v="Huevo entero"/>
    <x v="0"/>
    <n v="18000"/>
    <n v="53168"/>
  </r>
  <r>
    <s v="Abril"/>
    <s v="Avícola"/>
    <s v="Huevo"/>
    <s v="Huevo entero"/>
    <x v="0"/>
    <n v="90201.600000000006"/>
    <n v="224570.88"/>
  </r>
  <r>
    <s v="Abril"/>
    <s v="Avícola"/>
    <s v="Huevo"/>
    <s v="Huevo entero"/>
    <x v="0"/>
    <n v="56513.13"/>
    <n v="112235.6"/>
  </r>
  <r>
    <s v="Abril"/>
    <s v="Avícola"/>
    <s v="Huevo"/>
    <s v="Huevo entero"/>
    <x v="0"/>
    <n v="383691.86"/>
    <n v="486226.21"/>
  </r>
  <r>
    <s v="Abril"/>
    <m/>
    <m/>
    <m/>
    <x v="1"/>
    <n v="721161.59"/>
    <n v="1190898.29"/>
  </r>
  <r>
    <s v="Mayo"/>
    <s v="Avícola"/>
    <s v="Huevo"/>
    <s v="Huevo entero"/>
    <x v="0"/>
    <n v="92434.08"/>
    <n v="175023.06"/>
  </r>
  <r>
    <s v="Mayo"/>
    <s v="Avícola"/>
    <s v="Huevo"/>
    <s v="Huevo entero"/>
    <x v="0"/>
    <n v="68083.199999999997"/>
    <n v="109461.04"/>
  </r>
  <r>
    <s v="Mayo"/>
    <s v="Avícola"/>
    <s v="Huevo"/>
    <s v="Huevo entero"/>
    <x v="0"/>
    <n v="84000"/>
    <n v="65111.040000000001"/>
  </r>
  <r>
    <s v="Mayo"/>
    <s v="Avícola"/>
    <s v="Huevo"/>
    <s v="Huevo entero"/>
    <x v="0"/>
    <n v="128844"/>
    <n v="223185.02"/>
  </r>
  <r>
    <s v="Mayo"/>
    <s v="Avícola"/>
    <s v="Huevo"/>
    <s v="Huevo entero"/>
    <x v="0"/>
    <n v="48987"/>
    <n v="83980.800000000003"/>
  </r>
  <r>
    <s v="Mayo"/>
    <s v="Avícola"/>
    <s v="Huevo"/>
    <s v="Huevo entero"/>
    <x v="0"/>
    <n v="19837"/>
    <n v="78019.199999999997"/>
  </r>
  <r>
    <s v="Mayo"/>
    <s v="Avícola"/>
    <s v="Huevo"/>
    <s v="Huevo entero"/>
    <x v="0"/>
    <n v="30600"/>
    <n v="59094.6"/>
  </r>
  <r>
    <s v="Mayo"/>
    <m/>
    <m/>
    <m/>
    <x v="1"/>
    <n v="472785.28"/>
    <n v="793874.75999999989"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m/>
    <m/>
    <m/>
    <m/>
    <x v="1"/>
    <m/>
    <m/>
  </r>
  <r>
    <s v="Junio"/>
    <m/>
    <m/>
    <m/>
    <x v="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A30:C34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7">
        <item x="0"/>
        <item m="1" x="4"/>
        <item x="1"/>
        <item m="1" x="5"/>
        <item x="3"/>
        <item h="1" x="2"/>
        <item t="default"/>
      </items>
    </pivotField>
    <pivotField dataField="1" showAll="0"/>
    <pivotField dataField="1" showAll="0"/>
  </pivotFields>
  <rowFields count="1">
    <field x="4"/>
  </rowFields>
  <rowItems count="4">
    <i>
      <x/>
    </i>
    <i>
      <x v="2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2"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A48:C58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13">
        <item x="8"/>
        <item x="1"/>
        <item x="2"/>
        <item x="7"/>
        <item x="9"/>
        <item x="0"/>
        <item m="1" x="10"/>
        <item m="1" x="11"/>
        <item x="3"/>
        <item x="4"/>
        <item x="5"/>
        <item h="1" x="6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4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74:C90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24">
        <item x="1"/>
        <item x="13"/>
        <item x="2"/>
        <item x="3"/>
        <item x="4"/>
        <item m="1" x="21"/>
        <item x="14"/>
        <item x="5"/>
        <item x="0"/>
        <item x="6"/>
        <item x="7"/>
        <item x="8"/>
        <item m="1" x="20"/>
        <item m="1" x="19"/>
        <item m="1" x="22"/>
        <item m="1" x="17"/>
        <item x="15"/>
        <item x="9"/>
        <item x="10"/>
        <item m="1" x="16"/>
        <item m="1" x="18"/>
        <item x="11"/>
        <item h="1" x="12"/>
        <item t="default"/>
      </items>
    </pivotField>
    <pivotField dataField="1" showAll="0"/>
    <pivotField dataField="1" showAll="0"/>
  </pivotFields>
  <rowFields count="1">
    <field x="4"/>
  </rowFields>
  <rowItems count="16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6"/>
    </i>
    <i>
      <x v="17"/>
    </i>
    <i>
      <x v="18"/>
    </i>
    <i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3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45:C58" firstHeaderRow="0" firstDataRow="1" firstDataCol="1"/>
  <pivotFields count="7">
    <pivotField showAll="0"/>
    <pivotField showAll="0"/>
    <pivotField showAll="0"/>
    <pivotField showAll="0" defaultSubtotal="0"/>
    <pivotField axis="axisRow" showAll="0" sortType="ascending">
      <items count="20">
        <item x="12"/>
        <item x="0"/>
        <item m="1" x="16"/>
        <item m="1" x="15"/>
        <item x="8"/>
        <item m="1" x="14"/>
        <item x="5"/>
        <item m="1" x="18"/>
        <item m="1" x="17"/>
        <item x="1"/>
        <item x="2"/>
        <item m="1" x="13"/>
        <item x="4"/>
        <item x="9"/>
        <item x="10"/>
        <item x="3"/>
        <item x="7"/>
        <item x="11"/>
        <item h="1" x="6"/>
        <item t="default"/>
      </items>
    </pivotField>
    <pivotField dataField="1" showAll="0"/>
    <pivotField dataField="1" showAll="0"/>
  </pivotFields>
  <rowFields count="1">
    <field x="4"/>
  </rowFields>
  <rowItems count="13">
    <i>
      <x/>
    </i>
    <i>
      <x v="1"/>
    </i>
    <i>
      <x v="4"/>
    </i>
    <i>
      <x v="6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2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Tabla dinámica6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26:C27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m="1" x="1"/>
        <item h="1" x="0"/>
        <item t="default"/>
      </items>
    </pivotField>
    <pivotField dataField="1" showAll="0"/>
    <pivotField dataField="1" showAll="0"/>
  </pivotFields>
  <rowFields count="1">
    <field x="4"/>
  </rowFields>
  <rowItems count="1"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1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Tabla dinámica7" cacheId="4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46:C56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12">
        <item x="8"/>
        <item x="1"/>
        <item x="2"/>
        <item x="3"/>
        <item x="0"/>
        <item x="4"/>
        <item m="1" x="10"/>
        <item x="9"/>
        <item x="5"/>
        <item x="7"/>
        <item h="1" x="6"/>
        <item t="default"/>
      </items>
    </pivotField>
    <pivotField dataField="1" showAll="0"/>
    <pivotField dataField="1" showAl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0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0">
  <location ref="A43:C45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Sum of Valor US$" fld="6" baseField="4" baseItem="0" numFmtId="4"/>
  </dataField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Exportaciones de Huevos 2do Trimestre 2024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2">
  <location ref="B36:C49" firstHeaderRow="1" firstDataRow="1" firstDataCol="1"/>
  <pivotFields count="4">
    <pivotField showAll="0"/>
    <pivotField showAll="0"/>
    <pivotField axis="axisRow" showAll="0">
      <items count="14">
        <item x="10"/>
        <item x="8"/>
        <item x="0"/>
        <item x="12"/>
        <item x="9"/>
        <item x="2"/>
        <item x="11"/>
        <item x="1"/>
        <item x="3"/>
        <item x="4"/>
        <item x="5"/>
        <item x="6"/>
        <item h="1" x="7"/>
        <item t="default"/>
      </items>
    </pivotField>
    <pivotField dataField="1" numFmtId="43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 Valor US$" fld="3" baseField="2" baseItem="0" numFmtId="4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showGridLines="0" tabSelected="1" workbookViewId="0">
      <selection activeCell="A22" sqref="A2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9"/>
      <c r="B6" s="49"/>
      <c r="C6" s="49"/>
    </row>
    <row r="7" spans="1:3" ht="23.25" x14ac:dyDescent="0.35">
      <c r="A7" s="50"/>
      <c r="B7" s="50"/>
      <c r="C7" s="50"/>
    </row>
    <row r="8" spans="1:3" ht="22.5" x14ac:dyDescent="0.35">
      <c r="A8" s="51" t="s">
        <v>15</v>
      </c>
      <c r="B8" s="51"/>
      <c r="C8" s="51"/>
    </row>
    <row r="9" spans="1:3" ht="19.5" x14ac:dyDescent="0.35">
      <c r="A9" s="52" t="s">
        <v>68</v>
      </c>
      <c r="B9" s="52"/>
      <c r="C9" s="52"/>
    </row>
    <row r="10" spans="1:3" x14ac:dyDescent="0.25">
      <c r="A10" s="48" t="s">
        <v>101</v>
      </c>
      <c r="B10" s="48"/>
      <c r="C10" s="48"/>
    </row>
    <row r="11" spans="1:3" x14ac:dyDescent="0.25">
      <c r="A11" s="48" t="s">
        <v>120</v>
      </c>
      <c r="B11" s="48"/>
      <c r="C11" s="48"/>
    </row>
    <row r="12" spans="1:3" x14ac:dyDescent="0.25">
      <c r="A12" s="24" t="s">
        <v>12</v>
      </c>
      <c r="B12" s="24" t="s">
        <v>7</v>
      </c>
      <c r="C12" s="24" t="s">
        <v>8</v>
      </c>
    </row>
    <row r="13" spans="1:3" x14ac:dyDescent="0.25">
      <c r="A13" s="25" t="s">
        <v>9</v>
      </c>
      <c r="B13" s="26">
        <f>'Bovino Carnico'!F25</f>
        <v>448382.05000000005</v>
      </c>
      <c r="C13" s="27">
        <f>'Bovino Carnico'!G25</f>
        <v>2214665.5500000003</v>
      </c>
    </row>
    <row r="14" spans="1:3" x14ac:dyDescent="0.25">
      <c r="A14" s="25" t="s">
        <v>10</v>
      </c>
      <c r="B14" s="26">
        <f>'Bovino Lacteo'!F43</f>
        <v>410216.20999999996</v>
      </c>
      <c r="C14" s="27">
        <f>'Bovino Lacteo'!G43</f>
        <v>1484376.35</v>
      </c>
    </row>
    <row r="15" spans="1:3" x14ac:dyDescent="0.25">
      <c r="A15" s="25" t="s">
        <v>1</v>
      </c>
      <c r="B15" s="26">
        <f>Leche!F69</f>
        <v>369726.7</v>
      </c>
      <c r="C15" s="27">
        <f>Leche!G69</f>
        <v>1285088.53</v>
      </c>
    </row>
    <row r="16" spans="1:3" x14ac:dyDescent="0.25">
      <c r="A16" s="25" t="s">
        <v>11</v>
      </c>
      <c r="B16" s="26">
        <f>Pieles!F39</f>
        <v>547213.69000000006</v>
      </c>
      <c r="C16" s="27">
        <f>Pieles!G39</f>
        <v>1335553.3199999998</v>
      </c>
    </row>
    <row r="17" spans="1:3" x14ac:dyDescent="0.25">
      <c r="A17" s="25" t="s">
        <v>3</v>
      </c>
      <c r="B17" s="26">
        <f>Embutidos!F21</f>
        <v>0</v>
      </c>
      <c r="C17" s="27">
        <f>Embutidos!G21</f>
        <v>0</v>
      </c>
    </row>
    <row r="18" spans="1:3" x14ac:dyDescent="0.25">
      <c r="A18" s="25" t="s">
        <v>2</v>
      </c>
      <c r="B18" s="26">
        <f>'Otro Origen'!F41</f>
        <v>831135.49</v>
      </c>
      <c r="C18" s="27">
        <f>'Otro Origen'!G41</f>
        <v>3206684.4099999997</v>
      </c>
    </row>
    <row r="19" spans="1:3" x14ac:dyDescent="0.25">
      <c r="A19" s="25" t="s">
        <v>16</v>
      </c>
      <c r="B19" s="28" t="s">
        <v>67</v>
      </c>
      <c r="C19" s="27">
        <f>'Pro vet'!E31</f>
        <v>668670.36</v>
      </c>
    </row>
    <row r="20" spans="1:3" x14ac:dyDescent="0.25">
      <c r="A20" s="29" t="s">
        <v>0</v>
      </c>
      <c r="B20" s="30">
        <f>SUM(B13:B19)</f>
        <v>2606674.1399999997</v>
      </c>
      <c r="C20" s="31">
        <f>SUM(C13:C19)</f>
        <v>10195038.52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9"/>
  <sheetViews>
    <sheetView showGridLines="0" tabSelected="1" topLeftCell="B1" workbookViewId="0">
      <selection activeCell="A22" sqref="A22"/>
    </sheetView>
  </sheetViews>
  <sheetFormatPr baseColWidth="10" defaultColWidth="24.140625" defaultRowHeight="15" x14ac:dyDescent="0.25"/>
  <cols>
    <col min="1" max="1" width="16.7109375" hidden="1" customWidth="1"/>
    <col min="2" max="2" width="17.28515625" customWidth="1"/>
    <col min="3" max="3" width="10.140625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49"/>
      <c r="C6" s="49"/>
      <c r="D6" s="49"/>
      <c r="E6" s="49"/>
    </row>
    <row r="7" spans="2:8" ht="23.25" x14ac:dyDescent="0.35">
      <c r="B7" s="50"/>
      <c r="C7" s="50"/>
      <c r="D7" s="50"/>
      <c r="E7" s="50"/>
    </row>
    <row r="8" spans="2:8" ht="22.5" x14ac:dyDescent="0.35">
      <c r="B8" s="51" t="s">
        <v>15</v>
      </c>
      <c r="C8" s="51"/>
      <c r="D8" s="51"/>
      <c r="E8" s="51"/>
      <c r="F8" s="43"/>
      <c r="G8" s="43"/>
      <c r="H8" s="43"/>
    </row>
    <row r="9" spans="2:8" ht="22.5" x14ac:dyDescent="0.35">
      <c r="B9" s="60" t="s">
        <v>68</v>
      </c>
      <c r="C9" s="60"/>
      <c r="D9" s="60"/>
      <c r="E9" s="60"/>
      <c r="F9" s="43"/>
      <c r="G9" s="43"/>
      <c r="H9" s="43"/>
    </row>
    <row r="10" spans="2:8" x14ac:dyDescent="0.25">
      <c r="B10" s="61" t="s">
        <v>84</v>
      </c>
      <c r="C10" s="62"/>
      <c r="D10" s="62"/>
      <c r="E10" s="63"/>
    </row>
    <row r="11" spans="2:8" x14ac:dyDescent="0.25">
      <c r="B11" s="61" t="str">
        <f>Consolidado!A11</f>
        <v>2do Trimestre Año 2024</v>
      </c>
      <c r="C11" s="62"/>
      <c r="D11" s="62"/>
      <c r="E11" s="63"/>
    </row>
    <row r="12" spans="2:8" ht="18" customHeight="1" x14ac:dyDescent="0.25">
      <c r="B12" s="40" t="s">
        <v>4</v>
      </c>
      <c r="C12" s="40" t="s">
        <v>12</v>
      </c>
      <c r="D12" s="40" t="s">
        <v>17</v>
      </c>
      <c r="E12" s="41" t="s">
        <v>8</v>
      </c>
    </row>
    <row r="13" spans="2:8" x14ac:dyDescent="0.25">
      <c r="B13" s="38" t="s">
        <v>103</v>
      </c>
      <c r="C13" s="38" t="s">
        <v>53</v>
      </c>
      <c r="D13" s="38" t="s">
        <v>41</v>
      </c>
      <c r="E13" s="39">
        <v>132318.32</v>
      </c>
    </row>
    <row r="14" spans="2:8" x14ac:dyDescent="0.25">
      <c r="B14" s="38" t="s">
        <v>70</v>
      </c>
      <c r="C14" s="38" t="s">
        <v>53</v>
      </c>
      <c r="D14" s="38" t="s">
        <v>83</v>
      </c>
      <c r="E14" s="39">
        <v>10450</v>
      </c>
    </row>
    <row r="15" spans="2:8" x14ac:dyDescent="0.25">
      <c r="B15" s="38" t="s">
        <v>70</v>
      </c>
      <c r="C15" s="38" t="s">
        <v>53</v>
      </c>
      <c r="D15" s="38" t="s">
        <v>102</v>
      </c>
      <c r="E15" s="39">
        <v>58500</v>
      </c>
    </row>
    <row r="16" spans="2:8" x14ac:dyDescent="0.25">
      <c r="B16" s="38" t="s">
        <v>70</v>
      </c>
      <c r="C16" s="38" t="s">
        <v>53</v>
      </c>
      <c r="D16" s="38" t="s">
        <v>121</v>
      </c>
      <c r="E16" s="39">
        <v>16068</v>
      </c>
    </row>
    <row r="17" spans="2:5" x14ac:dyDescent="0.25">
      <c r="B17" s="38" t="s">
        <v>70</v>
      </c>
      <c r="C17" s="38" t="s">
        <v>53</v>
      </c>
      <c r="D17" s="38" t="s">
        <v>97</v>
      </c>
      <c r="E17" s="39">
        <v>21642.03</v>
      </c>
    </row>
    <row r="18" spans="2:5" x14ac:dyDescent="0.25">
      <c r="B18" s="38" t="s">
        <v>70</v>
      </c>
      <c r="C18" s="38" t="s">
        <v>53</v>
      </c>
      <c r="D18" s="38" t="s">
        <v>26</v>
      </c>
      <c r="E18" s="39">
        <v>63300</v>
      </c>
    </row>
    <row r="19" spans="2:5" x14ac:dyDescent="0.25">
      <c r="B19" s="38" t="s">
        <v>103</v>
      </c>
      <c r="C19" s="38" t="s">
        <v>53</v>
      </c>
      <c r="D19" s="38" t="s">
        <v>61</v>
      </c>
      <c r="E19" s="39">
        <v>1508</v>
      </c>
    </row>
    <row r="20" spans="2:5" x14ac:dyDescent="0.25">
      <c r="B20" s="30" t="s">
        <v>70</v>
      </c>
      <c r="C20" s="30"/>
      <c r="D20" s="30"/>
      <c r="E20" s="31">
        <f>SUM(E13:E19)</f>
        <v>303786.34999999998</v>
      </c>
    </row>
    <row r="21" spans="2:5" x14ac:dyDescent="0.25">
      <c r="B21" s="38" t="s">
        <v>71</v>
      </c>
      <c r="C21" s="38" t="s">
        <v>53</v>
      </c>
      <c r="D21" s="38" t="s">
        <v>95</v>
      </c>
      <c r="E21" s="39">
        <v>28500</v>
      </c>
    </row>
    <row r="22" spans="2:5" x14ac:dyDescent="0.25">
      <c r="B22" s="38" t="s">
        <v>71</v>
      </c>
      <c r="C22" s="38" t="s">
        <v>53</v>
      </c>
      <c r="D22" s="38" t="s">
        <v>121</v>
      </c>
      <c r="E22" s="39">
        <v>84410</v>
      </c>
    </row>
    <row r="23" spans="2:5" x14ac:dyDescent="0.25">
      <c r="B23" s="38" t="s">
        <v>71</v>
      </c>
      <c r="C23" s="38" t="s">
        <v>53</v>
      </c>
      <c r="D23" s="38" t="s">
        <v>98</v>
      </c>
      <c r="E23" s="39">
        <v>51785</v>
      </c>
    </row>
    <row r="24" spans="2:5" x14ac:dyDescent="0.25">
      <c r="B24" s="38" t="s">
        <v>71</v>
      </c>
      <c r="C24" s="38" t="s">
        <v>53</v>
      </c>
      <c r="D24" s="38" t="s">
        <v>75</v>
      </c>
      <c r="E24" s="39">
        <v>9230.4500000000007</v>
      </c>
    </row>
    <row r="25" spans="2:5" x14ac:dyDescent="0.25">
      <c r="B25" s="38" t="s">
        <v>71</v>
      </c>
      <c r="C25" s="38" t="s">
        <v>53</v>
      </c>
      <c r="D25" s="38" t="s">
        <v>56</v>
      </c>
      <c r="E25" s="39">
        <v>22160.080000000002</v>
      </c>
    </row>
    <row r="26" spans="2:5" x14ac:dyDescent="0.25">
      <c r="B26" s="38" t="s">
        <v>71</v>
      </c>
      <c r="C26" s="38" t="s">
        <v>53</v>
      </c>
      <c r="D26" s="38" t="s">
        <v>41</v>
      </c>
      <c r="E26" s="39">
        <v>108608.48</v>
      </c>
    </row>
    <row r="27" spans="2:5" x14ac:dyDescent="0.25">
      <c r="B27" s="30" t="s">
        <v>71</v>
      </c>
      <c r="C27" s="30"/>
      <c r="D27" s="30"/>
      <c r="E27" s="31">
        <f>SUM(E21:E26)</f>
        <v>304694.01</v>
      </c>
    </row>
    <row r="28" spans="2:5" x14ac:dyDescent="0.25">
      <c r="B28" s="38" t="s">
        <v>72</v>
      </c>
      <c r="C28" s="38" t="s">
        <v>53</v>
      </c>
      <c r="D28" s="38" t="s">
        <v>98</v>
      </c>
      <c r="E28" s="39">
        <v>21850</v>
      </c>
    </row>
    <row r="29" spans="2:5" x14ac:dyDescent="0.25">
      <c r="B29" s="38" t="s">
        <v>72</v>
      </c>
      <c r="C29" s="38" t="s">
        <v>53</v>
      </c>
      <c r="D29" s="38" t="s">
        <v>54</v>
      </c>
      <c r="E29" s="39">
        <v>38340</v>
      </c>
    </row>
    <row r="30" spans="2:5" x14ac:dyDescent="0.25">
      <c r="B30" s="30" t="s">
        <v>72</v>
      </c>
      <c r="C30" s="30"/>
      <c r="D30" s="30"/>
      <c r="E30" s="31">
        <f>SUM(E28:E29)</f>
        <v>60190</v>
      </c>
    </row>
    <row r="31" spans="2:5" x14ac:dyDescent="0.25">
      <c r="B31" s="30" t="s">
        <v>0</v>
      </c>
      <c r="C31" s="30"/>
      <c r="D31" s="30"/>
      <c r="E31" s="31">
        <f>SUM(E30,E27,E20)</f>
        <v>668670.36</v>
      </c>
    </row>
    <row r="33" spans="2:4" x14ac:dyDescent="0.25">
      <c r="B33" t="s">
        <v>20</v>
      </c>
    </row>
    <row r="35" spans="2:4" x14ac:dyDescent="0.25">
      <c r="B35" s="59" t="s">
        <v>69</v>
      </c>
      <c r="C35" s="59"/>
      <c r="D35" s="42"/>
    </row>
    <row r="36" spans="2:4" x14ac:dyDescent="0.25">
      <c r="B36" s="45" t="s">
        <v>117</v>
      </c>
      <c r="C36" t="s">
        <v>100</v>
      </c>
    </row>
    <row r="37" spans="2:4" x14ac:dyDescent="0.25">
      <c r="B37" s="46" t="s">
        <v>75</v>
      </c>
      <c r="C37" s="44">
        <v>9230.4500000000007</v>
      </c>
    </row>
    <row r="38" spans="2:4" x14ac:dyDescent="0.25">
      <c r="B38" s="46" t="s">
        <v>95</v>
      </c>
      <c r="C38" s="44">
        <v>28500</v>
      </c>
    </row>
    <row r="39" spans="2:4" x14ac:dyDescent="0.25">
      <c r="B39" s="46" t="s">
        <v>41</v>
      </c>
      <c r="C39" s="44">
        <v>240926.8</v>
      </c>
    </row>
    <row r="40" spans="2:4" x14ac:dyDescent="0.25">
      <c r="B40" s="46" t="s">
        <v>54</v>
      </c>
      <c r="C40" s="44">
        <v>38340</v>
      </c>
    </row>
    <row r="41" spans="2:4" x14ac:dyDescent="0.25">
      <c r="B41" s="46" t="s">
        <v>98</v>
      </c>
      <c r="C41" s="44">
        <v>73635</v>
      </c>
    </row>
    <row r="42" spans="2:4" x14ac:dyDescent="0.25">
      <c r="B42" s="46" t="s">
        <v>102</v>
      </c>
      <c r="C42" s="44">
        <v>58500</v>
      </c>
    </row>
    <row r="43" spans="2:4" x14ac:dyDescent="0.25">
      <c r="B43" s="46" t="s">
        <v>56</v>
      </c>
      <c r="C43" s="44">
        <v>22160.080000000002</v>
      </c>
    </row>
    <row r="44" spans="2:4" x14ac:dyDescent="0.25">
      <c r="B44" s="46" t="s">
        <v>83</v>
      </c>
      <c r="C44" s="44">
        <v>10450</v>
      </c>
    </row>
    <row r="45" spans="2:4" x14ac:dyDescent="0.25">
      <c r="B45" s="46" t="s">
        <v>121</v>
      </c>
      <c r="C45" s="44">
        <v>100478</v>
      </c>
    </row>
    <row r="46" spans="2:4" x14ac:dyDescent="0.25">
      <c r="B46" s="46" t="s">
        <v>97</v>
      </c>
      <c r="C46" s="44">
        <v>21642.03</v>
      </c>
    </row>
    <row r="47" spans="2:4" x14ac:dyDescent="0.25">
      <c r="B47" s="46" t="s">
        <v>26</v>
      </c>
      <c r="C47" s="44">
        <v>63300</v>
      </c>
    </row>
    <row r="48" spans="2:4" x14ac:dyDescent="0.25">
      <c r="B48" s="46" t="s">
        <v>61</v>
      </c>
      <c r="C48" s="44">
        <v>1508</v>
      </c>
    </row>
    <row r="49" spans="2:3" x14ac:dyDescent="0.25">
      <c r="B49" s="46" t="s">
        <v>106</v>
      </c>
      <c r="C49" s="44">
        <v>668670.3600000001</v>
      </c>
    </row>
  </sheetData>
  <sortState xmlns:xlrd2="http://schemas.microsoft.com/office/spreadsheetml/2017/richdata2" ref="B12:F20">
    <sortCondition ref="B12"/>
  </sortState>
  <mergeCells count="7">
    <mergeCell ref="B35:C35"/>
    <mergeCell ref="B9:E9"/>
    <mergeCell ref="B11:E11"/>
    <mergeCell ref="B6:E6"/>
    <mergeCell ref="B7:E7"/>
    <mergeCell ref="B8:E8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63" fitToHeight="0"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4"/>
  <sheetViews>
    <sheetView showGridLines="0" tabSelected="1" topLeftCell="A13" workbookViewId="0">
      <selection activeCell="A22" sqref="A22"/>
    </sheetView>
  </sheetViews>
  <sheetFormatPr baseColWidth="10" defaultColWidth="36.140625" defaultRowHeight="15" x14ac:dyDescent="0.25"/>
  <cols>
    <col min="1" max="1" width="14.28515625" customWidth="1"/>
    <col min="2" max="2" width="12.28515625" customWidth="1"/>
    <col min="3" max="3" width="13.140625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49"/>
      <c r="B6" s="49"/>
      <c r="C6" s="49"/>
      <c r="D6" s="49"/>
      <c r="E6" s="49"/>
      <c r="F6" s="49"/>
      <c r="G6" s="49"/>
    </row>
    <row r="7" spans="1:7" ht="15" customHeight="1" x14ac:dyDescent="0.35">
      <c r="A7" s="50"/>
      <c r="B7" s="50"/>
      <c r="C7" s="50"/>
      <c r="D7" s="50"/>
      <c r="E7" s="50"/>
      <c r="F7" s="50"/>
      <c r="G7" s="50"/>
    </row>
    <row r="8" spans="1:7" ht="15" customHeight="1" x14ac:dyDescent="0.35">
      <c r="A8" s="23"/>
      <c r="B8" s="23"/>
      <c r="C8" s="23"/>
      <c r="D8" s="23"/>
      <c r="E8" s="23"/>
      <c r="F8" s="23"/>
      <c r="G8" s="23"/>
    </row>
    <row r="9" spans="1:7" ht="22.5" x14ac:dyDescent="0.35">
      <c r="A9" s="51" t="s">
        <v>15</v>
      </c>
      <c r="B9" s="51"/>
      <c r="C9" s="51"/>
      <c r="D9" s="51"/>
      <c r="E9" s="51"/>
      <c r="F9" s="51"/>
      <c r="G9" s="51"/>
    </row>
    <row r="10" spans="1:7" ht="19.5" customHeight="1" x14ac:dyDescent="0.3">
      <c r="A10" s="55" t="s">
        <v>68</v>
      </c>
      <c r="B10" s="55"/>
      <c r="C10" s="55"/>
      <c r="D10" s="55"/>
      <c r="E10" s="55"/>
      <c r="F10" s="55"/>
      <c r="G10" s="55"/>
    </row>
    <row r="11" spans="1:7" x14ac:dyDescent="0.25">
      <c r="A11" s="54" t="s">
        <v>88</v>
      </c>
      <c r="B11" s="54"/>
      <c r="C11" s="54"/>
      <c r="D11" s="54"/>
      <c r="E11" s="54"/>
      <c r="F11" s="54"/>
      <c r="G11" s="54"/>
    </row>
    <row r="12" spans="1:7" x14ac:dyDescent="0.25">
      <c r="A12" s="54" t="str">
        <f>Consolidado!A11</f>
        <v>2do Trimestre Año 2024</v>
      </c>
      <c r="B12" s="54"/>
      <c r="C12" s="54"/>
      <c r="D12" s="54"/>
      <c r="E12" s="54"/>
      <c r="F12" s="54"/>
      <c r="G12" s="54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70</v>
      </c>
      <c r="B14" s="20" t="s">
        <v>25</v>
      </c>
      <c r="C14" s="20" t="s">
        <v>24</v>
      </c>
      <c r="D14" s="20" t="s">
        <v>73</v>
      </c>
      <c r="E14" s="20" t="s">
        <v>31</v>
      </c>
      <c r="F14" s="19">
        <v>37104.230000000003</v>
      </c>
      <c r="G14" s="19">
        <v>116338.51</v>
      </c>
    </row>
    <row r="15" spans="1:7" ht="30" x14ac:dyDescent="0.25">
      <c r="A15" s="20" t="s">
        <v>70</v>
      </c>
      <c r="B15" s="20" t="s">
        <v>25</v>
      </c>
      <c r="C15" s="20" t="s">
        <v>24</v>
      </c>
      <c r="D15" s="20" t="s">
        <v>74</v>
      </c>
      <c r="E15" s="20" t="s">
        <v>23</v>
      </c>
      <c r="F15" s="19">
        <v>158695.42000000001</v>
      </c>
      <c r="G15" s="19">
        <v>768054.84</v>
      </c>
    </row>
    <row r="16" spans="1:7" x14ac:dyDescent="0.25">
      <c r="A16" s="20" t="s">
        <v>70</v>
      </c>
      <c r="B16" s="20" t="s">
        <v>25</v>
      </c>
      <c r="C16" s="20" t="s">
        <v>24</v>
      </c>
      <c r="D16" s="20" t="s">
        <v>89</v>
      </c>
      <c r="E16" s="20" t="s">
        <v>23</v>
      </c>
      <c r="F16" s="19">
        <v>38102.14</v>
      </c>
      <c r="G16" s="19">
        <v>224700</v>
      </c>
    </row>
    <row r="17" spans="1:7" x14ac:dyDescent="0.25">
      <c r="A17" s="35" t="s">
        <v>70</v>
      </c>
      <c r="B17" s="30"/>
      <c r="C17" s="30"/>
      <c r="D17" s="30"/>
      <c r="E17" s="30"/>
      <c r="F17" s="30">
        <f>SUM(F14:F16)</f>
        <v>233901.79000000004</v>
      </c>
      <c r="G17" s="31">
        <f>SUM(G14:G16)</f>
        <v>1109093.3500000001</v>
      </c>
    </row>
    <row r="18" spans="1:7" ht="30" x14ac:dyDescent="0.25">
      <c r="A18" s="20" t="s">
        <v>71</v>
      </c>
      <c r="B18" s="20" t="s">
        <v>25</v>
      </c>
      <c r="C18" s="20" t="s">
        <v>24</v>
      </c>
      <c r="D18" s="20" t="s">
        <v>74</v>
      </c>
      <c r="E18" s="20" t="s">
        <v>23</v>
      </c>
      <c r="F18" s="19">
        <v>111965.88</v>
      </c>
      <c r="G18" s="19">
        <v>547046.40000000002</v>
      </c>
    </row>
    <row r="19" spans="1:7" ht="30" x14ac:dyDescent="0.25">
      <c r="A19" s="20" t="s">
        <v>71</v>
      </c>
      <c r="B19" s="20" t="s">
        <v>25</v>
      </c>
      <c r="C19" s="20" t="s">
        <v>24</v>
      </c>
      <c r="D19" s="20" t="s">
        <v>74</v>
      </c>
      <c r="E19" s="20" t="s">
        <v>97</v>
      </c>
      <c r="F19" s="19">
        <v>18584.07</v>
      </c>
      <c r="G19" s="19">
        <v>100800</v>
      </c>
    </row>
    <row r="20" spans="1:7" x14ac:dyDescent="0.25">
      <c r="A20" s="20" t="s">
        <v>71</v>
      </c>
      <c r="B20" s="20" t="s">
        <v>25</v>
      </c>
      <c r="C20" s="20" t="s">
        <v>24</v>
      </c>
      <c r="D20" s="20" t="s">
        <v>89</v>
      </c>
      <c r="E20" s="20" t="s">
        <v>23</v>
      </c>
      <c r="F20" s="19">
        <v>41721.839999999997</v>
      </c>
      <c r="G20" s="19">
        <v>225057</v>
      </c>
    </row>
    <row r="21" spans="1:7" x14ac:dyDescent="0.25">
      <c r="A21" s="20" t="s">
        <v>71</v>
      </c>
      <c r="B21" s="20" t="s">
        <v>25</v>
      </c>
      <c r="C21" s="20" t="s">
        <v>24</v>
      </c>
      <c r="D21" s="20" t="s">
        <v>55</v>
      </c>
      <c r="E21" s="20" t="s">
        <v>23</v>
      </c>
      <c r="F21" s="19">
        <v>1366.6</v>
      </c>
      <c r="G21" s="19">
        <v>10544.8</v>
      </c>
    </row>
    <row r="22" spans="1:7" x14ac:dyDescent="0.25">
      <c r="A22" s="35" t="s">
        <v>71</v>
      </c>
      <c r="B22" s="30"/>
      <c r="C22" s="30"/>
      <c r="D22" s="30"/>
      <c r="E22" s="30"/>
      <c r="F22" s="30">
        <f>SUM(F18:F21)</f>
        <v>173638.39</v>
      </c>
      <c r="G22" s="31">
        <f>SUM(G18:G21)</f>
        <v>883448.20000000007</v>
      </c>
    </row>
    <row r="23" spans="1:7" ht="30" x14ac:dyDescent="0.25">
      <c r="A23" s="20" t="s">
        <v>72</v>
      </c>
      <c r="B23" s="20" t="s">
        <v>25</v>
      </c>
      <c r="C23" s="20" t="s">
        <v>24</v>
      </c>
      <c r="D23" s="20" t="s">
        <v>74</v>
      </c>
      <c r="E23" s="20" t="s">
        <v>23</v>
      </c>
      <c r="F23" s="19">
        <v>40841.870000000003</v>
      </c>
      <c r="G23" s="19">
        <v>222124</v>
      </c>
    </row>
    <row r="24" spans="1:7" x14ac:dyDescent="0.25">
      <c r="A24" s="35" t="s">
        <v>72</v>
      </c>
      <c r="B24" s="30"/>
      <c r="C24" s="30"/>
      <c r="D24" s="30"/>
      <c r="E24" s="30"/>
      <c r="F24" s="30">
        <f>SUM(F23:F23)</f>
        <v>40841.870000000003</v>
      </c>
      <c r="G24" s="31">
        <f>SUM(G23:G23)</f>
        <v>222124</v>
      </c>
    </row>
    <row r="25" spans="1:7" ht="15.75" x14ac:dyDescent="0.25">
      <c r="A25" s="36" t="s">
        <v>0</v>
      </c>
      <c r="B25" s="36"/>
      <c r="C25" s="36"/>
      <c r="D25" s="36"/>
      <c r="E25" s="36"/>
      <c r="F25" s="36">
        <f>SUM(F24,F22,F17)</f>
        <v>448382.05000000005</v>
      </c>
      <c r="G25" s="37">
        <f>SUM(G24,G22,G17)</f>
        <v>2214665.5500000003</v>
      </c>
    </row>
    <row r="27" spans="1:7" x14ac:dyDescent="0.25">
      <c r="A27" t="s">
        <v>20</v>
      </c>
    </row>
    <row r="29" spans="1:7" x14ac:dyDescent="0.25">
      <c r="A29" s="53" t="s">
        <v>69</v>
      </c>
      <c r="B29" s="53"/>
      <c r="C29" s="53"/>
    </row>
    <row r="30" spans="1:7" x14ac:dyDescent="0.25">
      <c r="A30" s="45" t="s">
        <v>17</v>
      </c>
      <c r="B30" s="47" t="s">
        <v>99</v>
      </c>
      <c r="C30" s="47" t="s">
        <v>100</v>
      </c>
    </row>
    <row r="31" spans="1:7" x14ac:dyDescent="0.25">
      <c r="A31" s="46" t="s">
        <v>31</v>
      </c>
      <c r="B31" s="47">
        <v>37104.230000000003</v>
      </c>
      <c r="C31" s="47">
        <v>116338.51</v>
      </c>
    </row>
    <row r="32" spans="1:7" x14ac:dyDescent="0.25">
      <c r="A32" s="46" t="s">
        <v>23</v>
      </c>
      <c r="B32" s="47">
        <v>392693.75</v>
      </c>
      <c r="C32" s="47">
        <v>1997527.0399999998</v>
      </c>
    </row>
    <row r="33" spans="1:3" x14ac:dyDescent="0.25">
      <c r="A33" s="46" t="s">
        <v>97</v>
      </c>
      <c r="B33" s="47">
        <v>18584.07</v>
      </c>
      <c r="C33" s="47">
        <v>100800</v>
      </c>
    </row>
    <row r="34" spans="1:3" x14ac:dyDescent="0.25">
      <c r="A34" s="46" t="s">
        <v>122</v>
      </c>
      <c r="B34" s="47">
        <v>448382.05</v>
      </c>
      <c r="C34" s="47">
        <v>2214665.5499999998</v>
      </c>
    </row>
  </sheetData>
  <mergeCells count="7">
    <mergeCell ref="A29:C29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8"/>
  <sheetViews>
    <sheetView showGridLines="0" tabSelected="1" topLeftCell="A32" workbookViewId="0">
      <selection activeCell="A22" sqref="A22"/>
    </sheetView>
  </sheetViews>
  <sheetFormatPr baseColWidth="10" defaultColWidth="25.140625" defaultRowHeight="15" x14ac:dyDescent="0.25"/>
  <cols>
    <col min="1" max="1" width="17.28515625" customWidth="1"/>
    <col min="2" max="2" width="11.5703125" customWidth="1"/>
    <col min="3" max="3" width="13.28515625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9"/>
      <c r="B6" s="49"/>
      <c r="C6" s="49"/>
      <c r="D6" s="49"/>
      <c r="E6" s="49"/>
      <c r="F6" s="49"/>
      <c r="G6" s="49"/>
    </row>
    <row r="7" spans="1:7" ht="23.25" x14ac:dyDescent="0.35">
      <c r="A7" s="50"/>
      <c r="B7" s="50"/>
      <c r="C7" s="50"/>
      <c r="D7" s="50"/>
      <c r="E7" s="50"/>
      <c r="F7" s="50"/>
      <c r="G7" s="50"/>
    </row>
    <row r="8" spans="1:7" ht="22.5" x14ac:dyDescent="0.35">
      <c r="A8" s="51" t="s">
        <v>15</v>
      </c>
      <c r="B8" s="51"/>
      <c r="C8" s="51"/>
      <c r="D8" s="51"/>
      <c r="E8" s="51"/>
      <c r="F8" s="51"/>
      <c r="G8" s="51"/>
    </row>
    <row r="9" spans="1:7" ht="19.5" x14ac:dyDescent="0.35">
      <c r="A9" s="52" t="s">
        <v>68</v>
      </c>
      <c r="B9" s="52"/>
      <c r="C9" s="52"/>
      <c r="D9" s="52"/>
      <c r="E9" s="52"/>
      <c r="F9" s="52"/>
      <c r="G9" s="52"/>
    </row>
    <row r="10" spans="1:7" x14ac:dyDescent="0.25">
      <c r="A10" s="54" t="s">
        <v>87</v>
      </c>
      <c r="B10" s="54"/>
      <c r="C10" s="54"/>
      <c r="D10" s="54"/>
      <c r="E10" s="54"/>
      <c r="F10" s="54"/>
      <c r="G10" s="54"/>
    </row>
    <row r="11" spans="1:7" x14ac:dyDescent="0.25">
      <c r="A11" s="54" t="str">
        <f>Consolidado!A11</f>
        <v>2do Trimestre Año 2024</v>
      </c>
      <c r="B11" s="54"/>
      <c r="C11" s="54"/>
      <c r="D11" s="54"/>
      <c r="E11" s="54"/>
      <c r="F11" s="54"/>
      <c r="G11" s="54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70</v>
      </c>
      <c r="B13" s="20" t="s">
        <v>25</v>
      </c>
      <c r="C13" s="20" t="s">
        <v>28</v>
      </c>
      <c r="D13" s="20" t="s">
        <v>34</v>
      </c>
      <c r="E13" s="20" t="s">
        <v>31</v>
      </c>
      <c r="F13" s="19">
        <v>1755.2</v>
      </c>
      <c r="G13" s="19">
        <v>15796.75</v>
      </c>
    </row>
    <row r="14" spans="1:7" x14ac:dyDescent="0.25">
      <c r="A14" s="20" t="s">
        <v>70</v>
      </c>
      <c r="B14" s="20" t="s">
        <v>25</v>
      </c>
      <c r="C14" s="20" t="s">
        <v>28</v>
      </c>
      <c r="D14" s="20" t="s">
        <v>33</v>
      </c>
      <c r="E14" s="20" t="s">
        <v>31</v>
      </c>
      <c r="F14" s="19">
        <v>9470.15</v>
      </c>
      <c r="G14" s="19">
        <v>38654.81</v>
      </c>
    </row>
    <row r="15" spans="1:7" x14ac:dyDescent="0.25">
      <c r="A15" s="20" t="s">
        <v>70</v>
      </c>
      <c r="B15" s="20" t="s">
        <v>25</v>
      </c>
      <c r="C15" s="20" t="s">
        <v>28</v>
      </c>
      <c r="D15" s="20" t="s">
        <v>32</v>
      </c>
      <c r="E15" s="20" t="s">
        <v>31</v>
      </c>
      <c r="F15" s="19">
        <v>873.17</v>
      </c>
      <c r="G15" s="19">
        <v>4147.58</v>
      </c>
    </row>
    <row r="16" spans="1:7" x14ac:dyDescent="0.25">
      <c r="A16" s="20" t="s">
        <v>70</v>
      </c>
      <c r="B16" s="20" t="s">
        <v>25</v>
      </c>
      <c r="C16" s="20" t="s">
        <v>28</v>
      </c>
      <c r="D16" s="20" t="s">
        <v>27</v>
      </c>
      <c r="E16" s="20" t="s">
        <v>75</v>
      </c>
      <c r="F16" s="19">
        <v>4598.6400000000003</v>
      </c>
      <c r="G16" s="19">
        <v>18920.75</v>
      </c>
    </row>
    <row r="17" spans="1:7" x14ac:dyDescent="0.25">
      <c r="A17" s="20" t="s">
        <v>70</v>
      </c>
      <c r="B17" s="20" t="s">
        <v>25</v>
      </c>
      <c r="C17" s="20" t="s">
        <v>28</v>
      </c>
      <c r="D17" s="20" t="s">
        <v>27</v>
      </c>
      <c r="E17" s="20" t="s">
        <v>76</v>
      </c>
      <c r="F17" s="19">
        <v>25646.38</v>
      </c>
      <c r="G17" s="19">
        <v>72706.100000000006</v>
      </c>
    </row>
    <row r="18" spans="1:7" x14ac:dyDescent="0.25">
      <c r="A18" s="20" t="s">
        <v>70</v>
      </c>
      <c r="B18" s="20" t="s">
        <v>25</v>
      </c>
      <c r="C18" s="20" t="s">
        <v>28</v>
      </c>
      <c r="D18" s="20" t="s">
        <v>27</v>
      </c>
      <c r="E18" s="20" t="s">
        <v>29</v>
      </c>
      <c r="F18" s="19">
        <v>69814.559999999998</v>
      </c>
      <c r="G18" s="19">
        <v>236292.25</v>
      </c>
    </row>
    <row r="19" spans="1:7" x14ac:dyDescent="0.25">
      <c r="A19" s="20" t="s">
        <v>70</v>
      </c>
      <c r="B19" s="20" t="s">
        <v>25</v>
      </c>
      <c r="C19" s="20" t="s">
        <v>28</v>
      </c>
      <c r="D19" s="20" t="s">
        <v>27</v>
      </c>
      <c r="E19" s="20" t="s">
        <v>57</v>
      </c>
      <c r="F19" s="19">
        <v>9316.5400000000009</v>
      </c>
      <c r="G19" s="19">
        <v>34789.9</v>
      </c>
    </row>
    <row r="20" spans="1:7" x14ac:dyDescent="0.25">
      <c r="A20" s="20" t="s">
        <v>70</v>
      </c>
      <c r="B20" s="20" t="s">
        <v>25</v>
      </c>
      <c r="C20" s="20" t="s">
        <v>28</v>
      </c>
      <c r="D20" s="20" t="s">
        <v>27</v>
      </c>
      <c r="E20" s="20" t="s">
        <v>26</v>
      </c>
      <c r="F20" s="19">
        <v>24706.26</v>
      </c>
      <c r="G20" s="19">
        <v>87908.5</v>
      </c>
    </row>
    <row r="21" spans="1:7" x14ac:dyDescent="0.25">
      <c r="A21" s="20" t="s">
        <v>70</v>
      </c>
      <c r="B21" s="20" t="s">
        <v>25</v>
      </c>
      <c r="C21" s="20" t="s">
        <v>35</v>
      </c>
      <c r="D21" s="20" t="s">
        <v>36</v>
      </c>
      <c r="E21" s="20" t="s">
        <v>31</v>
      </c>
      <c r="F21" s="19">
        <v>5171</v>
      </c>
      <c r="G21" s="19">
        <v>57398.18</v>
      </c>
    </row>
    <row r="22" spans="1:7" x14ac:dyDescent="0.25">
      <c r="A22" s="20" t="s">
        <v>70</v>
      </c>
      <c r="B22" s="20" t="s">
        <v>25</v>
      </c>
      <c r="C22" s="20" t="s">
        <v>35</v>
      </c>
      <c r="D22" s="20" t="s">
        <v>37</v>
      </c>
      <c r="E22" s="20" t="s">
        <v>31</v>
      </c>
      <c r="F22" s="19">
        <v>2269.8000000000002</v>
      </c>
      <c r="G22" s="19">
        <v>20768.68</v>
      </c>
    </row>
    <row r="23" spans="1:7" x14ac:dyDescent="0.25">
      <c r="A23" s="20" t="s">
        <v>70</v>
      </c>
      <c r="B23" s="20" t="s">
        <v>25</v>
      </c>
      <c r="C23" s="20" t="s">
        <v>35</v>
      </c>
      <c r="D23" s="20" t="s">
        <v>38</v>
      </c>
      <c r="E23" s="20" t="s">
        <v>31</v>
      </c>
      <c r="F23" s="19">
        <v>264.81</v>
      </c>
      <c r="G23" s="19">
        <v>2423.0100000000002</v>
      </c>
    </row>
    <row r="24" spans="1:7" x14ac:dyDescent="0.25">
      <c r="A24" s="20" t="s">
        <v>70</v>
      </c>
      <c r="B24" s="20" t="s">
        <v>25</v>
      </c>
      <c r="C24" s="20" t="s">
        <v>35</v>
      </c>
      <c r="D24" s="20" t="s">
        <v>39</v>
      </c>
      <c r="E24" s="20" t="s">
        <v>31</v>
      </c>
      <c r="F24" s="19">
        <v>567.44000000000005</v>
      </c>
      <c r="G24" s="19">
        <v>5368.87</v>
      </c>
    </row>
    <row r="25" spans="1:7" x14ac:dyDescent="0.25">
      <c r="A25" s="35" t="s">
        <v>70</v>
      </c>
      <c r="B25" s="30"/>
      <c r="C25" s="30"/>
      <c r="D25" s="30"/>
      <c r="E25" s="30"/>
      <c r="F25" s="30">
        <f>SUM(F13:F24)</f>
        <v>154453.95000000001</v>
      </c>
      <c r="G25" s="31">
        <f>SUM(G13:G24)</f>
        <v>595175.38000000012</v>
      </c>
    </row>
    <row r="26" spans="1:7" x14ac:dyDescent="0.25">
      <c r="A26" s="20" t="s">
        <v>71</v>
      </c>
      <c r="B26" s="20" t="s">
        <v>25</v>
      </c>
      <c r="C26" s="20" t="s">
        <v>28</v>
      </c>
      <c r="D26" s="20" t="s">
        <v>34</v>
      </c>
      <c r="E26" s="20" t="s">
        <v>52</v>
      </c>
      <c r="F26" s="19">
        <v>420</v>
      </c>
      <c r="G26" s="19">
        <v>1026</v>
      </c>
    </row>
    <row r="27" spans="1:7" x14ac:dyDescent="0.25">
      <c r="A27" s="20" t="s">
        <v>71</v>
      </c>
      <c r="B27" s="20" t="s">
        <v>25</v>
      </c>
      <c r="C27" s="20" t="s">
        <v>28</v>
      </c>
      <c r="D27" s="20" t="s">
        <v>34</v>
      </c>
      <c r="E27" s="20" t="s">
        <v>31</v>
      </c>
      <c r="F27" s="19">
        <v>2015.42</v>
      </c>
      <c r="G27" s="19">
        <v>18043.080000000002</v>
      </c>
    </row>
    <row r="28" spans="1:7" x14ac:dyDescent="0.25">
      <c r="A28" s="20" t="s">
        <v>71</v>
      </c>
      <c r="B28" s="20" t="s">
        <v>25</v>
      </c>
      <c r="C28" s="20" t="s">
        <v>28</v>
      </c>
      <c r="D28" s="20" t="s">
        <v>33</v>
      </c>
      <c r="E28" s="20" t="s">
        <v>31</v>
      </c>
      <c r="F28" s="19">
        <v>8886.7999999999993</v>
      </c>
      <c r="G28" s="19">
        <v>43676.22</v>
      </c>
    </row>
    <row r="29" spans="1:7" x14ac:dyDescent="0.25">
      <c r="A29" s="20" t="s">
        <v>71</v>
      </c>
      <c r="B29" s="20" t="s">
        <v>25</v>
      </c>
      <c r="C29" s="20" t="s">
        <v>28</v>
      </c>
      <c r="D29" s="20" t="s">
        <v>32</v>
      </c>
      <c r="E29" s="20" t="s">
        <v>31</v>
      </c>
      <c r="F29" s="19">
        <v>873.17</v>
      </c>
      <c r="G29" s="19">
        <v>4147.58</v>
      </c>
    </row>
    <row r="30" spans="1:7" x14ac:dyDescent="0.25">
      <c r="A30" s="20" t="s">
        <v>71</v>
      </c>
      <c r="B30" s="20" t="s">
        <v>25</v>
      </c>
      <c r="C30" s="20" t="s">
        <v>28</v>
      </c>
      <c r="D30" s="20" t="s">
        <v>27</v>
      </c>
      <c r="E30" s="20" t="s">
        <v>31</v>
      </c>
      <c r="F30" s="19">
        <v>11583.62</v>
      </c>
      <c r="G30" s="19">
        <v>44721</v>
      </c>
    </row>
    <row r="31" spans="1:7" x14ac:dyDescent="0.25">
      <c r="A31" s="20" t="s">
        <v>71</v>
      </c>
      <c r="B31" s="20" t="s">
        <v>25</v>
      </c>
      <c r="C31" s="20" t="s">
        <v>28</v>
      </c>
      <c r="D31" s="20" t="s">
        <v>27</v>
      </c>
      <c r="E31" s="20" t="s">
        <v>29</v>
      </c>
      <c r="F31" s="44">
        <v>95856.56</v>
      </c>
      <c r="G31" s="44">
        <v>284033.59999999998</v>
      </c>
    </row>
    <row r="32" spans="1:7" x14ac:dyDescent="0.25">
      <c r="A32" s="20" t="s">
        <v>71</v>
      </c>
      <c r="B32" s="20" t="s">
        <v>25</v>
      </c>
      <c r="C32" s="20" t="s">
        <v>28</v>
      </c>
      <c r="D32" s="20" t="s">
        <v>27</v>
      </c>
      <c r="E32" s="20" t="s">
        <v>26</v>
      </c>
      <c r="F32" s="19">
        <v>27376.61</v>
      </c>
      <c r="G32" s="19">
        <v>74216.63</v>
      </c>
    </row>
    <row r="33" spans="1:7" x14ac:dyDescent="0.25">
      <c r="A33" s="20" t="s">
        <v>71</v>
      </c>
      <c r="B33" s="20" t="s">
        <v>25</v>
      </c>
      <c r="C33" s="20" t="s">
        <v>35</v>
      </c>
      <c r="D33" s="20" t="s">
        <v>36</v>
      </c>
      <c r="E33" s="20" t="s">
        <v>31</v>
      </c>
      <c r="F33" s="19">
        <v>4998.63</v>
      </c>
      <c r="G33" s="19">
        <v>55484.9</v>
      </c>
    </row>
    <row r="34" spans="1:7" x14ac:dyDescent="0.25">
      <c r="A34" s="20" t="s">
        <v>71</v>
      </c>
      <c r="B34" s="20" t="s">
        <v>25</v>
      </c>
      <c r="C34" s="20" t="s">
        <v>35</v>
      </c>
      <c r="D34" s="20" t="s">
        <v>37</v>
      </c>
      <c r="E34" s="20" t="s">
        <v>31</v>
      </c>
      <c r="F34" s="19">
        <v>2723.76</v>
      </c>
      <c r="G34" s="19">
        <v>24922.41</v>
      </c>
    </row>
    <row r="35" spans="1:7" x14ac:dyDescent="0.25">
      <c r="A35" s="20" t="s">
        <v>71</v>
      </c>
      <c r="B35" s="20" t="s">
        <v>25</v>
      </c>
      <c r="C35" s="20" t="s">
        <v>35</v>
      </c>
      <c r="D35" s="20" t="s">
        <v>38</v>
      </c>
      <c r="E35" s="20" t="s">
        <v>31</v>
      </c>
      <c r="F35" s="19">
        <v>113.49</v>
      </c>
      <c r="G35" s="19">
        <v>1038.43</v>
      </c>
    </row>
    <row r="36" spans="1:7" x14ac:dyDescent="0.25">
      <c r="A36" s="20" t="s">
        <v>71</v>
      </c>
      <c r="B36" s="20" t="s">
        <v>25</v>
      </c>
      <c r="C36" s="20" t="s">
        <v>35</v>
      </c>
      <c r="D36" s="20" t="s">
        <v>39</v>
      </c>
      <c r="E36" s="20" t="s">
        <v>31</v>
      </c>
      <c r="F36" s="19">
        <v>189.15</v>
      </c>
      <c r="G36" s="19">
        <v>1730.72</v>
      </c>
    </row>
    <row r="37" spans="1:7" x14ac:dyDescent="0.25">
      <c r="A37" s="35" t="s">
        <v>71</v>
      </c>
      <c r="B37" s="30"/>
      <c r="C37" s="30"/>
      <c r="D37" s="30"/>
      <c r="E37" s="30"/>
      <c r="F37" s="30">
        <f>SUM(F26:F36)</f>
        <v>155037.21</v>
      </c>
      <c r="G37" s="31">
        <f>SUM(G26:G36)</f>
        <v>553040.57000000007</v>
      </c>
    </row>
    <row r="38" spans="1:7" x14ac:dyDescent="0.25">
      <c r="A38" s="20" t="s">
        <v>72</v>
      </c>
      <c r="B38" s="20" t="s">
        <v>25</v>
      </c>
      <c r="C38" s="20" t="s">
        <v>28</v>
      </c>
      <c r="D38" s="20" t="s">
        <v>27</v>
      </c>
      <c r="E38" s="20" t="s">
        <v>30</v>
      </c>
      <c r="F38" s="19">
        <v>5736.42</v>
      </c>
      <c r="G38" s="19">
        <v>20813.75</v>
      </c>
    </row>
    <row r="39" spans="1:7" x14ac:dyDescent="0.25">
      <c r="A39" s="20" t="s">
        <v>72</v>
      </c>
      <c r="B39" s="20" t="s">
        <v>25</v>
      </c>
      <c r="C39" s="20" t="s">
        <v>28</v>
      </c>
      <c r="D39" s="20" t="s">
        <v>27</v>
      </c>
      <c r="E39" s="20" t="s">
        <v>92</v>
      </c>
      <c r="F39" s="19">
        <v>5192.83</v>
      </c>
      <c r="G39" s="19">
        <v>21508.15</v>
      </c>
    </row>
    <row r="40" spans="1:7" x14ac:dyDescent="0.25">
      <c r="A40" s="20" t="s">
        <v>72</v>
      </c>
      <c r="B40" s="20" t="s">
        <v>25</v>
      </c>
      <c r="C40" s="20" t="s">
        <v>28</v>
      </c>
      <c r="D40" s="20" t="s">
        <v>27</v>
      </c>
      <c r="E40" s="20" t="s">
        <v>29</v>
      </c>
      <c r="F40" s="19">
        <v>61486.21</v>
      </c>
      <c r="G40" s="19">
        <v>189433.5</v>
      </c>
    </row>
    <row r="41" spans="1:7" x14ac:dyDescent="0.25">
      <c r="A41" s="20" t="s">
        <v>72</v>
      </c>
      <c r="B41" s="20" t="s">
        <v>25</v>
      </c>
      <c r="C41" s="20" t="s">
        <v>28</v>
      </c>
      <c r="D41" s="20" t="s">
        <v>27</v>
      </c>
      <c r="E41" s="20" t="s">
        <v>26</v>
      </c>
      <c r="F41" s="19">
        <v>28309.59</v>
      </c>
      <c r="G41" s="19">
        <v>104405</v>
      </c>
    </row>
    <row r="42" spans="1:7" x14ac:dyDescent="0.25">
      <c r="A42" s="35" t="s">
        <v>72</v>
      </c>
      <c r="B42" s="30"/>
      <c r="C42" s="30"/>
      <c r="D42" s="30"/>
      <c r="E42" s="30"/>
      <c r="F42" s="30">
        <f>SUM(F38:F41)</f>
        <v>100725.04999999999</v>
      </c>
      <c r="G42" s="31">
        <f>SUM(G38:G41)</f>
        <v>336160.4</v>
      </c>
    </row>
    <row r="43" spans="1:7" ht="15.75" x14ac:dyDescent="0.25">
      <c r="A43" s="36" t="s">
        <v>0</v>
      </c>
      <c r="B43" s="36"/>
      <c r="C43" s="36"/>
      <c r="D43" s="36"/>
      <c r="E43" s="36"/>
      <c r="F43" s="36">
        <f>SUM(F42,F37,F25)</f>
        <v>410216.20999999996</v>
      </c>
      <c r="G43" s="36">
        <f>SUM(G42,G37,G25)</f>
        <v>1484376.35</v>
      </c>
    </row>
    <row r="47" spans="1:7" x14ac:dyDescent="0.25">
      <c r="A47" s="53" t="s">
        <v>69</v>
      </c>
      <c r="B47" s="53"/>
      <c r="C47" s="53"/>
    </row>
    <row r="48" spans="1:7" x14ac:dyDescent="0.25">
      <c r="A48" s="45" t="s">
        <v>17</v>
      </c>
      <c r="B48" t="s">
        <v>99</v>
      </c>
      <c r="C48" t="s">
        <v>100</v>
      </c>
    </row>
    <row r="49" spans="1:3" x14ac:dyDescent="0.25">
      <c r="A49" s="46" t="s">
        <v>30</v>
      </c>
      <c r="B49" s="47">
        <v>5736.42</v>
      </c>
      <c r="C49" s="47">
        <v>20813.75</v>
      </c>
    </row>
    <row r="50" spans="1:3" x14ac:dyDescent="0.25">
      <c r="A50" s="46" t="s">
        <v>75</v>
      </c>
      <c r="B50" s="47">
        <v>4598.6400000000003</v>
      </c>
      <c r="C50" s="47">
        <v>18920.75</v>
      </c>
    </row>
    <row r="51" spans="1:3" x14ac:dyDescent="0.25">
      <c r="A51" s="46" t="s">
        <v>76</v>
      </c>
      <c r="B51" s="47">
        <v>25646.38</v>
      </c>
      <c r="C51" s="47">
        <v>72706.100000000006</v>
      </c>
    </row>
    <row r="52" spans="1:3" x14ac:dyDescent="0.25">
      <c r="A52" s="46" t="s">
        <v>52</v>
      </c>
      <c r="B52" s="47">
        <v>420</v>
      </c>
      <c r="C52" s="47">
        <v>1026</v>
      </c>
    </row>
    <row r="53" spans="1:3" x14ac:dyDescent="0.25">
      <c r="A53" s="46" t="s">
        <v>92</v>
      </c>
      <c r="B53" s="47">
        <v>5192.83</v>
      </c>
      <c r="C53" s="47">
        <v>21508.15</v>
      </c>
    </row>
    <row r="54" spans="1:3" x14ac:dyDescent="0.25">
      <c r="A54" s="46" t="s">
        <v>31</v>
      </c>
      <c r="B54" s="47">
        <v>51755.609999999993</v>
      </c>
      <c r="C54" s="47">
        <v>338322.22</v>
      </c>
    </row>
    <row r="55" spans="1:3" x14ac:dyDescent="0.25">
      <c r="A55" s="46" t="s">
        <v>29</v>
      </c>
      <c r="B55" s="47">
        <v>227157.33</v>
      </c>
      <c r="C55" s="47">
        <v>709759.35</v>
      </c>
    </row>
    <row r="56" spans="1:3" x14ac:dyDescent="0.25">
      <c r="A56" s="46" t="s">
        <v>57</v>
      </c>
      <c r="B56" s="47">
        <v>9316.5400000000009</v>
      </c>
      <c r="C56" s="47">
        <v>34789.9</v>
      </c>
    </row>
    <row r="57" spans="1:3" x14ac:dyDescent="0.25">
      <c r="A57" s="46" t="s">
        <v>26</v>
      </c>
      <c r="B57" s="47">
        <v>80392.459999999992</v>
      </c>
      <c r="C57" s="47">
        <v>266530.13</v>
      </c>
    </row>
    <row r="58" spans="1:3" x14ac:dyDescent="0.25">
      <c r="A58" s="46" t="s">
        <v>106</v>
      </c>
      <c r="B58" s="47">
        <v>410216.20999999996</v>
      </c>
      <c r="C58" s="47">
        <v>1484376.3499999996</v>
      </c>
    </row>
  </sheetData>
  <mergeCells count="7">
    <mergeCell ref="A47:C47"/>
    <mergeCell ref="A11:G11"/>
    <mergeCell ref="A6:G6"/>
    <mergeCell ref="A7:G7"/>
    <mergeCell ref="A8:G8"/>
    <mergeCell ref="A10:G10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2"/>
  <headerFooter>
    <oddFooter>&amp;CE-Página &amp;P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90"/>
  <sheetViews>
    <sheetView showGridLines="0" tabSelected="1" topLeftCell="A76" zoomScaleNormal="100" workbookViewId="0">
      <selection activeCell="A22" sqref="A22"/>
    </sheetView>
  </sheetViews>
  <sheetFormatPr baseColWidth="10" defaultColWidth="47.28515625" defaultRowHeight="15" x14ac:dyDescent="0.25"/>
  <cols>
    <col min="1" max="1" width="17.28515625" customWidth="1"/>
    <col min="2" max="2" width="11.5703125" bestFit="1" customWidth="1"/>
    <col min="3" max="3" width="13.28515625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1" t="s">
        <v>15</v>
      </c>
      <c r="B8" s="51"/>
      <c r="C8" s="51"/>
      <c r="D8" s="51"/>
      <c r="E8" s="51"/>
      <c r="F8" s="51"/>
      <c r="G8" s="51"/>
    </row>
    <row r="9" spans="1:7" ht="19.5" x14ac:dyDescent="0.35">
      <c r="A9" s="52" t="s">
        <v>68</v>
      </c>
      <c r="B9" s="52"/>
      <c r="C9" s="52"/>
      <c r="D9" s="52"/>
      <c r="E9" s="52"/>
      <c r="F9" s="52"/>
      <c r="G9" s="52"/>
    </row>
    <row r="10" spans="1:7" x14ac:dyDescent="0.25">
      <c r="A10" s="54" t="s">
        <v>86</v>
      </c>
      <c r="B10" s="54"/>
      <c r="C10" s="54"/>
      <c r="D10" s="54"/>
      <c r="E10" s="54"/>
      <c r="F10" s="54"/>
      <c r="G10" s="54"/>
    </row>
    <row r="11" spans="1:7" x14ac:dyDescent="0.25">
      <c r="A11" s="54" t="str">
        <f>Consolidado!A11</f>
        <v>2do Trimestre Año 2024</v>
      </c>
      <c r="B11" s="54"/>
      <c r="C11" s="54"/>
      <c r="D11" s="54"/>
      <c r="E11" s="54"/>
      <c r="F11" s="54"/>
      <c r="G11" s="54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70</v>
      </c>
      <c r="B13" s="20" t="s">
        <v>25</v>
      </c>
      <c r="C13" s="20" t="s">
        <v>1</v>
      </c>
      <c r="D13" s="20" t="s">
        <v>91</v>
      </c>
      <c r="E13" s="20" t="s">
        <v>102</v>
      </c>
      <c r="F13" s="19">
        <v>2732.4</v>
      </c>
      <c r="G13" s="19">
        <v>42594.06</v>
      </c>
    </row>
    <row r="14" spans="1:7" x14ac:dyDescent="0.25">
      <c r="A14" s="20" t="s">
        <v>70</v>
      </c>
      <c r="B14" s="20" t="s">
        <v>25</v>
      </c>
      <c r="C14" s="20" t="s">
        <v>1</v>
      </c>
      <c r="D14" s="20" t="s">
        <v>42</v>
      </c>
      <c r="E14" s="20" t="s">
        <v>30</v>
      </c>
      <c r="F14" s="19">
        <v>1944</v>
      </c>
      <c r="G14" s="19">
        <v>2392.4</v>
      </c>
    </row>
    <row r="15" spans="1:7" x14ac:dyDescent="0.25">
      <c r="A15" s="20" t="s">
        <v>70</v>
      </c>
      <c r="B15" s="20" t="s">
        <v>25</v>
      </c>
      <c r="C15" s="20" t="s">
        <v>1</v>
      </c>
      <c r="D15" s="20" t="s">
        <v>42</v>
      </c>
      <c r="E15" s="20" t="s">
        <v>66</v>
      </c>
      <c r="F15" s="19">
        <v>90</v>
      </c>
      <c r="G15" s="19">
        <v>108</v>
      </c>
    </row>
    <row r="16" spans="1:7" x14ac:dyDescent="0.25">
      <c r="A16" s="20" t="s">
        <v>70</v>
      </c>
      <c r="B16" s="20" t="s">
        <v>25</v>
      </c>
      <c r="C16" s="20" t="s">
        <v>1</v>
      </c>
      <c r="D16" s="20" t="s">
        <v>42</v>
      </c>
      <c r="E16" s="20" t="s">
        <v>41</v>
      </c>
      <c r="F16" s="19">
        <v>3000</v>
      </c>
      <c r="G16" s="19">
        <v>3720</v>
      </c>
    </row>
    <row r="17" spans="1:7" x14ac:dyDescent="0.25">
      <c r="A17" s="20" t="s">
        <v>70</v>
      </c>
      <c r="B17" s="20" t="s">
        <v>25</v>
      </c>
      <c r="C17" s="20" t="s">
        <v>1</v>
      </c>
      <c r="D17" s="20" t="s">
        <v>42</v>
      </c>
      <c r="E17" s="20" t="s">
        <v>52</v>
      </c>
      <c r="F17" s="19">
        <v>6911</v>
      </c>
      <c r="G17" s="19">
        <v>8160.78</v>
      </c>
    </row>
    <row r="18" spans="1:7" x14ac:dyDescent="0.25">
      <c r="A18" s="20" t="s">
        <v>70</v>
      </c>
      <c r="B18" s="20" t="s">
        <v>25</v>
      </c>
      <c r="C18" s="20" t="s">
        <v>1</v>
      </c>
      <c r="D18" s="20" t="s">
        <v>42</v>
      </c>
      <c r="E18" s="20" t="s">
        <v>77</v>
      </c>
      <c r="F18" s="19">
        <v>9520</v>
      </c>
      <c r="G18" s="19">
        <v>11829.44</v>
      </c>
    </row>
    <row r="19" spans="1:7" x14ac:dyDescent="0.25">
      <c r="A19" s="20" t="s">
        <v>70</v>
      </c>
      <c r="B19" s="20" t="s">
        <v>25</v>
      </c>
      <c r="C19" s="20" t="s">
        <v>1</v>
      </c>
      <c r="D19" s="20" t="s">
        <v>42</v>
      </c>
      <c r="E19" s="20" t="s">
        <v>102</v>
      </c>
      <c r="F19" s="19">
        <v>7600</v>
      </c>
      <c r="G19" s="19">
        <v>9120</v>
      </c>
    </row>
    <row r="20" spans="1:7" x14ac:dyDescent="0.25">
      <c r="A20" s="20" t="s">
        <v>70</v>
      </c>
      <c r="B20" s="20" t="s">
        <v>25</v>
      </c>
      <c r="C20" s="20" t="s">
        <v>1</v>
      </c>
      <c r="D20" s="20" t="s">
        <v>42</v>
      </c>
      <c r="E20" s="20" t="s">
        <v>40</v>
      </c>
      <c r="F20" s="19">
        <v>5660</v>
      </c>
      <c r="G20" s="19">
        <v>7280.2</v>
      </c>
    </row>
    <row r="21" spans="1:7" x14ac:dyDescent="0.25">
      <c r="A21" s="20" t="s">
        <v>70</v>
      </c>
      <c r="B21" s="20" t="s">
        <v>25</v>
      </c>
      <c r="C21" s="20" t="s">
        <v>1</v>
      </c>
      <c r="D21" s="20" t="s">
        <v>42</v>
      </c>
      <c r="E21" s="20" t="s">
        <v>56</v>
      </c>
      <c r="F21" s="19">
        <v>570</v>
      </c>
      <c r="G21" s="19">
        <v>695.7</v>
      </c>
    </row>
    <row r="22" spans="1:7" x14ac:dyDescent="0.25">
      <c r="A22" s="20" t="s">
        <v>70</v>
      </c>
      <c r="B22" s="20" t="s">
        <v>25</v>
      </c>
      <c r="C22" s="20" t="s">
        <v>1</v>
      </c>
      <c r="D22" s="20" t="s">
        <v>42</v>
      </c>
      <c r="E22" s="20" t="s">
        <v>90</v>
      </c>
      <c r="F22" s="19">
        <v>260</v>
      </c>
      <c r="G22" s="19">
        <v>359.4</v>
      </c>
    </row>
    <row r="23" spans="1:7" x14ac:dyDescent="0.25">
      <c r="A23" s="20" t="s">
        <v>103</v>
      </c>
      <c r="B23" s="20" t="s">
        <v>25</v>
      </c>
      <c r="C23" s="20" t="s">
        <v>1</v>
      </c>
      <c r="D23" s="20" t="s">
        <v>42</v>
      </c>
      <c r="E23" s="20" t="s">
        <v>57</v>
      </c>
      <c r="F23" s="19">
        <v>6674</v>
      </c>
      <c r="G23" s="19">
        <v>11181.42</v>
      </c>
    </row>
    <row r="24" spans="1:7" x14ac:dyDescent="0.25">
      <c r="A24" s="20" t="s">
        <v>103</v>
      </c>
      <c r="B24" s="20" t="s">
        <v>25</v>
      </c>
      <c r="C24" s="20" t="s">
        <v>1</v>
      </c>
      <c r="D24" s="20" t="s">
        <v>42</v>
      </c>
      <c r="E24" s="20" t="s">
        <v>78</v>
      </c>
      <c r="F24" s="19">
        <v>220</v>
      </c>
      <c r="G24" s="19">
        <v>283.08</v>
      </c>
    </row>
    <row r="25" spans="1:7" ht="30" x14ac:dyDescent="0.25">
      <c r="A25" s="20" t="s">
        <v>70</v>
      </c>
      <c r="B25" s="20" t="s">
        <v>25</v>
      </c>
      <c r="C25" s="20" t="s">
        <v>1</v>
      </c>
      <c r="D25" s="20" t="s">
        <v>104</v>
      </c>
      <c r="E25" s="20" t="s">
        <v>102</v>
      </c>
      <c r="F25" s="19">
        <v>2210</v>
      </c>
      <c r="G25" s="19">
        <v>2121.6</v>
      </c>
    </row>
    <row r="26" spans="1:7" x14ac:dyDescent="0.25">
      <c r="A26" s="20" t="s">
        <v>70</v>
      </c>
      <c r="B26" s="20" t="s">
        <v>25</v>
      </c>
      <c r="C26" s="20" t="s">
        <v>1</v>
      </c>
      <c r="D26" s="20" t="s">
        <v>93</v>
      </c>
      <c r="E26" s="20" t="s">
        <v>102</v>
      </c>
      <c r="F26" s="19">
        <v>910.8</v>
      </c>
      <c r="G26" s="19">
        <v>5251.26</v>
      </c>
    </row>
    <row r="27" spans="1:7" x14ac:dyDescent="0.25">
      <c r="A27" s="20" t="s">
        <v>70</v>
      </c>
      <c r="B27" s="20" t="s">
        <v>25</v>
      </c>
      <c r="C27" s="20" t="s">
        <v>1</v>
      </c>
      <c r="D27" s="20" t="s">
        <v>58</v>
      </c>
      <c r="E27" s="20" t="s">
        <v>30</v>
      </c>
      <c r="F27" s="19">
        <v>1504</v>
      </c>
      <c r="G27" s="19">
        <v>1819.84</v>
      </c>
    </row>
    <row r="28" spans="1:7" x14ac:dyDescent="0.25">
      <c r="A28" s="20" t="s">
        <v>70</v>
      </c>
      <c r="B28" s="20" t="s">
        <v>25</v>
      </c>
      <c r="C28" s="20" t="s">
        <v>1</v>
      </c>
      <c r="D28" s="20" t="s">
        <v>58</v>
      </c>
      <c r="E28" s="20" t="s">
        <v>41</v>
      </c>
      <c r="F28" s="19">
        <v>32905</v>
      </c>
      <c r="G28" s="19">
        <v>40444.199999999997</v>
      </c>
    </row>
    <row r="29" spans="1:7" x14ac:dyDescent="0.25">
      <c r="A29" s="20" t="s">
        <v>70</v>
      </c>
      <c r="B29" s="20" t="s">
        <v>25</v>
      </c>
      <c r="C29" s="20" t="s">
        <v>1</v>
      </c>
      <c r="D29" s="20" t="s">
        <v>58</v>
      </c>
      <c r="E29" s="20" t="s">
        <v>102</v>
      </c>
      <c r="F29" s="19">
        <v>20465</v>
      </c>
      <c r="G29" s="19">
        <v>25389.9</v>
      </c>
    </row>
    <row r="30" spans="1:7" x14ac:dyDescent="0.25">
      <c r="A30" s="20" t="s">
        <v>70</v>
      </c>
      <c r="B30" s="20" t="s">
        <v>25</v>
      </c>
      <c r="C30" s="20" t="s">
        <v>1</v>
      </c>
      <c r="D30" s="20" t="s">
        <v>58</v>
      </c>
      <c r="E30" s="20" t="s">
        <v>40</v>
      </c>
      <c r="F30" s="19">
        <v>5050</v>
      </c>
      <c r="G30" s="19">
        <v>6149.5</v>
      </c>
    </row>
    <row r="31" spans="1:7" x14ac:dyDescent="0.25">
      <c r="A31" s="20" t="s">
        <v>70</v>
      </c>
      <c r="B31" s="20" t="s">
        <v>25</v>
      </c>
      <c r="C31" s="20" t="s">
        <v>1</v>
      </c>
      <c r="D31" s="20" t="s">
        <v>58</v>
      </c>
      <c r="E31" s="20" t="s">
        <v>56</v>
      </c>
      <c r="F31" s="19">
        <v>1185</v>
      </c>
      <c r="G31" s="19">
        <v>1374.25</v>
      </c>
    </row>
    <row r="32" spans="1:7" x14ac:dyDescent="0.25">
      <c r="A32" s="20" t="s">
        <v>103</v>
      </c>
      <c r="B32" s="20" t="s">
        <v>25</v>
      </c>
      <c r="C32" s="20" t="s">
        <v>1</v>
      </c>
      <c r="D32" s="20" t="s">
        <v>58</v>
      </c>
      <c r="E32" s="20" t="s">
        <v>57</v>
      </c>
      <c r="F32" s="19">
        <v>663</v>
      </c>
      <c r="G32" s="19">
        <v>752185.25</v>
      </c>
    </row>
    <row r="33" spans="1:7" x14ac:dyDescent="0.25">
      <c r="A33" s="20" t="s">
        <v>103</v>
      </c>
      <c r="B33" s="20" t="s">
        <v>25</v>
      </c>
      <c r="C33" s="20" t="s">
        <v>1</v>
      </c>
      <c r="D33" s="20" t="s">
        <v>58</v>
      </c>
      <c r="E33" s="20" t="s">
        <v>78</v>
      </c>
      <c r="F33" s="19">
        <v>1045</v>
      </c>
      <c r="G33" s="19">
        <v>273.08</v>
      </c>
    </row>
    <row r="34" spans="1:7" x14ac:dyDescent="0.25">
      <c r="A34" s="20" t="s">
        <v>70</v>
      </c>
      <c r="B34" s="20" t="s">
        <v>25</v>
      </c>
      <c r="C34" s="20" t="s">
        <v>1</v>
      </c>
      <c r="D34" s="20" t="s">
        <v>58</v>
      </c>
      <c r="E34" s="20" t="s">
        <v>26</v>
      </c>
      <c r="F34" s="19">
        <v>25975</v>
      </c>
      <c r="G34" s="19">
        <v>33679.18</v>
      </c>
    </row>
    <row r="35" spans="1:7" x14ac:dyDescent="0.25">
      <c r="A35" s="20" t="s">
        <v>70</v>
      </c>
      <c r="B35" s="20" t="s">
        <v>25</v>
      </c>
      <c r="C35" s="20" t="s">
        <v>1</v>
      </c>
      <c r="D35" s="20" t="s">
        <v>94</v>
      </c>
      <c r="E35" s="20" t="s">
        <v>41</v>
      </c>
      <c r="F35" s="19">
        <v>1190</v>
      </c>
      <c r="G35" s="19">
        <v>2451.4</v>
      </c>
    </row>
    <row r="36" spans="1:7" x14ac:dyDescent="0.25">
      <c r="A36" s="20" t="s">
        <v>70</v>
      </c>
      <c r="B36" s="20" t="s">
        <v>25</v>
      </c>
      <c r="C36" s="20" t="s">
        <v>1</v>
      </c>
      <c r="D36" s="20" t="s">
        <v>94</v>
      </c>
      <c r="E36" s="20" t="s">
        <v>102</v>
      </c>
      <c r="F36" s="19">
        <v>2720</v>
      </c>
      <c r="G36" s="19">
        <v>5168</v>
      </c>
    </row>
    <row r="37" spans="1:7" x14ac:dyDescent="0.25">
      <c r="A37" s="35" t="s">
        <v>70</v>
      </c>
      <c r="B37" s="30"/>
      <c r="C37" s="30"/>
      <c r="D37" s="30"/>
      <c r="E37" s="30"/>
      <c r="F37" s="30">
        <f>SUM(F13:F36)</f>
        <v>141004.20000000001</v>
      </c>
      <c r="G37" s="31">
        <f>SUM(G13:G36)</f>
        <v>974031.94000000006</v>
      </c>
    </row>
    <row r="38" spans="1:7" x14ac:dyDescent="0.25">
      <c r="A38" s="20" t="s">
        <v>71</v>
      </c>
      <c r="B38" s="20" t="s">
        <v>25</v>
      </c>
      <c r="C38" s="20" t="s">
        <v>1</v>
      </c>
      <c r="D38" s="20" t="s">
        <v>42</v>
      </c>
      <c r="E38" s="20" t="s">
        <v>75</v>
      </c>
      <c r="F38" s="19">
        <v>1525</v>
      </c>
      <c r="G38" s="19">
        <v>1725.45</v>
      </c>
    </row>
    <row r="39" spans="1:7" x14ac:dyDescent="0.25">
      <c r="A39" s="20" t="s">
        <v>71</v>
      </c>
      <c r="B39" s="20" t="s">
        <v>25</v>
      </c>
      <c r="C39" s="20" t="s">
        <v>1</v>
      </c>
      <c r="D39" s="20" t="s">
        <v>42</v>
      </c>
      <c r="E39" s="20" t="s">
        <v>66</v>
      </c>
      <c r="F39" s="19">
        <v>1170</v>
      </c>
      <c r="G39" s="19">
        <v>1423.4</v>
      </c>
    </row>
    <row r="40" spans="1:7" x14ac:dyDescent="0.25">
      <c r="A40" s="20" t="s">
        <v>71</v>
      </c>
      <c r="B40" s="20" t="s">
        <v>25</v>
      </c>
      <c r="C40" s="20" t="s">
        <v>1</v>
      </c>
      <c r="D40" s="20" t="s">
        <v>42</v>
      </c>
      <c r="E40" s="20" t="s">
        <v>41</v>
      </c>
      <c r="F40" s="19">
        <v>34085</v>
      </c>
      <c r="G40" s="19">
        <v>38297.75</v>
      </c>
    </row>
    <row r="41" spans="1:7" x14ac:dyDescent="0.25">
      <c r="A41" s="20" t="s">
        <v>71</v>
      </c>
      <c r="B41" s="20" t="s">
        <v>25</v>
      </c>
      <c r="C41" s="20" t="s">
        <v>1</v>
      </c>
      <c r="D41" s="20" t="s">
        <v>42</v>
      </c>
      <c r="E41" s="20" t="s">
        <v>52</v>
      </c>
      <c r="F41" s="19">
        <v>5870</v>
      </c>
      <c r="G41" s="19">
        <v>7808.2</v>
      </c>
    </row>
    <row r="42" spans="1:7" x14ac:dyDescent="0.25">
      <c r="A42" s="20" t="s">
        <v>71</v>
      </c>
      <c r="B42" s="20" t="s">
        <v>25</v>
      </c>
      <c r="C42" s="20" t="s">
        <v>1</v>
      </c>
      <c r="D42" s="20" t="s">
        <v>42</v>
      </c>
      <c r="E42" s="20" t="s">
        <v>31</v>
      </c>
      <c r="F42" s="19">
        <v>1645</v>
      </c>
      <c r="G42" s="19">
        <v>1868.6</v>
      </c>
    </row>
    <row r="43" spans="1:7" x14ac:dyDescent="0.25">
      <c r="A43" s="20" t="s">
        <v>71</v>
      </c>
      <c r="B43" s="20" t="s">
        <v>25</v>
      </c>
      <c r="C43" s="20" t="s">
        <v>1</v>
      </c>
      <c r="D43" s="20" t="s">
        <v>42</v>
      </c>
      <c r="E43" s="20" t="s">
        <v>77</v>
      </c>
      <c r="F43" s="19">
        <v>3640</v>
      </c>
      <c r="G43" s="19">
        <v>4475.5200000000004</v>
      </c>
    </row>
    <row r="44" spans="1:7" x14ac:dyDescent="0.25">
      <c r="A44" s="20" t="s">
        <v>71</v>
      </c>
      <c r="B44" s="20" t="s">
        <v>25</v>
      </c>
      <c r="C44" s="20" t="s">
        <v>1</v>
      </c>
      <c r="D44" s="20" t="s">
        <v>42</v>
      </c>
      <c r="E44" s="20" t="s">
        <v>40</v>
      </c>
      <c r="F44" s="19">
        <v>3450</v>
      </c>
      <c r="G44" s="19">
        <v>4782</v>
      </c>
    </row>
    <row r="45" spans="1:7" x14ac:dyDescent="0.25">
      <c r="A45" s="20" t="s">
        <v>71</v>
      </c>
      <c r="B45" s="20" t="s">
        <v>25</v>
      </c>
      <c r="C45" s="20" t="s">
        <v>1</v>
      </c>
      <c r="D45" s="20" t="s">
        <v>42</v>
      </c>
      <c r="E45" s="20" t="s">
        <v>105</v>
      </c>
      <c r="F45" s="19">
        <v>875</v>
      </c>
      <c r="G45" s="19">
        <v>1107.05</v>
      </c>
    </row>
    <row r="46" spans="1:7" x14ac:dyDescent="0.25">
      <c r="A46" s="20" t="s">
        <v>71</v>
      </c>
      <c r="B46" s="20" t="s">
        <v>25</v>
      </c>
      <c r="C46" s="20" t="s">
        <v>1</v>
      </c>
      <c r="D46" s="20" t="s">
        <v>42</v>
      </c>
      <c r="E46" s="20" t="s">
        <v>57</v>
      </c>
      <c r="F46" s="19">
        <v>1204</v>
      </c>
      <c r="G46" s="19">
        <v>1365.88</v>
      </c>
    </row>
    <row r="47" spans="1:7" x14ac:dyDescent="0.25">
      <c r="A47" s="20" t="s">
        <v>71</v>
      </c>
      <c r="B47" s="20" t="s">
        <v>25</v>
      </c>
      <c r="C47" s="20" t="s">
        <v>1</v>
      </c>
      <c r="D47" s="20" t="s">
        <v>42</v>
      </c>
      <c r="E47" s="20" t="s">
        <v>78</v>
      </c>
      <c r="F47" s="19">
        <v>1334.74</v>
      </c>
      <c r="G47" s="19">
        <v>316</v>
      </c>
    </row>
    <row r="48" spans="1:7" x14ac:dyDescent="0.25">
      <c r="A48" s="20" t="s">
        <v>71</v>
      </c>
      <c r="B48" s="20" t="s">
        <v>25</v>
      </c>
      <c r="C48" s="20" t="s">
        <v>1</v>
      </c>
      <c r="D48" s="20" t="s">
        <v>79</v>
      </c>
      <c r="E48" s="20" t="s">
        <v>41</v>
      </c>
      <c r="F48" s="19">
        <v>8759.52</v>
      </c>
      <c r="G48" s="19">
        <v>23100</v>
      </c>
    </row>
    <row r="49" spans="1:7" x14ac:dyDescent="0.25">
      <c r="A49" s="20" t="s">
        <v>71</v>
      </c>
      <c r="B49" s="20" t="s">
        <v>25</v>
      </c>
      <c r="C49" s="20" t="s">
        <v>1</v>
      </c>
      <c r="D49" s="20" t="s">
        <v>79</v>
      </c>
      <c r="E49" s="20" t="s">
        <v>40</v>
      </c>
      <c r="F49" s="19">
        <v>21665.279999999999</v>
      </c>
      <c r="G49" s="19">
        <v>65520</v>
      </c>
    </row>
    <row r="50" spans="1:7" x14ac:dyDescent="0.25">
      <c r="A50" s="20" t="s">
        <v>71</v>
      </c>
      <c r="B50" s="20" t="s">
        <v>25</v>
      </c>
      <c r="C50" s="20" t="s">
        <v>1</v>
      </c>
      <c r="D50" s="20" t="s">
        <v>93</v>
      </c>
      <c r="E50" s="20" t="s">
        <v>41</v>
      </c>
      <c r="F50" s="19">
        <v>1893.12</v>
      </c>
      <c r="G50" s="19">
        <v>15148</v>
      </c>
    </row>
    <row r="51" spans="1:7" x14ac:dyDescent="0.25">
      <c r="A51" s="20" t="s">
        <v>71</v>
      </c>
      <c r="B51" s="20" t="s">
        <v>25</v>
      </c>
      <c r="C51" s="20" t="s">
        <v>1</v>
      </c>
      <c r="D51" s="20" t="s">
        <v>58</v>
      </c>
      <c r="E51" s="20" t="s">
        <v>41</v>
      </c>
      <c r="F51" s="19">
        <v>38585</v>
      </c>
      <c r="G51" s="19">
        <v>46122.87</v>
      </c>
    </row>
    <row r="52" spans="1:7" x14ac:dyDescent="0.25">
      <c r="A52" s="20" t="s">
        <v>71</v>
      </c>
      <c r="B52" s="20" t="s">
        <v>25</v>
      </c>
      <c r="C52" s="20" t="s">
        <v>1</v>
      </c>
      <c r="D52" s="20" t="s">
        <v>58</v>
      </c>
      <c r="E52" s="20" t="s">
        <v>31</v>
      </c>
      <c r="F52" s="19">
        <v>8</v>
      </c>
      <c r="G52" s="19">
        <v>1.8</v>
      </c>
    </row>
    <row r="53" spans="1:7" x14ac:dyDescent="0.25">
      <c r="A53" s="20" t="s">
        <v>71</v>
      </c>
      <c r="B53" s="20" t="s">
        <v>25</v>
      </c>
      <c r="C53" s="20" t="s">
        <v>1</v>
      </c>
      <c r="D53" s="20" t="s">
        <v>58</v>
      </c>
      <c r="E53" s="20" t="s">
        <v>40</v>
      </c>
      <c r="F53" s="19">
        <v>5493.46</v>
      </c>
      <c r="G53" s="19">
        <v>5958</v>
      </c>
    </row>
    <row r="54" spans="1:7" x14ac:dyDescent="0.25">
      <c r="A54" s="20" t="s">
        <v>71</v>
      </c>
      <c r="B54" s="20" t="s">
        <v>25</v>
      </c>
      <c r="C54" s="20" t="s">
        <v>1</v>
      </c>
      <c r="D54" s="20" t="s">
        <v>58</v>
      </c>
      <c r="E54" s="20" t="s">
        <v>57</v>
      </c>
      <c r="F54" s="19">
        <v>2150</v>
      </c>
      <c r="G54" s="19">
        <v>2314.75</v>
      </c>
    </row>
    <row r="55" spans="1:7" x14ac:dyDescent="0.25">
      <c r="A55" s="20" t="s">
        <v>71</v>
      </c>
      <c r="B55" s="20" t="s">
        <v>25</v>
      </c>
      <c r="C55" s="20" t="s">
        <v>1</v>
      </c>
      <c r="D55" s="20" t="s">
        <v>58</v>
      </c>
      <c r="E55" s="20" t="s">
        <v>78</v>
      </c>
      <c r="F55" s="19">
        <v>32909.379999999997</v>
      </c>
      <c r="G55" s="19">
        <v>95.5</v>
      </c>
    </row>
    <row r="56" spans="1:7" x14ac:dyDescent="0.25">
      <c r="A56" s="20" t="s">
        <v>71</v>
      </c>
      <c r="B56" s="20" t="s">
        <v>25</v>
      </c>
      <c r="C56" s="20" t="s">
        <v>1</v>
      </c>
      <c r="D56" s="20" t="s">
        <v>94</v>
      </c>
      <c r="E56" s="20" t="s">
        <v>41</v>
      </c>
      <c r="F56" s="19">
        <v>45848</v>
      </c>
      <c r="G56" s="19">
        <v>69498.02</v>
      </c>
    </row>
    <row r="57" spans="1:7" x14ac:dyDescent="0.25">
      <c r="A57" s="35" t="s">
        <v>71</v>
      </c>
      <c r="B57" s="30"/>
      <c r="C57" s="30"/>
      <c r="D57" s="30"/>
      <c r="E57" s="30"/>
      <c r="F57" s="30">
        <f>SUM(F38:F56)</f>
        <v>212110.5</v>
      </c>
      <c r="G57" s="31">
        <f>SUM(G38:G56)</f>
        <v>290928.78999999998</v>
      </c>
    </row>
    <row r="58" spans="1:7" x14ac:dyDescent="0.25">
      <c r="A58" s="20" t="s">
        <v>72</v>
      </c>
      <c r="B58" s="20" t="s">
        <v>25</v>
      </c>
      <c r="C58" s="20" t="s">
        <v>1</v>
      </c>
      <c r="D58" s="20" t="s">
        <v>42</v>
      </c>
      <c r="E58" s="20" t="s">
        <v>30</v>
      </c>
      <c r="F58" s="19">
        <v>2260</v>
      </c>
      <c r="G58" s="19">
        <v>1721.19</v>
      </c>
    </row>
    <row r="59" spans="1:7" x14ac:dyDescent="0.25">
      <c r="A59" s="20" t="s">
        <v>72</v>
      </c>
      <c r="B59" s="20" t="s">
        <v>25</v>
      </c>
      <c r="C59" s="20" t="s">
        <v>1</v>
      </c>
      <c r="D59" s="20" t="s">
        <v>42</v>
      </c>
      <c r="E59" s="20" t="s">
        <v>75</v>
      </c>
      <c r="F59" s="19">
        <v>1105</v>
      </c>
      <c r="G59" s="19">
        <v>1221.45</v>
      </c>
    </row>
    <row r="60" spans="1:7" x14ac:dyDescent="0.25">
      <c r="A60" s="20" t="s">
        <v>72</v>
      </c>
      <c r="B60" s="20" t="s">
        <v>25</v>
      </c>
      <c r="C60" s="20" t="s">
        <v>1</v>
      </c>
      <c r="D60" s="20" t="s">
        <v>42</v>
      </c>
      <c r="E60" s="20" t="s">
        <v>66</v>
      </c>
      <c r="F60" s="19">
        <v>1040</v>
      </c>
      <c r="G60" s="19">
        <v>1236.4000000000001</v>
      </c>
    </row>
    <row r="61" spans="1:7" x14ac:dyDescent="0.25">
      <c r="A61" s="20" t="s">
        <v>72</v>
      </c>
      <c r="B61" s="20" t="s">
        <v>25</v>
      </c>
      <c r="C61" s="20" t="s">
        <v>1</v>
      </c>
      <c r="D61" s="20" t="s">
        <v>42</v>
      </c>
      <c r="E61" s="20" t="s">
        <v>52</v>
      </c>
      <c r="F61" s="19">
        <v>3185</v>
      </c>
      <c r="G61" s="19">
        <v>3749</v>
      </c>
    </row>
    <row r="62" spans="1:7" x14ac:dyDescent="0.25">
      <c r="A62" s="20" t="s">
        <v>72</v>
      </c>
      <c r="B62" s="20" t="s">
        <v>25</v>
      </c>
      <c r="C62" s="20" t="s">
        <v>1</v>
      </c>
      <c r="D62" s="20" t="s">
        <v>42</v>
      </c>
      <c r="E62" s="20" t="s">
        <v>77</v>
      </c>
      <c r="F62" s="19">
        <v>2380</v>
      </c>
      <c r="G62" s="19">
        <v>2963.52</v>
      </c>
    </row>
    <row r="63" spans="1:7" x14ac:dyDescent="0.25">
      <c r="A63" s="20" t="s">
        <v>72</v>
      </c>
      <c r="B63" s="20" t="s">
        <v>25</v>
      </c>
      <c r="C63" s="20" t="s">
        <v>1</v>
      </c>
      <c r="D63" s="20" t="s">
        <v>42</v>
      </c>
      <c r="E63" s="20" t="s">
        <v>40</v>
      </c>
      <c r="F63" s="19">
        <v>2850</v>
      </c>
      <c r="G63" s="19">
        <v>3709.5</v>
      </c>
    </row>
    <row r="64" spans="1:7" x14ac:dyDescent="0.25">
      <c r="A64" s="20" t="s">
        <v>72</v>
      </c>
      <c r="B64" s="20" t="s">
        <v>25</v>
      </c>
      <c r="C64" s="20" t="s">
        <v>1</v>
      </c>
      <c r="D64" s="20" t="s">
        <v>42</v>
      </c>
      <c r="E64" s="20" t="s">
        <v>57</v>
      </c>
      <c r="F64" s="19">
        <v>442</v>
      </c>
      <c r="G64" s="19">
        <v>488.24</v>
      </c>
    </row>
    <row r="65" spans="1:7" x14ac:dyDescent="0.25">
      <c r="A65" s="20" t="s">
        <v>72</v>
      </c>
      <c r="B65" s="20" t="s">
        <v>25</v>
      </c>
      <c r="C65" s="20" t="s">
        <v>1</v>
      </c>
      <c r="D65" s="20" t="s">
        <v>42</v>
      </c>
      <c r="E65" s="20" t="s">
        <v>78</v>
      </c>
      <c r="F65" s="19">
        <v>805</v>
      </c>
      <c r="G65" s="19">
        <v>977.85</v>
      </c>
    </row>
    <row r="66" spans="1:7" x14ac:dyDescent="0.25">
      <c r="A66" s="20" t="s">
        <v>72</v>
      </c>
      <c r="B66" s="20" t="s">
        <v>25</v>
      </c>
      <c r="C66" s="20" t="s">
        <v>1</v>
      </c>
      <c r="D66" s="20" t="s">
        <v>93</v>
      </c>
      <c r="E66" s="20" t="s">
        <v>90</v>
      </c>
      <c r="F66" s="19">
        <v>45</v>
      </c>
      <c r="G66" s="19">
        <v>542.15</v>
      </c>
    </row>
    <row r="67" spans="1:7" x14ac:dyDescent="0.25">
      <c r="A67" s="20" t="s">
        <v>72</v>
      </c>
      <c r="B67" s="20" t="s">
        <v>25</v>
      </c>
      <c r="C67" s="20" t="s">
        <v>1</v>
      </c>
      <c r="D67" s="20" t="s">
        <v>58</v>
      </c>
      <c r="E67" s="20" t="s">
        <v>40</v>
      </c>
      <c r="F67" s="19">
        <v>2500</v>
      </c>
      <c r="G67" s="19">
        <v>3518.5</v>
      </c>
    </row>
    <row r="68" spans="1:7" x14ac:dyDescent="0.25">
      <c r="A68" s="35" t="s">
        <v>72</v>
      </c>
      <c r="B68" s="30"/>
      <c r="C68" s="30"/>
      <c r="D68" s="30"/>
      <c r="E68" s="30"/>
      <c r="F68" s="30">
        <f>SUM(F58:F67)</f>
        <v>16612</v>
      </c>
      <c r="G68" s="31">
        <f>SUM(G58:G67)</f>
        <v>20127.800000000003</v>
      </c>
    </row>
    <row r="69" spans="1:7" x14ac:dyDescent="0.25">
      <c r="A69" s="35" t="s">
        <v>0</v>
      </c>
      <c r="B69" s="30"/>
      <c r="C69" s="30"/>
      <c r="D69" s="30"/>
      <c r="E69" s="30"/>
      <c r="F69" s="30">
        <f>SUM(F68,F57,F37)</f>
        <v>369726.7</v>
      </c>
      <c r="G69" s="31">
        <f>SUM(G68,G57,G37)</f>
        <v>1285088.53</v>
      </c>
    </row>
    <row r="71" spans="1:7" x14ac:dyDescent="0.25">
      <c r="A71" t="s">
        <v>20</v>
      </c>
    </row>
    <row r="73" spans="1:7" x14ac:dyDescent="0.25">
      <c r="A73" s="53" t="s">
        <v>69</v>
      </c>
      <c r="B73" s="53"/>
      <c r="C73" s="53"/>
    </row>
    <row r="74" spans="1:7" x14ac:dyDescent="0.25">
      <c r="A74" s="45" t="s">
        <v>17</v>
      </c>
      <c r="B74" t="s">
        <v>99</v>
      </c>
      <c r="C74" t="s">
        <v>100</v>
      </c>
    </row>
    <row r="75" spans="1:7" x14ac:dyDescent="0.25">
      <c r="A75" s="46" t="s">
        <v>30</v>
      </c>
      <c r="B75" s="47">
        <v>5708</v>
      </c>
      <c r="C75" s="47">
        <v>5933.43</v>
      </c>
    </row>
    <row r="76" spans="1:7" x14ac:dyDescent="0.25">
      <c r="A76" s="46" t="s">
        <v>75</v>
      </c>
      <c r="B76" s="47">
        <v>2630</v>
      </c>
      <c r="C76" s="47">
        <v>2946.9</v>
      </c>
    </row>
    <row r="77" spans="1:7" x14ac:dyDescent="0.25">
      <c r="A77" s="46" t="s">
        <v>66</v>
      </c>
      <c r="B77" s="47">
        <v>2300</v>
      </c>
      <c r="C77" s="47">
        <v>2767.8</v>
      </c>
    </row>
    <row r="78" spans="1:7" x14ac:dyDescent="0.25">
      <c r="A78" s="46" t="s">
        <v>41</v>
      </c>
      <c r="B78" s="47">
        <v>166265.64000000001</v>
      </c>
      <c r="C78" s="47">
        <v>238782.24</v>
      </c>
    </row>
    <row r="79" spans="1:7" x14ac:dyDescent="0.25">
      <c r="A79" s="46" t="s">
        <v>52</v>
      </c>
      <c r="B79" s="47">
        <v>15966</v>
      </c>
      <c r="C79" s="47">
        <v>19717.98</v>
      </c>
    </row>
    <row r="80" spans="1:7" x14ac:dyDescent="0.25">
      <c r="A80" s="46" t="s">
        <v>31</v>
      </c>
      <c r="B80" s="47">
        <v>1653</v>
      </c>
      <c r="C80" s="47">
        <v>1870.3999999999999</v>
      </c>
    </row>
    <row r="81" spans="1:3" x14ac:dyDescent="0.25">
      <c r="A81" s="46" t="s">
        <v>77</v>
      </c>
      <c r="B81" s="47">
        <v>15540</v>
      </c>
      <c r="C81" s="47">
        <v>19268.48</v>
      </c>
    </row>
    <row r="82" spans="1:3" x14ac:dyDescent="0.25">
      <c r="A82" s="46" t="s">
        <v>102</v>
      </c>
      <c r="B82" s="47">
        <v>36638.199999999997</v>
      </c>
      <c r="C82" s="47">
        <v>89644.82</v>
      </c>
    </row>
    <row r="83" spans="1:3" x14ac:dyDescent="0.25">
      <c r="A83" s="46" t="s">
        <v>40</v>
      </c>
      <c r="B83" s="47">
        <v>46668.74</v>
      </c>
      <c r="C83" s="47">
        <v>96917.7</v>
      </c>
    </row>
    <row r="84" spans="1:3" x14ac:dyDescent="0.25">
      <c r="A84" s="46" t="s">
        <v>56</v>
      </c>
      <c r="B84" s="47">
        <v>1755</v>
      </c>
      <c r="C84" s="47">
        <v>2069.9499999999998</v>
      </c>
    </row>
    <row r="85" spans="1:3" x14ac:dyDescent="0.25">
      <c r="A85" s="46" t="s">
        <v>90</v>
      </c>
      <c r="B85" s="47">
        <v>305</v>
      </c>
      <c r="C85" s="47">
        <v>901.55</v>
      </c>
    </row>
    <row r="86" spans="1:3" x14ac:dyDescent="0.25">
      <c r="A86" s="46" t="s">
        <v>105</v>
      </c>
      <c r="B86" s="47">
        <v>875</v>
      </c>
      <c r="C86" s="47">
        <v>1107.05</v>
      </c>
    </row>
    <row r="87" spans="1:3" x14ac:dyDescent="0.25">
      <c r="A87" s="46" t="s">
        <v>57</v>
      </c>
      <c r="B87" s="47">
        <v>11133</v>
      </c>
      <c r="C87" s="47">
        <v>767535.54</v>
      </c>
    </row>
    <row r="88" spans="1:3" x14ac:dyDescent="0.25">
      <c r="A88" s="46" t="s">
        <v>78</v>
      </c>
      <c r="B88" s="47">
        <v>36314.119999999995</v>
      </c>
      <c r="C88" s="47">
        <v>1945.51</v>
      </c>
    </row>
    <row r="89" spans="1:3" x14ac:dyDescent="0.25">
      <c r="A89" s="46" t="s">
        <v>26</v>
      </c>
      <c r="B89" s="47">
        <v>25975</v>
      </c>
      <c r="C89" s="47">
        <v>33679.18</v>
      </c>
    </row>
    <row r="90" spans="1:3" x14ac:dyDescent="0.25">
      <c r="A90" s="46" t="s">
        <v>106</v>
      </c>
      <c r="B90" s="47">
        <v>369726.7</v>
      </c>
      <c r="C90" s="47">
        <v>1285088.53</v>
      </c>
    </row>
  </sheetData>
  <mergeCells count="5">
    <mergeCell ref="A73:C73"/>
    <mergeCell ref="A11:G11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4" fitToHeight="0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8"/>
  <sheetViews>
    <sheetView showGridLines="0" tabSelected="1" topLeftCell="A7" workbookViewId="0">
      <selection activeCell="A22" sqref="A22"/>
    </sheetView>
  </sheetViews>
  <sheetFormatPr baseColWidth="10" defaultColWidth="49.42578125" defaultRowHeight="15" x14ac:dyDescent="0.25"/>
  <cols>
    <col min="1" max="1" width="14.42578125" customWidth="1"/>
    <col min="2" max="2" width="11.5703125" customWidth="1"/>
    <col min="3" max="3" width="13.28515625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49"/>
      <c r="B6" s="49"/>
      <c r="C6" s="49"/>
      <c r="D6" s="49"/>
      <c r="E6" s="49"/>
      <c r="F6" s="49"/>
      <c r="G6" s="49"/>
    </row>
    <row r="7" spans="1:7" ht="15" customHeight="1" x14ac:dyDescent="0.35">
      <c r="A7" s="50"/>
      <c r="B7" s="50"/>
      <c r="C7" s="50"/>
      <c r="D7" s="50"/>
      <c r="E7" s="50"/>
      <c r="F7" s="50"/>
      <c r="G7" s="50"/>
    </row>
    <row r="8" spans="1:7" ht="15" customHeight="1" x14ac:dyDescent="0.35">
      <c r="A8" s="51"/>
      <c r="B8" s="51"/>
      <c r="C8" s="51"/>
      <c r="D8" s="51"/>
      <c r="E8" s="51"/>
      <c r="F8" s="51"/>
      <c r="G8" s="51"/>
    </row>
    <row r="9" spans="1:7" ht="22.5" x14ac:dyDescent="0.35">
      <c r="A9" s="51" t="s">
        <v>15</v>
      </c>
      <c r="B9" s="51"/>
      <c r="C9" s="51"/>
      <c r="D9" s="51"/>
      <c r="E9" s="51"/>
      <c r="F9" s="51"/>
      <c r="G9" s="51"/>
    </row>
    <row r="10" spans="1:7" ht="19.5" x14ac:dyDescent="0.35">
      <c r="A10" s="52" t="s">
        <v>68</v>
      </c>
      <c r="B10" s="52"/>
      <c r="C10" s="52"/>
      <c r="D10" s="52"/>
      <c r="E10" s="52"/>
      <c r="F10" s="52"/>
      <c r="G10" s="52"/>
    </row>
    <row r="11" spans="1:7" x14ac:dyDescent="0.25">
      <c r="A11" s="54" t="s">
        <v>21</v>
      </c>
      <c r="B11" s="54"/>
      <c r="C11" s="54"/>
      <c r="D11" s="54"/>
      <c r="E11" s="54"/>
      <c r="F11" s="54"/>
      <c r="G11" s="54"/>
    </row>
    <row r="12" spans="1:7" x14ac:dyDescent="0.25">
      <c r="A12" s="54" t="str">
        <f>Consolidado!A11</f>
        <v>2do Trimestre Año 2024</v>
      </c>
      <c r="B12" s="54"/>
      <c r="C12" s="54"/>
      <c r="D12" s="54"/>
      <c r="E12" s="54"/>
      <c r="F12" s="54"/>
      <c r="G12" s="54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103</v>
      </c>
      <c r="B14" s="20" t="s">
        <v>25</v>
      </c>
      <c r="C14" s="20" t="s">
        <v>45</v>
      </c>
      <c r="D14" s="20" t="s">
        <v>44</v>
      </c>
      <c r="E14" s="20" t="s">
        <v>62</v>
      </c>
      <c r="F14" s="19">
        <v>15318.58</v>
      </c>
      <c r="G14" s="19">
        <v>349327.43</v>
      </c>
    </row>
    <row r="15" spans="1:7" x14ac:dyDescent="0.25">
      <c r="A15" s="20" t="s">
        <v>70</v>
      </c>
      <c r="B15" s="20" t="s">
        <v>25</v>
      </c>
      <c r="C15" s="20" t="s">
        <v>45</v>
      </c>
      <c r="D15" s="20" t="s">
        <v>44</v>
      </c>
      <c r="E15" s="20" t="s">
        <v>31</v>
      </c>
      <c r="F15" s="19">
        <v>2095</v>
      </c>
      <c r="G15" s="19">
        <v>54850.49</v>
      </c>
    </row>
    <row r="16" spans="1:7" x14ac:dyDescent="0.25">
      <c r="A16" s="20" t="s">
        <v>103</v>
      </c>
      <c r="B16" s="20" t="s">
        <v>25</v>
      </c>
      <c r="C16" s="20" t="s">
        <v>45</v>
      </c>
      <c r="D16" s="20" t="s">
        <v>44</v>
      </c>
      <c r="E16" s="20" t="s">
        <v>23</v>
      </c>
      <c r="F16" s="19">
        <v>4779</v>
      </c>
      <c r="G16" s="19">
        <v>88161.53</v>
      </c>
    </row>
    <row r="17" spans="1:7" ht="30" x14ac:dyDescent="0.25">
      <c r="A17" s="20" t="s">
        <v>70</v>
      </c>
      <c r="B17" s="20" t="s">
        <v>25</v>
      </c>
      <c r="C17" s="20" t="s">
        <v>45</v>
      </c>
      <c r="D17" s="20" t="s">
        <v>59</v>
      </c>
      <c r="E17" s="20" t="s">
        <v>43</v>
      </c>
      <c r="F17" s="19">
        <v>24000</v>
      </c>
      <c r="G17" s="19">
        <v>13200</v>
      </c>
    </row>
    <row r="18" spans="1:7" ht="30" x14ac:dyDescent="0.25">
      <c r="A18" s="20" t="s">
        <v>70</v>
      </c>
      <c r="B18" s="20" t="s">
        <v>25</v>
      </c>
      <c r="C18" s="20" t="s">
        <v>45</v>
      </c>
      <c r="D18" s="20" t="s">
        <v>63</v>
      </c>
      <c r="E18" s="20" t="s">
        <v>60</v>
      </c>
      <c r="F18" s="19">
        <v>49530</v>
      </c>
      <c r="G18" s="19">
        <v>5448.3</v>
      </c>
    </row>
    <row r="19" spans="1:7" ht="30" x14ac:dyDescent="0.25">
      <c r="A19" s="20" t="s">
        <v>103</v>
      </c>
      <c r="B19" s="20" t="s">
        <v>25</v>
      </c>
      <c r="C19" s="20" t="s">
        <v>45</v>
      </c>
      <c r="D19" s="20" t="s">
        <v>64</v>
      </c>
      <c r="E19" s="20" t="s">
        <v>65</v>
      </c>
      <c r="F19" s="19">
        <v>24575</v>
      </c>
      <c r="G19" s="19">
        <v>8109.75</v>
      </c>
    </row>
    <row r="20" spans="1:7" x14ac:dyDescent="0.25">
      <c r="A20" s="20" t="s">
        <v>103</v>
      </c>
      <c r="B20" s="20" t="s">
        <v>107</v>
      </c>
      <c r="C20" s="20" t="s">
        <v>45</v>
      </c>
      <c r="D20" s="20" t="s">
        <v>44</v>
      </c>
      <c r="E20" s="20" t="s">
        <v>31</v>
      </c>
      <c r="F20" s="19">
        <v>11</v>
      </c>
      <c r="G20" s="19">
        <v>66.41</v>
      </c>
    </row>
    <row r="21" spans="1:7" x14ac:dyDescent="0.25">
      <c r="A21" s="35" t="s">
        <v>70</v>
      </c>
      <c r="B21" s="30"/>
      <c r="C21" s="30"/>
      <c r="D21" s="30"/>
      <c r="E21" s="30"/>
      <c r="F21" s="30">
        <f>SUM(F14:F20)</f>
        <v>120308.58</v>
      </c>
      <c r="G21" s="31">
        <f>SUM(G14:G20)</f>
        <v>519163.90999999992</v>
      </c>
    </row>
    <row r="22" spans="1:7" ht="30" x14ac:dyDescent="0.25">
      <c r="A22" s="20" t="s">
        <v>71</v>
      </c>
      <c r="B22" s="20" t="s">
        <v>25</v>
      </c>
      <c r="C22" s="20" t="s">
        <v>45</v>
      </c>
      <c r="D22" s="20" t="s">
        <v>108</v>
      </c>
      <c r="E22" s="20" t="s">
        <v>61</v>
      </c>
      <c r="F22" s="19">
        <v>24820</v>
      </c>
      <c r="G22" s="19">
        <v>24820</v>
      </c>
    </row>
    <row r="23" spans="1:7" x14ac:dyDescent="0.25">
      <c r="A23" s="20" t="s">
        <v>71</v>
      </c>
      <c r="B23" s="20" t="s">
        <v>25</v>
      </c>
      <c r="C23" s="20" t="s">
        <v>45</v>
      </c>
      <c r="D23" s="20" t="s">
        <v>44</v>
      </c>
      <c r="E23" s="20" t="s">
        <v>62</v>
      </c>
      <c r="F23" s="19">
        <v>17971.41</v>
      </c>
      <c r="G23" s="19">
        <v>220559</v>
      </c>
    </row>
    <row r="24" spans="1:7" x14ac:dyDescent="0.25">
      <c r="A24" s="20" t="s">
        <v>71</v>
      </c>
      <c r="B24" s="20" t="s">
        <v>25</v>
      </c>
      <c r="C24" s="20" t="s">
        <v>45</v>
      </c>
      <c r="D24" s="20" t="s">
        <v>44</v>
      </c>
      <c r="E24" s="20" t="s">
        <v>80</v>
      </c>
      <c r="F24" s="19">
        <v>2178</v>
      </c>
      <c r="G24" s="19">
        <v>46055.24</v>
      </c>
    </row>
    <row r="25" spans="1:7" x14ac:dyDescent="0.25">
      <c r="A25" s="20" t="s">
        <v>71</v>
      </c>
      <c r="B25" s="20" t="s">
        <v>25</v>
      </c>
      <c r="C25" s="20" t="s">
        <v>45</v>
      </c>
      <c r="D25" s="20" t="s">
        <v>44</v>
      </c>
      <c r="E25" s="20" t="s">
        <v>65</v>
      </c>
      <c r="F25" s="19">
        <v>15245</v>
      </c>
      <c r="G25" s="19">
        <v>8384.75</v>
      </c>
    </row>
    <row r="26" spans="1:7" x14ac:dyDescent="0.25">
      <c r="A26" s="20" t="s">
        <v>71</v>
      </c>
      <c r="B26" s="20" t="s">
        <v>25</v>
      </c>
      <c r="C26" s="20" t="s">
        <v>45</v>
      </c>
      <c r="D26" s="20" t="s">
        <v>44</v>
      </c>
      <c r="E26" s="20" t="s">
        <v>31</v>
      </c>
      <c r="F26" s="19">
        <v>24618</v>
      </c>
      <c r="G26" s="19">
        <v>178282.4</v>
      </c>
    </row>
    <row r="27" spans="1:7" x14ac:dyDescent="0.25">
      <c r="A27" s="20" t="s">
        <v>71</v>
      </c>
      <c r="B27" s="20" t="s">
        <v>25</v>
      </c>
      <c r="C27" s="20" t="s">
        <v>45</v>
      </c>
      <c r="D27" s="20" t="s">
        <v>44</v>
      </c>
      <c r="E27" s="20" t="s">
        <v>23</v>
      </c>
      <c r="F27" s="19">
        <v>300</v>
      </c>
      <c r="G27" s="19">
        <v>1834.41</v>
      </c>
    </row>
    <row r="28" spans="1:7" x14ac:dyDescent="0.25">
      <c r="A28" s="20" t="s">
        <v>71</v>
      </c>
      <c r="B28" s="20" t="s">
        <v>25</v>
      </c>
      <c r="C28" s="20" t="s">
        <v>45</v>
      </c>
      <c r="D28" s="20" t="s">
        <v>44</v>
      </c>
      <c r="E28" s="20" t="s">
        <v>47</v>
      </c>
      <c r="F28" s="19">
        <v>8000</v>
      </c>
      <c r="G28" s="19">
        <v>76023.960000000006</v>
      </c>
    </row>
    <row r="29" spans="1:7" x14ac:dyDescent="0.25">
      <c r="A29" s="20" t="s">
        <v>71</v>
      </c>
      <c r="B29" s="20" t="s">
        <v>25</v>
      </c>
      <c r="C29" s="20" t="s">
        <v>45</v>
      </c>
      <c r="D29" s="20" t="s">
        <v>44</v>
      </c>
      <c r="E29" s="20" t="s">
        <v>46</v>
      </c>
      <c r="F29" s="19">
        <v>7234</v>
      </c>
      <c r="G29" s="19">
        <v>123802.67</v>
      </c>
    </row>
    <row r="30" spans="1:7" x14ac:dyDescent="0.25">
      <c r="A30" s="20" t="s">
        <v>71</v>
      </c>
      <c r="B30" s="20" t="s">
        <v>25</v>
      </c>
      <c r="C30" s="20" t="s">
        <v>45</v>
      </c>
      <c r="D30" s="20" t="s">
        <v>44</v>
      </c>
      <c r="E30" s="20" t="s">
        <v>81</v>
      </c>
      <c r="F30" s="19">
        <v>430</v>
      </c>
      <c r="G30" s="19">
        <v>14916.84</v>
      </c>
    </row>
    <row r="31" spans="1:7" ht="30" x14ac:dyDescent="0.25">
      <c r="A31" s="20" t="s">
        <v>71</v>
      </c>
      <c r="B31" s="20" t="s">
        <v>25</v>
      </c>
      <c r="C31" s="20" t="s">
        <v>45</v>
      </c>
      <c r="D31" s="20" t="s">
        <v>59</v>
      </c>
      <c r="E31" s="20" t="s">
        <v>60</v>
      </c>
      <c r="F31" s="19">
        <v>72710</v>
      </c>
      <c r="G31" s="19">
        <v>21813</v>
      </c>
    </row>
    <row r="32" spans="1:7" ht="30" x14ac:dyDescent="0.25">
      <c r="A32" s="20" t="s">
        <v>71</v>
      </c>
      <c r="B32" s="20" t="s">
        <v>25</v>
      </c>
      <c r="C32" s="20" t="s">
        <v>45</v>
      </c>
      <c r="D32" s="20" t="s">
        <v>63</v>
      </c>
      <c r="E32" s="20" t="s">
        <v>61</v>
      </c>
      <c r="F32" s="19">
        <v>130760</v>
      </c>
      <c r="G32" s="19">
        <v>14383.6</v>
      </c>
    </row>
    <row r="33" spans="1:7" x14ac:dyDescent="0.25">
      <c r="A33" s="20" t="s">
        <v>71</v>
      </c>
      <c r="B33" s="20" t="s">
        <v>25</v>
      </c>
      <c r="C33" s="20" t="s">
        <v>45</v>
      </c>
      <c r="D33" s="20" t="s">
        <v>64</v>
      </c>
      <c r="E33" s="20" t="s">
        <v>65</v>
      </c>
      <c r="F33" s="19">
        <v>26343</v>
      </c>
      <c r="G33" s="19">
        <v>30971.7</v>
      </c>
    </row>
    <row r="34" spans="1:7" x14ac:dyDescent="0.25">
      <c r="A34" s="20" t="s">
        <v>71</v>
      </c>
      <c r="B34" s="20" t="s">
        <v>25</v>
      </c>
      <c r="C34" s="20" t="s">
        <v>45</v>
      </c>
      <c r="D34" s="20" t="s">
        <v>64</v>
      </c>
      <c r="E34" s="20" t="s">
        <v>43</v>
      </c>
      <c r="F34" s="19">
        <v>72000</v>
      </c>
      <c r="G34" s="19">
        <v>26400</v>
      </c>
    </row>
    <row r="35" spans="1:7" x14ac:dyDescent="0.25">
      <c r="A35" s="35" t="s">
        <v>71</v>
      </c>
      <c r="B35" s="30"/>
      <c r="C35" s="30"/>
      <c r="D35" s="30"/>
      <c r="E35" s="30"/>
      <c r="F35" s="30">
        <f>SUM(F22:F34)</f>
        <v>402609.41000000003</v>
      </c>
      <c r="G35" s="31">
        <f>SUM(G22:G34)</f>
        <v>788247.57</v>
      </c>
    </row>
    <row r="36" spans="1:7" x14ac:dyDescent="0.25">
      <c r="A36" s="20" t="s">
        <v>72</v>
      </c>
      <c r="B36" s="20" t="s">
        <v>25</v>
      </c>
      <c r="C36" s="20" t="s">
        <v>45</v>
      </c>
      <c r="D36" s="20" t="s">
        <v>44</v>
      </c>
      <c r="E36" s="20" t="s">
        <v>46</v>
      </c>
      <c r="F36" s="19">
        <v>295.7</v>
      </c>
      <c r="G36" s="19">
        <v>5140.24</v>
      </c>
    </row>
    <row r="37" spans="1:7" ht="30" x14ac:dyDescent="0.25">
      <c r="A37" s="20" t="s">
        <v>72</v>
      </c>
      <c r="B37" s="20" t="s">
        <v>25</v>
      </c>
      <c r="C37" s="20" t="s">
        <v>45</v>
      </c>
      <c r="D37" s="20" t="s">
        <v>109</v>
      </c>
      <c r="E37" s="20" t="s">
        <v>110</v>
      </c>
      <c r="F37" s="19">
        <v>24000</v>
      </c>
      <c r="G37" s="19">
        <v>23001.599999999999</v>
      </c>
    </row>
    <row r="38" spans="1:7" x14ac:dyDescent="0.25">
      <c r="A38" s="35" t="s">
        <v>72</v>
      </c>
      <c r="B38" s="30"/>
      <c r="C38" s="30"/>
      <c r="D38" s="30"/>
      <c r="E38" s="30"/>
      <c r="F38" s="30">
        <f>SUM(F36:F37)</f>
        <v>24295.7</v>
      </c>
      <c r="G38" s="31">
        <f>SUM(G36:G37)</f>
        <v>28141.839999999997</v>
      </c>
    </row>
    <row r="39" spans="1:7" x14ac:dyDescent="0.25">
      <c r="A39" s="35" t="s">
        <v>0</v>
      </c>
      <c r="B39" s="30"/>
      <c r="C39" s="30"/>
      <c r="D39" s="30"/>
      <c r="E39" s="30"/>
      <c r="F39" s="30">
        <f>SUM(F38,F35,F21)</f>
        <v>547213.69000000006</v>
      </c>
      <c r="G39" s="31">
        <f>SUM(G38,G35,G21)</f>
        <v>1335553.3199999998</v>
      </c>
    </row>
    <row r="41" spans="1:7" x14ac:dyDescent="0.25">
      <c r="A41" t="s">
        <v>20</v>
      </c>
    </row>
    <row r="44" spans="1:7" x14ac:dyDescent="0.25">
      <c r="A44" s="53" t="s">
        <v>69</v>
      </c>
      <c r="B44" s="53"/>
      <c r="C44" s="53"/>
    </row>
    <row r="45" spans="1:7" x14ac:dyDescent="0.25">
      <c r="A45" s="45" t="s">
        <v>17</v>
      </c>
      <c r="B45" t="s">
        <v>99</v>
      </c>
      <c r="C45" t="s">
        <v>100</v>
      </c>
    </row>
    <row r="46" spans="1:7" x14ac:dyDescent="0.25">
      <c r="A46" s="46" t="s">
        <v>110</v>
      </c>
      <c r="B46" s="47">
        <v>24000</v>
      </c>
      <c r="C46" s="47">
        <v>23001.599999999999</v>
      </c>
    </row>
    <row r="47" spans="1:7" x14ac:dyDescent="0.25">
      <c r="A47" s="46" t="s">
        <v>62</v>
      </c>
      <c r="B47" s="47">
        <v>33289.99</v>
      </c>
      <c r="C47" s="47">
        <v>569886.42999999993</v>
      </c>
    </row>
    <row r="48" spans="1:7" x14ac:dyDescent="0.25">
      <c r="A48" s="46" t="s">
        <v>80</v>
      </c>
      <c r="B48" s="47">
        <v>2178</v>
      </c>
      <c r="C48" s="47">
        <v>46055.24</v>
      </c>
    </row>
    <row r="49" spans="1:3" x14ac:dyDescent="0.25">
      <c r="A49" s="46" t="s">
        <v>65</v>
      </c>
      <c r="B49" s="47">
        <v>66163</v>
      </c>
      <c r="C49" s="47">
        <v>47466.2</v>
      </c>
    </row>
    <row r="50" spans="1:3" x14ac:dyDescent="0.25">
      <c r="A50" s="46" t="s">
        <v>31</v>
      </c>
      <c r="B50" s="47">
        <v>26724</v>
      </c>
      <c r="C50" s="47">
        <v>233199.3</v>
      </c>
    </row>
    <row r="51" spans="1:3" x14ac:dyDescent="0.25">
      <c r="A51" s="46" t="s">
        <v>23</v>
      </c>
      <c r="B51" s="47">
        <v>5079</v>
      </c>
      <c r="C51" s="47">
        <v>89995.94</v>
      </c>
    </row>
    <row r="52" spans="1:3" x14ac:dyDescent="0.25">
      <c r="A52" s="46" t="s">
        <v>60</v>
      </c>
      <c r="B52" s="47">
        <v>122240</v>
      </c>
      <c r="C52" s="47">
        <v>27261.3</v>
      </c>
    </row>
    <row r="53" spans="1:3" x14ac:dyDescent="0.25">
      <c r="A53" s="46" t="s">
        <v>47</v>
      </c>
      <c r="B53" s="47">
        <v>8000</v>
      </c>
      <c r="C53" s="47">
        <v>76023.960000000006</v>
      </c>
    </row>
    <row r="54" spans="1:3" x14ac:dyDescent="0.25">
      <c r="A54" s="46" t="s">
        <v>46</v>
      </c>
      <c r="B54" s="47">
        <v>7529.7</v>
      </c>
      <c r="C54" s="47">
        <v>128942.91</v>
      </c>
    </row>
    <row r="55" spans="1:3" x14ac:dyDescent="0.25">
      <c r="A55" s="46" t="s">
        <v>43</v>
      </c>
      <c r="B55" s="47">
        <v>96000</v>
      </c>
      <c r="C55" s="47">
        <v>39600</v>
      </c>
    </row>
    <row r="56" spans="1:3" x14ac:dyDescent="0.25">
      <c r="A56" s="46" t="s">
        <v>61</v>
      </c>
      <c r="B56" s="47">
        <v>155580</v>
      </c>
      <c r="C56" s="47">
        <v>39203.599999999999</v>
      </c>
    </row>
    <row r="57" spans="1:3" x14ac:dyDescent="0.25">
      <c r="A57" s="46" t="s">
        <v>81</v>
      </c>
      <c r="B57" s="47">
        <v>430</v>
      </c>
      <c r="C57" s="47">
        <v>14916.84</v>
      </c>
    </row>
    <row r="58" spans="1:3" x14ac:dyDescent="0.25">
      <c r="A58" s="46" t="s">
        <v>106</v>
      </c>
      <c r="B58" s="47">
        <v>547213.68999999994</v>
      </c>
      <c r="C58" s="47">
        <v>1335553.3199999998</v>
      </c>
    </row>
  </sheetData>
  <mergeCells count="8">
    <mergeCell ref="A44:C44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42" fitToHeight="0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7"/>
  <sheetViews>
    <sheetView showGridLines="0" tabSelected="1" topLeftCell="A7" workbookViewId="0">
      <selection activeCell="A22" sqref="A22"/>
    </sheetView>
  </sheetViews>
  <sheetFormatPr baseColWidth="10" defaultColWidth="24.5703125" defaultRowHeight="15" x14ac:dyDescent="0.25"/>
  <cols>
    <col min="1" max="1" width="11.28515625" customWidth="1"/>
    <col min="2" max="2" width="10.85546875" customWidth="1"/>
    <col min="3" max="3" width="10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49"/>
      <c r="B6" s="49"/>
      <c r="C6" s="49"/>
      <c r="D6" s="49"/>
      <c r="E6" s="49"/>
      <c r="F6" s="49"/>
      <c r="G6" s="49"/>
    </row>
    <row r="7" spans="1:7" ht="23.25" x14ac:dyDescent="0.35">
      <c r="A7" s="50"/>
      <c r="B7" s="50"/>
      <c r="C7" s="50"/>
      <c r="D7" s="50"/>
      <c r="E7" s="50"/>
      <c r="F7" s="50"/>
      <c r="G7" s="50"/>
    </row>
    <row r="8" spans="1:7" ht="22.5" x14ac:dyDescent="0.35">
      <c r="A8" s="51" t="s">
        <v>15</v>
      </c>
      <c r="B8" s="51"/>
      <c r="C8" s="51"/>
      <c r="D8" s="51"/>
      <c r="E8" s="51"/>
      <c r="F8" s="51"/>
      <c r="G8" s="51"/>
    </row>
    <row r="9" spans="1:7" ht="19.5" x14ac:dyDescent="0.35">
      <c r="A9" s="52" t="s">
        <v>68</v>
      </c>
      <c r="B9" s="52"/>
      <c r="C9" s="52"/>
      <c r="D9" s="52"/>
      <c r="E9" s="52"/>
      <c r="F9" s="52"/>
      <c r="G9" s="52"/>
    </row>
    <row r="10" spans="1:7" x14ac:dyDescent="0.25">
      <c r="A10" s="54" t="s">
        <v>22</v>
      </c>
      <c r="B10" s="54"/>
      <c r="C10" s="54"/>
      <c r="D10" s="54"/>
      <c r="E10" s="54"/>
      <c r="F10" s="54"/>
      <c r="G10" s="54"/>
    </row>
    <row r="11" spans="1:7" x14ac:dyDescent="0.25">
      <c r="A11" s="54" t="str">
        <f>Consolidado!A11</f>
        <v>2do Trimestre Año 2024</v>
      </c>
      <c r="B11" s="54"/>
      <c r="C11" s="54"/>
      <c r="D11" s="54"/>
      <c r="E11" s="54"/>
      <c r="F11" s="54"/>
      <c r="G11" s="54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/>
      <c r="B13" s="20"/>
      <c r="C13" s="20"/>
      <c r="D13" s="20"/>
      <c r="E13" s="20"/>
      <c r="F13" s="19"/>
      <c r="G13" s="19"/>
    </row>
    <row r="14" spans="1:7" x14ac:dyDescent="0.25">
      <c r="A14" s="35" t="s">
        <v>70</v>
      </c>
      <c r="B14" s="30"/>
      <c r="C14" s="30"/>
      <c r="D14" s="30"/>
      <c r="E14" s="30"/>
      <c r="F14" s="30">
        <f>SUM(F13)</f>
        <v>0</v>
      </c>
      <c r="G14" s="31">
        <f>SUM(G13)</f>
        <v>0</v>
      </c>
    </row>
    <row r="15" spans="1:7" x14ac:dyDescent="0.25">
      <c r="A15" s="20"/>
      <c r="B15" s="20"/>
      <c r="C15" s="20"/>
      <c r="D15" s="20"/>
      <c r="E15" s="20"/>
      <c r="F15" s="19"/>
      <c r="G15" s="19"/>
    </row>
    <row r="16" spans="1:7" x14ac:dyDescent="0.25">
      <c r="A16" s="20"/>
      <c r="B16" s="20"/>
      <c r="C16" s="20"/>
      <c r="D16" s="20"/>
      <c r="E16" s="20"/>
      <c r="F16" s="19"/>
      <c r="G16" s="19"/>
    </row>
    <row r="17" spans="1:7" x14ac:dyDescent="0.25">
      <c r="A17" s="35" t="s">
        <v>71</v>
      </c>
      <c r="B17" s="30"/>
      <c r="C17" s="30"/>
      <c r="D17" s="30"/>
      <c r="E17" s="30"/>
      <c r="F17" s="30">
        <f>SUM(F15:F16)</f>
        <v>0</v>
      </c>
      <c r="G17" s="31">
        <f>SUM(G15:G16)</f>
        <v>0</v>
      </c>
    </row>
    <row r="18" spans="1:7" x14ac:dyDescent="0.25">
      <c r="A18" s="20"/>
      <c r="B18" s="20"/>
      <c r="C18" s="20"/>
      <c r="D18" s="20"/>
      <c r="E18" s="20"/>
      <c r="F18" s="19"/>
      <c r="G18" s="19"/>
    </row>
    <row r="19" spans="1:7" x14ac:dyDescent="0.25">
      <c r="A19" s="20"/>
      <c r="B19" s="20"/>
      <c r="C19" s="20"/>
      <c r="D19" s="20"/>
      <c r="E19" s="20"/>
      <c r="F19" s="19"/>
      <c r="G19" s="19"/>
    </row>
    <row r="20" spans="1:7" x14ac:dyDescent="0.25">
      <c r="A20" s="35" t="s">
        <v>72</v>
      </c>
      <c r="B20" s="30"/>
      <c r="C20" s="30"/>
      <c r="D20" s="30"/>
      <c r="E20" s="30"/>
      <c r="F20" s="30">
        <f>SUM(F18:F19)</f>
        <v>0</v>
      </c>
      <c r="G20" s="31">
        <f>SUM(G18:G19)</f>
        <v>0</v>
      </c>
    </row>
    <row r="21" spans="1:7" x14ac:dyDescent="0.25">
      <c r="A21" s="35" t="s">
        <v>0</v>
      </c>
      <c r="B21" s="30"/>
      <c r="C21" s="30"/>
      <c r="D21" s="30"/>
      <c r="E21" s="30"/>
      <c r="F21" s="30">
        <f>SUM(F17:F20)</f>
        <v>0</v>
      </c>
      <c r="G21" s="31">
        <f>SUM(G17:G20)</f>
        <v>0</v>
      </c>
    </row>
    <row r="23" spans="1:7" x14ac:dyDescent="0.25">
      <c r="A23" t="s">
        <v>20</v>
      </c>
    </row>
    <row r="25" spans="1:7" x14ac:dyDescent="0.25">
      <c r="A25" s="53" t="s">
        <v>69</v>
      </c>
      <c r="B25" s="53"/>
      <c r="C25" s="53"/>
    </row>
    <row r="26" spans="1:7" x14ac:dyDescent="0.25">
      <c r="A26" s="45" t="s">
        <v>17</v>
      </c>
      <c r="B26" t="s">
        <v>99</v>
      </c>
      <c r="C26" t="s">
        <v>100</v>
      </c>
    </row>
    <row r="27" spans="1:7" x14ac:dyDescent="0.25">
      <c r="A27" s="46" t="s">
        <v>106</v>
      </c>
      <c r="B27" s="47"/>
      <c r="C27" s="47"/>
    </row>
  </sheetData>
  <sortState xmlns:xlrd2="http://schemas.microsoft.com/office/spreadsheetml/2017/richdata2" ref="A12:H22">
    <sortCondition ref="D12:D22"/>
  </sortState>
  <mergeCells count="7">
    <mergeCell ref="A25:C25"/>
    <mergeCell ref="A9:G9"/>
    <mergeCell ref="A11:G11"/>
    <mergeCell ref="A6:G6"/>
    <mergeCell ref="A7:G7"/>
    <mergeCell ref="A8:G8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56" fitToHeight="0" orientation="portrait" r:id="rId2"/>
  <headerFooter>
    <oddFooter>&amp;CE-Página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6"/>
  <sheetViews>
    <sheetView showGridLines="0" tabSelected="1" workbookViewId="0">
      <selection activeCell="A22" sqref="A22"/>
    </sheetView>
  </sheetViews>
  <sheetFormatPr baseColWidth="10" defaultColWidth="37.42578125" defaultRowHeight="15" x14ac:dyDescent="0.25"/>
  <cols>
    <col min="1" max="1" width="17.28515625" customWidth="1"/>
    <col min="2" max="2" width="11.5703125" customWidth="1"/>
    <col min="3" max="3" width="13.28515625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49"/>
      <c r="B6" s="49"/>
      <c r="C6" s="49"/>
      <c r="D6" s="49"/>
      <c r="E6" s="49"/>
      <c r="F6" s="49"/>
      <c r="G6" s="49"/>
    </row>
    <row r="7" spans="1:7" ht="20.25" customHeight="1" x14ac:dyDescent="0.35">
      <c r="A7" s="50"/>
      <c r="B7" s="50"/>
      <c r="C7" s="50"/>
      <c r="D7" s="50"/>
      <c r="E7" s="50"/>
      <c r="F7" s="50"/>
      <c r="G7" s="50"/>
    </row>
    <row r="8" spans="1:7" ht="22.5" x14ac:dyDescent="0.35">
      <c r="A8" s="51" t="s">
        <v>15</v>
      </c>
      <c r="B8" s="51"/>
      <c r="C8" s="51"/>
      <c r="D8" s="51"/>
      <c r="E8" s="51"/>
      <c r="F8" s="51"/>
      <c r="G8" s="51"/>
    </row>
    <row r="9" spans="1:7" ht="19.5" x14ac:dyDescent="0.35">
      <c r="A9" s="52" t="s">
        <v>68</v>
      </c>
      <c r="B9" s="52"/>
      <c r="C9" s="52"/>
      <c r="D9" s="52"/>
      <c r="E9" s="52"/>
      <c r="F9" s="52"/>
      <c r="G9" s="52"/>
    </row>
    <row r="10" spans="1:7" x14ac:dyDescent="0.25">
      <c r="A10" s="54" t="s">
        <v>85</v>
      </c>
      <c r="B10" s="54"/>
      <c r="C10" s="54"/>
      <c r="D10" s="54"/>
      <c r="E10" s="54"/>
      <c r="F10" s="54"/>
      <c r="G10" s="54"/>
    </row>
    <row r="11" spans="1:7" x14ac:dyDescent="0.25">
      <c r="A11" s="54" t="str">
        <f>Consolidado!A11</f>
        <v>2do Trimestre Año 2024</v>
      </c>
      <c r="B11" s="54"/>
      <c r="C11" s="54"/>
      <c r="D11" s="54"/>
      <c r="E11" s="54"/>
      <c r="F11" s="54"/>
      <c r="G11" s="54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70</v>
      </c>
      <c r="B13" s="20" t="s">
        <v>2</v>
      </c>
      <c r="C13" s="20" t="s">
        <v>49</v>
      </c>
      <c r="D13" s="20" t="s">
        <v>82</v>
      </c>
      <c r="E13" s="20" t="s">
        <v>40</v>
      </c>
      <c r="F13" s="19">
        <v>10000</v>
      </c>
      <c r="G13" s="19">
        <v>16800</v>
      </c>
    </row>
    <row r="14" spans="1:7" x14ac:dyDescent="0.25">
      <c r="A14" s="20" t="s">
        <v>103</v>
      </c>
      <c r="B14" s="20" t="s">
        <v>2</v>
      </c>
      <c r="C14" s="20" t="s">
        <v>49</v>
      </c>
      <c r="D14" s="20" t="s">
        <v>51</v>
      </c>
      <c r="E14" s="20" t="s">
        <v>41</v>
      </c>
      <c r="F14" s="19">
        <v>19648</v>
      </c>
      <c r="G14" s="19">
        <v>122341.8</v>
      </c>
    </row>
    <row r="15" spans="1:7" x14ac:dyDescent="0.25">
      <c r="A15" s="20" t="s">
        <v>103</v>
      </c>
      <c r="B15" s="20" t="s">
        <v>2</v>
      </c>
      <c r="C15" s="20" t="s">
        <v>49</v>
      </c>
      <c r="D15" s="20" t="s">
        <v>51</v>
      </c>
      <c r="E15" s="20" t="s">
        <v>52</v>
      </c>
      <c r="F15" s="19">
        <v>13089.19</v>
      </c>
      <c r="G15" s="19">
        <v>27545</v>
      </c>
    </row>
    <row r="16" spans="1:7" x14ac:dyDescent="0.25">
      <c r="A16" s="20" t="s">
        <v>103</v>
      </c>
      <c r="B16" s="20" t="s">
        <v>2</v>
      </c>
      <c r="C16" s="20" t="s">
        <v>49</v>
      </c>
      <c r="D16" s="20" t="s">
        <v>51</v>
      </c>
      <c r="E16" s="20" t="s">
        <v>31</v>
      </c>
      <c r="F16" s="19">
        <v>589.67999999999995</v>
      </c>
      <c r="G16" s="19">
        <v>1603.92</v>
      </c>
    </row>
    <row r="17" spans="1:7" x14ac:dyDescent="0.25">
      <c r="A17" s="20" t="s">
        <v>70</v>
      </c>
      <c r="B17" s="20" t="s">
        <v>2</v>
      </c>
      <c r="C17" s="20" t="s">
        <v>49</v>
      </c>
      <c r="D17" s="20" t="s">
        <v>50</v>
      </c>
      <c r="E17" s="20" t="s">
        <v>29</v>
      </c>
      <c r="F17" s="19">
        <v>45257.04</v>
      </c>
      <c r="G17" s="19">
        <v>384176.65</v>
      </c>
    </row>
    <row r="18" spans="1:7" x14ac:dyDescent="0.25">
      <c r="A18" s="20" t="s">
        <v>70</v>
      </c>
      <c r="B18" s="20" t="s">
        <v>2</v>
      </c>
      <c r="C18" s="20" t="s">
        <v>49</v>
      </c>
      <c r="D18" s="20" t="s">
        <v>50</v>
      </c>
      <c r="E18" s="20" t="s">
        <v>26</v>
      </c>
      <c r="F18" s="19">
        <v>15204.84</v>
      </c>
      <c r="G18" s="19">
        <v>122306.56</v>
      </c>
    </row>
    <row r="19" spans="1:7" x14ac:dyDescent="0.25">
      <c r="A19" s="20" t="s">
        <v>70</v>
      </c>
      <c r="B19" s="20" t="s">
        <v>2</v>
      </c>
      <c r="C19" s="20" t="s">
        <v>49</v>
      </c>
      <c r="D19" s="20" t="s">
        <v>48</v>
      </c>
      <c r="E19" s="20" t="s">
        <v>26</v>
      </c>
      <c r="F19" s="19">
        <v>67343.72</v>
      </c>
      <c r="G19" s="19">
        <v>250390.28</v>
      </c>
    </row>
    <row r="20" spans="1:7" x14ac:dyDescent="0.25">
      <c r="A20" s="35" t="s">
        <v>70</v>
      </c>
      <c r="B20" s="30"/>
      <c r="C20" s="30"/>
      <c r="D20" s="30"/>
      <c r="E20" s="30"/>
      <c r="F20" s="30">
        <f>SUM(F13:F19)</f>
        <v>171132.47</v>
      </c>
      <c r="G20" s="31">
        <f>SUM(G13:G19)</f>
        <v>925164.21</v>
      </c>
    </row>
    <row r="21" spans="1:7" x14ac:dyDescent="0.25">
      <c r="A21" s="20" t="s">
        <v>71</v>
      </c>
      <c r="B21" s="20" t="s">
        <v>2</v>
      </c>
      <c r="C21" s="20" t="s">
        <v>49</v>
      </c>
      <c r="D21" s="20" t="s">
        <v>82</v>
      </c>
      <c r="E21" s="20" t="s">
        <v>31</v>
      </c>
      <c r="F21" s="19">
        <v>15852.67</v>
      </c>
      <c r="G21" s="19">
        <v>34875.89</v>
      </c>
    </row>
    <row r="22" spans="1:7" x14ac:dyDescent="0.25">
      <c r="A22" s="20" t="s">
        <v>71</v>
      </c>
      <c r="B22" s="20" t="s">
        <v>2</v>
      </c>
      <c r="C22" s="20" t="s">
        <v>49</v>
      </c>
      <c r="D22" s="20" t="s">
        <v>82</v>
      </c>
      <c r="E22" s="20" t="s">
        <v>40</v>
      </c>
      <c r="F22" s="19">
        <v>197392.71</v>
      </c>
      <c r="G22" s="19">
        <v>305088</v>
      </c>
    </row>
    <row r="23" spans="1:7" x14ac:dyDescent="0.25">
      <c r="A23" s="20" t="s">
        <v>71</v>
      </c>
      <c r="B23" s="20" t="s">
        <v>2</v>
      </c>
      <c r="C23" s="20" t="s">
        <v>49</v>
      </c>
      <c r="D23" s="20" t="s">
        <v>51</v>
      </c>
      <c r="E23" s="20" t="s">
        <v>41</v>
      </c>
      <c r="F23" s="19">
        <v>22044</v>
      </c>
      <c r="G23" s="19">
        <v>63575</v>
      </c>
    </row>
    <row r="24" spans="1:7" x14ac:dyDescent="0.25">
      <c r="A24" s="20" t="s">
        <v>71</v>
      </c>
      <c r="B24" s="20" t="s">
        <v>2</v>
      </c>
      <c r="C24" s="20" t="s">
        <v>49</v>
      </c>
      <c r="D24" s="20" t="s">
        <v>51</v>
      </c>
      <c r="E24" s="20" t="s">
        <v>52</v>
      </c>
      <c r="F24" s="19">
        <v>14725.96</v>
      </c>
      <c r="G24" s="19">
        <v>32464.85</v>
      </c>
    </row>
    <row r="25" spans="1:7" x14ac:dyDescent="0.25">
      <c r="A25" s="20" t="s">
        <v>71</v>
      </c>
      <c r="B25" s="20" t="s">
        <v>2</v>
      </c>
      <c r="C25" s="20" t="s">
        <v>49</v>
      </c>
      <c r="D25" s="20" t="s">
        <v>51</v>
      </c>
      <c r="E25" s="20" t="s">
        <v>31</v>
      </c>
      <c r="F25" s="19">
        <v>589.67999999999995</v>
      </c>
      <c r="G25" s="19">
        <v>1603.92</v>
      </c>
    </row>
    <row r="26" spans="1:7" x14ac:dyDescent="0.25">
      <c r="A26" s="20" t="s">
        <v>71</v>
      </c>
      <c r="B26" s="20" t="s">
        <v>2</v>
      </c>
      <c r="C26" s="20" t="s">
        <v>49</v>
      </c>
      <c r="D26" s="20" t="s">
        <v>50</v>
      </c>
      <c r="E26" s="20" t="s">
        <v>29</v>
      </c>
      <c r="F26" s="19">
        <v>132215.96</v>
      </c>
      <c r="G26" s="19">
        <v>653606.78</v>
      </c>
    </row>
    <row r="27" spans="1:7" x14ac:dyDescent="0.25">
      <c r="A27" s="20" t="s">
        <v>71</v>
      </c>
      <c r="B27" s="20" t="s">
        <v>2</v>
      </c>
      <c r="C27" s="20" t="s">
        <v>49</v>
      </c>
      <c r="D27" s="20" t="s">
        <v>50</v>
      </c>
      <c r="E27" s="20" t="s">
        <v>26</v>
      </c>
      <c r="F27" s="19">
        <v>23468.28</v>
      </c>
      <c r="G27" s="19">
        <v>179499.67</v>
      </c>
    </row>
    <row r="28" spans="1:7" x14ac:dyDescent="0.25">
      <c r="A28" s="20" t="s">
        <v>71</v>
      </c>
      <c r="B28" s="20" t="s">
        <v>2</v>
      </c>
      <c r="C28" s="20" t="s">
        <v>49</v>
      </c>
      <c r="D28" s="20" t="s">
        <v>48</v>
      </c>
      <c r="E28" s="20" t="s">
        <v>40</v>
      </c>
      <c r="F28" s="19">
        <v>82070.399999999994</v>
      </c>
      <c r="G28" s="19">
        <v>127814.39999999999</v>
      </c>
    </row>
    <row r="29" spans="1:7" x14ac:dyDescent="0.25">
      <c r="A29" s="20" t="s">
        <v>71</v>
      </c>
      <c r="B29" s="20" t="s">
        <v>2</v>
      </c>
      <c r="C29" s="20" t="s">
        <v>49</v>
      </c>
      <c r="D29" s="20" t="s">
        <v>48</v>
      </c>
      <c r="E29" s="20" t="s">
        <v>29</v>
      </c>
      <c r="F29" s="19">
        <v>5376</v>
      </c>
      <c r="G29" s="19">
        <v>17960.32</v>
      </c>
    </row>
    <row r="30" spans="1:7" x14ac:dyDescent="0.25">
      <c r="A30" s="20" t="s">
        <v>71</v>
      </c>
      <c r="B30" s="20" t="s">
        <v>2</v>
      </c>
      <c r="C30" s="20" t="s">
        <v>49</v>
      </c>
      <c r="D30" s="20" t="s">
        <v>48</v>
      </c>
      <c r="E30" s="20" t="s">
        <v>26</v>
      </c>
      <c r="F30" s="19">
        <v>19114.54</v>
      </c>
      <c r="G30" s="19">
        <v>99532.97</v>
      </c>
    </row>
    <row r="31" spans="1:7" x14ac:dyDescent="0.25">
      <c r="A31" s="20" t="s">
        <v>71</v>
      </c>
      <c r="B31" s="20" t="s">
        <v>2</v>
      </c>
      <c r="C31" s="20" t="s">
        <v>49</v>
      </c>
      <c r="D31" s="20" t="s">
        <v>111</v>
      </c>
      <c r="E31" s="20" t="s">
        <v>112</v>
      </c>
      <c r="F31" s="19">
        <v>2092</v>
      </c>
      <c r="G31" s="19">
        <v>17596.64</v>
      </c>
    </row>
    <row r="32" spans="1:7" x14ac:dyDescent="0.25">
      <c r="A32" s="35" t="s">
        <v>71</v>
      </c>
      <c r="B32" s="30"/>
      <c r="C32" s="30"/>
      <c r="D32" s="30"/>
      <c r="E32" s="30"/>
      <c r="F32" s="30">
        <f>SUM(F21:F31)</f>
        <v>514942.2</v>
      </c>
      <c r="G32" s="31">
        <f>SUM(G21:G31)</f>
        <v>1533618.4399999997</v>
      </c>
    </row>
    <row r="33" spans="1:7" x14ac:dyDescent="0.25">
      <c r="A33" s="21" t="s">
        <v>72</v>
      </c>
      <c r="B33" s="21" t="s">
        <v>2</v>
      </c>
      <c r="C33" s="21" t="s">
        <v>49</v>
      </c>
      <c r="D33" s="21" t="s">
        <v>82</v>
      </c>
      <c r="E33" s="21" t="s">
        <v>40</v>
      </c>
      <c r="F33" s="22">
        <v>52070.43</v>
      </c>
      <c r="G33" s="22">
        <v>77414.399999999994</v>
      </c>
    </row>
    <row r="34" spans="1:7" x14ac:dyDescent="0.25">
      <c r="A34" s="21" t="s">
        <v>72</v>
      </c>
      <c r="B34" s="21" t="s">
        <v>2</v>
      </c>
      <c r="C34" s="21" t="s">
        <v>49</v>
      </c>
      <c r="D34" s="21" t="s">
        <v>50</v>
      </c>
      <c r="E34" s="21" t="s">
        <v>76</v>
      </c>
      <c r="F34" s="22">
        <v>11168.69</v>
      </c>
      <c r="G34" s="22">
        <v>146953.84</v>
      </c>
    </row>
    <row r="35" spans="1:7" x14ac:dyDescent="0.25">
      <c r="A35" s="21" t="s">
        <v>72</v>
      </c>
      <c r="B35" s="21" t="s">
        <v>2</v>
      </c>
      <c r="C35" s="21" t="s">
        <v>49</v>
      </c>
      <c r="D35" s="21" t="s">
        <v>50</v>
      </c>
      <c r="E35" s="21" t="s">
        <v>29</v>
      </c>
      <c r="F35" s="22">
        <v>10387.200000000001</v>
      </c>
      <c r="G35" s="22">
        <v>123676.82</v>
      </c>
    </row>
    <row r="36" spans="1:7" x14ac:dyDescent="0.25">
      <c r="A36" s="21" t="s">
        <v>72</v>
      </c>
      <c r="B36" s="21" t="s">
        <v>2</v>
      </c>
      <c r="C36" s="21" t="s">
        <v>49</v>
      </c>
      <c r="D36" s="21" t="s">
        <v>50</v>
      </c>
      <c r="E36" s="21" t="s">
        <v>96</v>
      </c>
      <c r="F36" s="22">
        <v>11020.99</v>
      </c>
      <c r="G36" s="22">
        <v>95405.38</v>
      </c>
    </row>
    <row r="37" spans="1:7" x14ac:dyDescent="0.25">
      <c r="A37" s="21" t="s">
        <v>72</v>
      </c>
      <c r="B37" s="21" t="s">
        <v>2</v>
      </c>
      <c r="C37" s="21" t="s">
        <v>49</v>
      </c>
      <c r="D37" s="21" t="s">
        <v>50</v>
      </c>
      <c r="E37" s="21" t="s">
        <v>26</v>
      </c>
      <c r="F37" s="22">
        <v>20387.09</v>
      </c>
      <c r="G37" s="22">
        <v>71255.77</v>
      </c>
    </row>
    <row r="38" spans="1:7" x14ac:dyDescent="0.25">
      <c r="A38" s="21" t="s">
        <v>72</v>
      </c>
      <c r="B38" s="21" t="s">
        <v>2</v>
      </c>
      <c r="C38" s="21" t="s">
        <v>49</v>
      </c>
      <c r="D38" s="21" t="s">
        <v>48</v>
      </c>
      <c r="E38" s="21" t="s">
        <v>29</v>
      </c>
      <c r="F38" s="22">
        <v>14197.2</v>
      </c>
      <c r="G38" s="22">
        <v>75853.59</v>
      </c>
    </row>
    <row r="39" spans="1:7" x14ac:dyDescent="0.25">
      <c r="A39" s="21" t="s">
        <v>72</v>
      </c>
      <c r="B39" s="21" t="s">
        <v>2</v>
      </c>
      <c r="C39" s="21" t="s">
        <v>49</v>
      </c>
      <c r="D39" s="21" t="s">
        <v>48</v>
      </c>
      <c r="E39" s="21" t="s">
        <v>26</v>
      </c>
      <c r="F39" s="22">
        <v>25829.22</v>
      </c>
      <c r="G39" s="22">
        <v>157341.96</v>
      </c>
    </row>
    <row r="40" spans="1:7" x14ac:dyDescent="0.25">
      <c r="A40" s="35" t="s">
        <v>72</v>
      </c>
      <c r="B40" s="30"/>
      <c r="C40" s="30"/>
      <c r="D40" s="30"/>
      <c r="E40" s="30"/>
      <c r="F40" s="30">
        <f>SUM(F33:F39)</f>
        <v>145060.82</v>
      </c>
      <c r="G40" s="31">
        <f>SUM(G33:G39)</f>
        <v>747901.76</v>
      </c>
    </row>
    <row r="41" spans="1:7" x14ac:dyDescent="0.25">
      <c r="A41" s="35" t="s">
        <v>0</v>
      </c>
      <c r="B41" s="30"/>
      <c r="C41" s="30"/>
      <c r="D41" s="30"/>
      <c r="E41" s="30"/>
      <c r="F41" s="30">
        <f>SUM(F40,F32,F20)</f>
        <v>831135.49</v>
      </c>
      <c r="G41" s="31">
        <f>SUM(G40,G32,G20)</f>
        <v>3206684.4099999997</v>
      </c>
    </row>
    <row r="43" spans="1:7" x14ac:dyDescent="0.25">
      <c r="A43" t="s">
        <v>20</v>
      </c>
    </row>
    <row r="45" spans="1:7" x14ac:dyDescent="0.25">
      <c r="A45" s="53" t="s">
        <v>69</v>
      </c>
      <c r="B45" s="53"/>
      <c r="C45" s="53"/>
    </row>
    <row r="46" spans="1:7" x14ac:dyDescent="0.25">
      <c r="A46" s="45" t="s">
        <v>17</v>
      </c>
      <c r="B46" t="s">
        <v>99</v>
      </c>
      <c r="C46" t="s">
        <v>100</v>
      </c>
    </row>
    <row r="47" spans="1:7" x14ac:dyDescent="0.25">
      <c r="A47" s="46" t="s">
        <v>76</v>
      </c>
      <c r="B47" s="47">
        <v>11168.69</v>
      </c>
      <c r="C47" s="47">
        <v>146953.84</v>
      </c>
    </row>
    <row r="48" spans="1:7" x14ac:dyDescent="0.25">
      <c r="A48" s="46" t="s">
        <v>41</v>
      </c>
      <c r="B48" s="47">
        <v>41692</v>
      </c>
      <c r="C48" s="47">
        <v>185916.79999999999</v>
      </c>
    </row>
    <row r="49" spans="1:3" x14ac:dyDescent="0.25">
      <c r="A49" s="46" t="s">
        <v>52</v>
      </c>
      <c r="B49" s="47">
        <v>27815.15</v>
      </c>
      <c r="C49" s="47">
        <v>60009.85</v>
      </c>
    </row>
    <row r="50" spans="1:3" x14ac:dyDescent="0.25">
      <c r="A50" s="46" t="s">
        <v>31</v>
      </c>
      <c r="B50" s="47">
        <v>17032.03</v>
      </c>
      <c r="C50" s="47">
        <v>38083.729999999996</v>
      </c>
    </row>
    <row r="51" spans="1:3" x14ac:dyDescent="0.25">
      <c r="A51" s="46" t="s">
        <v>40</v>
      </c>
      <c r="B51" s="47">
        <v>341533.54</v>
      </c>
      <c r="C51" s="47">
        <v>527116.80000000005</v>
      </c>
    </row>
    <row r="52" spans="1:3" x14ac:dyDescent="0.25">
      <c r="A52" s="46" t="s">
        <v>29</v>
      </c>
      <c r="B52" s="47">
        <v>207433.40000000002</v>
      </c>
      <c r="C52" s="47">
        <v>1255274.1600000001</v>
      </c>
    </row>
    <row r="53" spans="1:3" x14ac:dyDescent="0.25">
      <c r="A53" s="46" t="s">
        <v>96</v>
      </c>
      <c r="B53" s="47">
        <v>11020.99</v>
      </c>
      <c r="C53" s="47">
        <v>95405.38</v>
      </c>
    </row>
    <row r="54" spans="1:3" x14ac:dyDescent="0.25">
      <c r="A54" s="46" t="s">
        <v>26</v>
      </c>
      <c r="B54" s="47">
        <v>171347.69</v>
      </c>
      <c r="C54" s="47">
        <v>880327.21</v>
      </c>
    </row>
    <row r="55" spans="1:3" x14ac:dyDescent="0.25">
      <c r="A55" s="46" t="s">
        <v>112</v>
      </c>
      <c r="B55" s="47">
        <v>2092</v>
      </c>
      <c r="C55" s="47">
        <v>17596.64</v>
      </c>
    </row>
    <row r="56" spans="1:3" x14ac:dyDescent="0.25">
      <c r="A56" s="46" t="s">
        <v>106</v>
      </c>
      <c r="B56" s="47">
        <v>831135.49</v>
      </c>
      <c r="C56" s="47">
        <v>3206684.41</v>
      </c>
    </row>
  </sheetData>
  <mergeCells count="7">
    <mergeCell ref="A45:C45"/>
    <mergeCell ref="A8:G8"/>
    <mergeCell ref="A11:G11"/>
    <mergeCell ref="A6:G6"/>
    <mergeCell ref="A7:G7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49" t="s">
        <v>13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14</v>
      </c>
      <c r="B7" s="50"/>
      <c r="C7" s="50"/>
      <c r="D7" s="50"/>
      <c r="E7" s="50"/>
      <c r="F7" s="50"/>
      <c r="G7" s="50"/>
    </row>
    <row r="8" spans="1:7" ht="22.5" x14ac:dyDescent="0.35">
      <c r="A8" s="51" t="s">
        <v>15</v>
      </c>
      <c r="B8" s="51"/>
      <c r="C8" s="51"/>
      <c r="D8" s="51"/>
      <c r="E8" s="51"/>
      <c r="F8" s="51"/>
      <c r="G8" s="51"/>
    </row>
    <row r="9" spans="1:7" ht="20.25" thickBot="1" x14ac:dyDescent="0.4">
      <c r="A9" s="52" t="e">
        <f>Consolidado!#REF!</f>
        <v>#REF!</v>
      </c>
      <c r="B9" s="52"/>
      <c r="C9" s="52"/>
      <c r="D9" s="52"/>
      <c r="E9" s="52"/>
      <c r="F9" s="52"/>
      <c r="G9" s="52"/>
    </row>
    <row r="10" spans="1:7" ht="15.75" thickBot="1" x14ac:dyDescent="0.3">
      <c r="A10" s="56" t="s">
        <v>19</v>
      </c>
      <c r="B10" s="57"/>
      <c r="C10" s="57"/>
      <c r="D10" s="57"/>
      <c r="E10" s="57"/>
      <c r="F10" s="57"/>
      <c r="G10" s="58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7"/>
  <sheetViews>
    <sheetView showGridLines="0" tabSelected="1" topLeftCell="A28" workbookViewId="0">
      <selection activeCell="A22" sqref="A22"/>
    </sheetView>
  </sheetViews>
  <sheetFormatPr baseColWidth="10" defaultColWidth="37.42578125" defaultRowHeight="15" x14ac:dyDescent="0.25"/>
  <cols>
    <col min="1" max="1" width="17.5703125" customWidth="1"/>
    <col min="2" max="2" width="11.7109375" customWidth="1"/>
    <col min="3" max="3" width="16.28515625" customWidth="1"/>
    <col min="4" max="4" width="10.140625" bestFit="1" customWidth="1"/>
    <col min="5" max="5" width="8" customWidth="1"/>
    <col min="6" max="6" width="10.5703125" style="3" bestFit="1" customWidth="1"/>
    <col min="7" max="7" width="13.28515625" style="1" bestFit="1" customWidth="1"/>
    <col min="8" max="8" width="6" customWidth="1"/>
    <col min="9" max="10" width="8" customWidth="1"/>
    <col min="11" max="11" width="10" customWidth="1"/>
    <col min="12" max="13" width="9" customWidth="1"/>
    <col min="14" max="18" width="10" customWidth="1"/>
    <col min="19" max="19" width="11" customWidth="1"/>
    <col min="20" max="20" width="7.28515625" customWidth="1"/>
    <col min="21" max="21" width="11.28515625" customWidth="1"/>
  </cols>
  <sheetData>
    <row r="1" spans="1:7" x14ac:dyDescent="0.25">
      <c r="A1" s="4"/>
    </row>
    <row r="6" spans="1:7" x14ac:dyDescent="0.25">
      <c r="A6" s="49"/>
      <c r="B6" s="49"/>
      <c r="C6" s="49"/>
      <c r="D6" s="49"/>
      <c r="E6" s="49"/>
      <c r="F6" s="49"/>
      <c r="G6" s="49"/>
    </row>
    <row r="7" spans="1:7" ht="23.25" x14ac:dyDescent="0.35">
      <c r="A7" s="50"/>
      <c r="B7" s="50"/>
      <c r="C7" s="50"/>
      <c r="D7" s="50"/>
      <c r="E7" s="50"/>
      <c r="F7" s="50"/>
      <c r="G7" s="50"/>
    </row>
    <row r="8" spans="1:7" ht="22.5" x14ac:dyDescent="0.35">
      <c r="A8" s="51" t="s">
        <v>15</v>
      </c>
      <c r="B8" s="51"/>
      <c r="C8" s="51"/>
      <c r="D8" s="51"/>
      <c r="E8" s="51"/>
      <c r="F8" s="51"/>
      <c r="G8" s="51"/>
    </row>
    <row r="9" spans="1:7" ht="19.5" x14ac:dyDescent="0.35">
      <c r="A9" s="52" t="s">
        <v>68</v>
      </c>
      <c r="B9" s="52"/>
      <c r="C9" s="52"/>
      <c r="D9" s="52"/>
      <c r="E9" s="52"/>
      <c r="F9" s="52"/>
      <c r="G9" s="52"/>
    </row>
    <row r="10" spans="1:7" x14ac:dyDescent="0.25">
      <c r="A10" s="54" t="s">
        <v>116</v>
      </c>
      <c r="B10" s="54"/>
      <c r="C10" s="54"/>
      <c r="D10" s="54"/>
      <c r="E10" s="54"/>
      <c r="F10" s="54"/>
      <c r="G10" s="54"/>
    </row>
    <row r="11" spans="1:7" x14ac:dyDescent="0.25">
      <c r="A11" s="54" t="str">
        <f>Consolidado!A11</f>
        <v>2do Trimestre Año 2024</v>
      </c>
      <c r="B11" s="54"/>
      <c r="C11" s="54"/>
      <c r="D11" s="54"/>
      <c r="E11" s="54"/>
      <c r="F11" s="54"/>
      <c r="G11" s="54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ht="30" x14ac:dyDescent="0.25">
      <c r="A13" s="20" t="s">
        <v>70</v>
      </c>
      <c r="B13" s="20" t="s">
        <v>113</v>
      </c>
      <c r="C13" s="20" t="s">
        <v>114</v>
      </c>
      <c r="D13" s="20" t="s">
        <v>115</v>
      </c>
      <c r="E13" s="20" t="s">
        <v>41</v>
      </c>
      <c r="F13" s="19">
        <v>18000</v>
      </c>
      <c r="G13" s="19">
        <v>27993.599999999999</v>
      </c>
    </row>
    <row r="14" spans="1:7" ht="30" x14ac:dyDescent="0.25">
      <c r="A14" s="20" t="s">
        <v>70</v>
      </c>
      <c r="B14" s="20" t="s">
        <v>113</v>
      </c>
      <c r="C14" s="20" t="s">
        <v>114</v>
      </c>
      <c r="D14" s="20" t="s">
        <v>115</v>
      </c>
      <c r="E14" s="20" t="s">
        <v>41</v>
      </c>
      <c r="F14" s="19">
        <v>30600</v>
      </c>
      <c r="G14" s="19">
        <v>55987.199999999997</v>
      </c>
    </row>
    <row r="15" spans="1:7" ht="30" x14ac:dyDescent="0.25">
      <c r="A15" s="20" t="s">
        <v>70</v>
      </c>
      <c r="B15" s="20" t="s">
        <v>113</v>
      </c>
      <c r="C15" s="20" t="s">
        <v>114</v>
      </c>
      <c r="D15" s="20" t="s">
        <v>115</v>
      </c>
      <c r="E15" s="20" t="s">
        <v>41</v>
      </c>
      <c r="F15" s="19">
        <v>93555</v>
      </c>
      <c r="G15" s="19">
        <v>163736.79999999999</v>
      </c>
    </row>
    <row r="16" spans="1:7" ht="30" x14ac:dyDescent="0.25">
      <c r="A16" s="20" t="s">
        <v>70</v>
      </c>
      <c r="B16" s="20" t="s">
        <v>113</v>
      </c>
      <c r="C16" s="20" t="s">
        <v>114</v>
      </c>
      <c r="D16" s="20" t="s">
        <v>115</v>
      </c>
      <c r="E16" s="20" t="s">
        <v>41</v>
      </c>
      <c r="F16" s="19">
        <v>30600</v>
      </c>
      <c r="G16" s="19">
        <v>66980</v>
      </c>
    </row>
    <row r="17" spans="1:7" ht="30" x14ac:dyDescent="0.25">
      <c r="A17" s="20" t="s">
        <v>70</v>
      </c>
      <c r="B17" s="20" t="s">
        <v>113</v>
      </c>
      <c r="C17" s="20" t="s">
        <v>114</v>
      </c>
      <c r="D17" s="20" t="s">
        <v>115</v>
      </c>
      <c r="E17" s="20" t="s">
        <v>41</v>
      </c>
      <c r="F17" s="19">
        <v>18000</v>
      </c>
      <c r="G17" s="19">
        <v>53168</v>
      </c>
    </row>
    <row r="18" spans="1:7" ht="30" x14ac:dyDescent="0.25">
      <c r="A18" s="20" t="s">
        <v>70</v>
      </c>
      <c r="B18" s="20" t="s">
        <v>113</v>
      </c>
      <c r="C18" s="20" t="s">
        <v>114</v>
      </c>
      <c r="D18" s="20" t="s">
        <v>115</v>
      </c>
      <c r="E18" s="20" t="s">
        <v>41</v>
      </c>
      <c r="F18" s="19">
        <v>90201.600000000006</v>
      </c>
      <c r="G18" s="19">
        <v>224570.88</v>
      </c>
    </row>
    <row r="19" spans="1:7" ht="30" x14ac:dyDescent="0.25">
      <c r="A19" s="20" t="s">
        <v>70</v>
      </c>
      <c r="B19" s="20" t="s">
        <v>113</v>
      </c>
      <c r="C19" s="20" t="s">
        <v>114</v>
      </c>
      <c r="D19" s="20" t="s">
        <v>115</v>
      </c>
      <c r="E19" s="20" t="s">
        <v>41</v>
      </c>
      <c r="F19" s="19">
        <v>56513.13</v>
      </c>
      <c r="G19" s="19">
        <v>112235.6</v>
      </c>
    </row>
    <row r="20" spans="1:7" ht="30" x14ac:dyDescent="0.25">
      <c r="A20" s="20" t="s">
        <v>70</v>
      </c>
      <c r="B20" s="20" t="s">
        <v>113</v>
      </c>
      <c r="C20" s="20" t="s">
        <v>114</v>
      </c>
      <c r="D20" s="20" t="s">
        <v>115</v>
      </c>
      <c r="E20" s="20" t="s">
        <v>41</v>
      </c>
      <c r="F20" s="19">
        <v>383691.86</v>
      </c>
      <c r="G20" s="19">
        <v>486226.21</v>
      </c>
    </row>
    <row r="21" spans="1:7" x14ac:dyDescent="0.25">
      <c r="A21" s="35" t="s">
        <v>70</v>
      </c>
      <c r="B21" s="30"/>
      <c r="C21" s="30"/>
      <c r="D21" s="30"/>
      <c r="E21" s="30"/>
      <c r="F21" s="30">
        <f>SUM(F13:F20)</f>
        <v>721161.59</v>
      </c>
      <c r="G21" s="31">
        <f>SUM(G13:G20)</f>
        <v>1190898.29</v>
      </c>
    </row>
    <row r="22" spans="1:7" ht="30" x14ac:dyDescent="0.25">
      <c r="A22" s="20" t="s">
        <v>71</v>
      </c>
      <c r="B22" s="20" t="s">
        <v>113</v>
      </c>
      <c r="C22" s="20" t="s">
        <v>114</v>
      </c>
      <c r="D22" s="20" t="s">
        <v>115</v>
      </c>
      <c r="E22" s="20" t="s">
        <v>41</v>
      </c>
      <c r="F22" s="19">
        <v>92434.08</v>
      </c>
      <c r="G22" s="19">
        <v>175023.06</v>
      </c>
    </row>
    <row r="23" spans="1:7" ht="30" x14ac:dyDescent="0.25">
      <c r="A23" s="20" t="s">
        <v>71</v>
      </c>
      <c r="B23" s="20" t="s">
        <v>113</v>
      </c>
      <c r="C23" s="20" t="s">
        <v>114</v>
      </c>
      <c r="D23" s="20" t="s">
        <v>115</v>
      </c>
      <c r="E23" s="20" t="s">
        <v>41</v>
      </c>
      <c r="F23" s="19">
        <v>68083.199999999997</v>
      </c>
      <c r="G23" s="19">
        <v>109461.04</v>
      </c>
    </row>
    <row r="24" spans="1:7" ht="30" x14ac:dyDescent="0.25">
      <c r="A24" s="20" t="s">
        <v>71</v>
      </c>
      <c r="B24" s="20" t="s">
        <v>113</v>
      </c>
      <c r="C24" s="20" t="s">
        <v>114</v>
      </c>
      <c r="D24" s="20" t="s">
        <v>115</v>
      </c>
      <c r="E24" s="20" t="s">
        <v>41</v>
      </c>
      <c r="F24" s="19">
        <v>84000</v>
      </c>
      <c r="G24" s="19">
        <v>65111.040000000001</v>
      </c>
    </row>
    <row r="25" spans="1:7" ht="30" x14ac:dyDescent="0.25">
      <c r="A25" s="20" t="s">
        <v>71</v>
      </c>
      <c r="B25" s="20" t="s">
        <v>113</v>
      </c>
      <c r="C25" s="20" t="s">
        <v>114</v>
      </c>
      <c r="D25" s="20" t="s">
        <v>115</v>
      </c>
      <c r="E25" s="20" t="s">
        <v>41</v>
      </c>
      <c r="F25" s="19">
        <v>128844</v>
      </c>
      <c r="G25" s="19">
        <v>223185.02</v>
      </c>
    </row>
    <row r="26" spans="1:7" ht="30" x14ac:dyDescent="0.25">
      <c r="A26" s="20" t="s">
        <v>71</v>
      </c>
      <c r="B26" s="20" t="s">
        <v>113</v>
      </c>
      <c r="C26" s="20" t="s">
        <v>114</v>
      </c>
      <c r="D26" s="20" t="s">
        <v>115</v>
      </c>
      <c r="E26" s="20" t="s">
        <v>41</v>
      </c>
      <c r="F26" s="19">
        <v>48987</v>
      </c>
      <c r="G26" s="19">
        <v>83980.800000000003</v>
      </c>
    </row>
    <row r="27" spans="1:7" ht="30" x14ac:dyDescent="0.25">
      <c r="A27" s="20" t="s">
        <v>71</v>
      </c>
      <c r="B27" s="20" t="s">
        <v>113</v>
      </c>
      <c r="C27" s="20" t="s">
        <v>114</v>
      </c>
      <c r="D27" s="20" t="s">
        <v>115</v>
      </c>
      <c r="E27" s="20" t="s">
        <v>41</v>
      </c>
      <c r="F27" s="19">
        <v>19837</v>
      </c>
      <c r="G27" s="19">
        <v>78019.199999999997</v>
      </c>
    </row>
    <row r="28" spans="1:7" ht="30" x14ac:dyDescent="0.25">
      <c r="A28" s="20" t="s">
        <v>71</v>
      </c>
      <c r="B28" s="20" t="s">
        <v>113</v>
      </c>
      <c r="C28" s="20" t="s">
        <v>114</v>
      </c>
      <c r="D28" s="20" t="s">
        <v>115</v>
      </c>
      <c r="E28" s="20" t="s">
        <v>41</v>
      </c>
      <c r="F28" s="19">
        <v>30600</v>
      </c>
      <c r="G28" s="19">
        <v>59094.6</v>
      </c>
    </row>
    <row r="29" spans="1:7" x14ac:dyDescent="0.25">
      <c r="A29" s="35" t="s">
        <v>71</v>
      </c>
      <c r="B29" s="30"/>
      <c r="C29" s="30"/>
      <c r="D29" s="30"/>
      <c r="E29" s="30"/>
      <c r="F29" s="30">
        <f>SUM(F22:F28)</f>
        <v>472785.28</v>
      </c>
      <c r="G29" s="31">
        <f>SUM(G22:G28)</f>
        <v>793874.75999999989</v>
      </c>
    </row>
    <row r="30" spans="1:7" x14ac:dyDescent="0.25">
      <c r="A30" s="21"/>
      <c r="B30" s="21"/>
      <c r="C30" s="21"/>
      <c r="D30" s="21"/>
      <c r="E30" s="21"/>
      <c r="F30" s="22"/>
      <c r="G30" s="22"/>
    </row>
    <row r="31" spans="1:7" x14ac:dyDescent="0.25">
      <c r="A31" s="21"/>
      <c r="B31" s="21"/>
      <c r="C31" s="21"/>
      <c r="D31" s="21"/>
      <c r="E31" s="21"/>
      <c r="F31" s="22"/>
      <c r="G31" s="22"/>
    </row>
    <row r="32" spans="1:7" x14ac:dyDescent="0.25">
      <c r="A32" s="21"/>
      <c r="B32" s="21"/>
      <c r="C32" s="21"/>
      <c r="D32" s="21"/>
      <c r="E32" s="21"/>
      <c r="F32" s="22"/>
      <c r="G32" s="22"/>
    </row>
    <row r="33" spans="1:7" x14ac:dyDescent="0.25">
      <c r="A33" s="21"/>
      <c r="B33" s="21"/>
      <c r="C33" s="21"/>
      <c r="D33" s="21"/>
      <c r="E33" s="21"/>
      <c r="F33" s="22"/>
      <c r="G33" s="22"/>
    </row>
    <row r="34" spans="1:7" x14ac:dyDescent="0.25">
      <c r="A34" s="21"/>
      <c r="B34" s="21"/>
      <c r="C34" s="21"/>
      <c r="D34" s="21"/>
      <c r="E34" s="21"/>
      <c r="F34" s="22"/>
      <c r="G34" s="22"/>
    </row>
    <row r="35" spans="1:7" x14ac:dyDescent="0.25">
      <c r="A35" s="21"/>
      <c r="B35" s="21"/>
      <c r="C35" s="21"/>
      <c r="D35" s="21"/>
      <c r="E35" s="21"/>
      <c r="F35" s="22"/>
      <c r="G35" s="22"/>
    </row>
    <row r="36" spans="1:7" x14ac:dyDescent="0.25">
      <c r="A36" s="21"/>
      <c r="B36" s="21"/>
      <c r="C36" s="21"/>
      <c r="D36" s="21"/>
      <c r="E36" s="21"/>
      <c r="F36" s="22"/>
      <c r="G36" s="22"/>
    </row>
    <row r="37" spans="1:7" x14ac:dyDescent="0.25">
      <c r="A37" s="35" t="s">
        <v>72</v>
      </c>
      <c r="B37" s="30"/>
      <c r="C37" s="30"/>
      <c r="D37" s="30"/>
      <c r="E37" s="30"/>
      <c r="F37" s="30">
        <f>SUM(F30:F36)</f>
        <v>0</v>
      </c>
      <c r="G37" s="31">
        <f>SUM(G30:G36)</f>
        <v>0</v>
      </c>
    </row>
    <row r="38" spans="1:7" x14ac:dyDescent="0.25">
      <c r="A38" s="35" t="s">
        <v>0</v>
      </c>
      <c r="B38" s="30"/>
      <c r="C38" s="30"/>
      <c r="D38" s="30"/>
      <c r="E38" s="30"/>
      <c r="F38" s="30">
        <f>SUM(F37,F29,F21)</f>
        <v>1193946.8700000001</v>
      </c>
      <c r="G38" s="31">
        <f>SUM(G37,G29,G21)</f>
        <v>1984773.0499999998</v>
      </c>
    </row>
    <row r="40" spans="1:7" x14ac:dyDescent="0.25">
      <c r="A40" t="s">
        <v>20</v>
      </c>
    </row>
    <row r="42" spans="1:7" x14ac:dyDescent="0.25">
      <c r="A42" s="53" t="s">
        <v>69</v>
      </c>
      <c r="B42" s="53"/>
      <c r="C42" s="53"/>
    </row>
    <row r="43" spans="1:7" x14ac:dyDescent="0.25">
      <c r="A43" s="45" t="s">
        <v>123</v>
      </c>
      <c r="B43" t="s">
        <v>118</v>
      </c>
      <c r="C43" t="s">
        <v>119</v>
      </c>
      <c r="F43"/>
      <c r="G43"/>
    </row>
    <row r="44" spans="1:7" x14ac:dyDescent="0.25">
      <c r="A44" s="46" t="s">
        <v>41</v>
      </c>
      <c r="B44" s="44">
        <v>1193946.8699999999</v>
      </c>
      <c r="C44" s="44">
        <v>1984773.0500000003</v>
      </c>
      <c r="F44"/>
      <c r="G44"/>
    </row>
    <row r="45" spans="1:7" x14ac:dyDescent="0.25">
      <c r="A45" s="46" t="s">
        <v>122</v>
      </c>
      <c r="B45" s="44">
        <v>1193946.8699999999</v>
      </c>
      <c r="C45" s="44">
        <v>1984773.0500000003</v>
      </c>
      <c r="F45"/>
      <c r="G45"/>
    </row>
    <row r="46" spans="1:7" x14ac:dyDescent="0.25">
      <c r="F46"/>
      <c r="G46"/>
    </row>
    <row r="47" spans="1:7" x14ac:dyDescent="0.25">
      <c r="F47"/>
      <c r="G47"/>
    </row>
  </sheetData>
  <mergeCells count="7">
    <mergeCell ref="A42:C42"/>
    <mergeCell ref="A6:G6"/>
    <mergeCell ref="A7:G7"/>
    <mergeCell ref="A8:G8"/>
    <mergeCell ref="A9:G9"/>
    <mergeCell ref="A10:G10"/>
    <mergeCell ref="A11:G11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portrait" r:id="rId2"/>
  <headerFooter>
    <oddFooter>&amp;CE-Página &amp;P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5C3086EB38074FAFD57F0A327ED56F" ma:contentTypeVersion="11" ma:contentTypeDescription="Crear nuevo documento." ma:contentTypeScope="" ma:versionID="c7f5506857ea728daf5b491601816b2d">
  <xsd:schema xmlns:xsd="http://www.w3.org/2001/XMLSchema" xmlns:xs="http://www.w3.org/2001/XMLSchema" xmlns:p="http://schemas.microsoft.com/office/2006/metadata/properties" xmlns:ns3="acd07efd-4299-4386-89da-45ebd1af3ecd" targetNamespace="http://schemas.microsoft.com/office/2006/metadata/properties" ma:root="true" ma:fieldsID="a20a33e13d117605c69ca26ffe13d1c0" ns3:_="">
    <xsd:import namespace="acd07efd-4299-4386-89da-45ebd1af3e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07efd-4299-4386-89da-45ebd1af3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07efd-4299-4386-89da-45ebd1af3ecd" xsi:nil="true"/>
  </documentManagement>
</p:properties>
</file>

<file path=customXml/itemProps1.xml><?xml version="1.0" encoding="utf-8"?>
<ds:datastoreItem xmlns:ds="http://schemas.openxmlformats.org/officeDocument/2006/customXml" ds:itemID="{41C4E1D5-F0EB-4AB7-9DD0-6475CB104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E4451-B663-465F-981B-6FEAE273F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07efd-4299-4386-89da-45ebd1af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5FB0BA-B5FE-49C4-BF1A-9F17EFC29900}">
  <ds:schemaRefs>
    <ds:schemaRef ds:uri="http://purl.org/dc/terms/"/>
    <ds:schemaRef ds:uri="acd07efd-4299-4386-89da-45ebd1af3ecd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Huevos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Huevos!Títulos_a_imprimir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2024-04-25T18:36:38Z</cp:lastPrinted>
  <dcterms:created xsi:type="dcterms:W3CDTF">2013-05-27T12:29:06Z</dcterms:created>
  <dcterms:modified xsi:type="dcterms:W3CDTF">2025-06-04T16:10:37Z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0x010100EB5C3086EB38074FAFD57F0A327ED56F</vt:lpwstr>
  </property>
</Properties>
</file>