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FE781A8D-D37A-4855-AE6B-EE7495BBD049}" xr6:coauthVersionLast="47" xr6:coauthVersionMax="47" xr10:uidLastSave="{00000000-0000-0000-0000-000000000000}"/>
  <bookViews>
    <workbookView xWindow="1515" yWindow="1515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7">Huevo!$10:$11</definedName>
    <definedName name="_xlnm.Print_Titles" localSheetId="3">Leche!$10:$12</definedName>
    <definedName name="_xlnm.Print_Titles" localSheetId="6">'Otro Origen'!$10:$12</definedName>
    <definedName name="_xlnm.Print_Titles" localSheetId="4">Pieles!$11:$13</definedName>
  </definedNames>
  <calcPr calcId="191029"/>
  <pivotCaches>
    <pivotCache cacheId="0" r:id="rId10"/>
    <pivotCache cacheId="1" r:id="rId11"/>
    <pivotCache cacheId="2" r:id="rId12"/>
    <pivotCache cacheId="3" r:id="rId13"/>
    <pivotCache cacheId="4" r:id="rId14"/>
    <pivotCache cacheId="5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6" l="1"/>
  <c r="F30" i="6"/>
  <c r="F61" i="7" l="1"/>
  <c r="G61" i="7"/>
  <c r="E25" i="20" l="1"/>
  <c r="E19" i="20"/>
  <c r="F41" i="14"/>
  <c r="G41" i="14"/>
  <c r="F28" i="14"/>
  <c r="G28" i="14"/>
  <c r="F21" i="14"/>
  <c r="G21" i="14"/>
  <c r="F20" i="12"/>
  <c r="G20" i="12"/>
  <c r="F17" i="12"/>
  <c r="G17" i="12"/>
  <c r="F51" i="11" l="1"/>
  <c r="G51" i="11"/>
  <c r="F31" i="7" l="1"/>
  <c r="G31" i="7"/>
  <c r="F79" i="7"/>
  <c r="G79" i="7"/>
  <c r="F56" i="6"/>
  <c r="G56" i="6"/>
  <c r="G43" i="6"/>
  <c r="G30" i="6"/>
  <c r="G80" i="7" l="1"/>
  <c r="F80" i="7"/>
  <c r="F29" i="5"/>
  <c r="G29" i="5"/>
  <c r="F25" i="5"/>
  <c r="G25" i="5"/>
  <c r="C33" i="20" l="1"/>
  <c r="E15" i="20"/>
  <c r="F21" i="12"/>
  <c r="G21" i="12"/>
  <c r="F35" i="11"/>
  <c r="G35" i="11"/>
  <c r="F26" i="11"/>
  <c r="G26" i="11"/>
  <c r="F57" i="6"/>
  <c r="G57" i="6"/>
  <c r="F52" i="11" l="1"/>
  <c r="G52" i="11"/>
  <c r="F42" i="14"/>
  <c r="F14" i="12"/>
  <c r="G14" i="12"/>
  <c r="F18" i="5"/>
  <c r="G18" i="5"/>
  <c r="G42" i="14" l="1"/>
  <c r="G30" i="5"/>
  <c r="C13" i="15" s="1"/>
  <c r="F30" i="5"/>
  <c r="E26" i="20"/>
  <c r="C14" i="15" l="1"/>
  <c r="B14" i="15"/>
  <c r="B11" i="20" l="1"/>
  <c r="A11" i="14"/>
  <c r="A11" i="12"/>
  <c r="A12" i="11"/>
  <c r="A11" i="7"/>
  <c r="A11" i="6"/>
  <c r="A12" i="5"/>
  <c r="B13" i="15" l="1"/>
  <c r="A9" i="21" l="1"/>
  <c r="F16" i="21" l="1"/>
  <c r="G16" i="21"/>
  <c r="C19" i="15" l="1"/>
  <c r="B16" i="15" l="1"/>
  <c r="C16" i="15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<sst xmlns="http://schemas.openxmlformats.org/spreadsheetml/2006/main" count="1181" uniqueCount="139">
  <si>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</si>
  <si>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</si>
  <si>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</si>
  <si>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</si>
  <si>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</si>
  <si>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</si>
  <si>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</si>
  <si>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</si>
  <si>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</si>
  <si>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</si>
  <si>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</si>
  <si>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</si>
  <si>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</si>
  <si>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</si>
  <si>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</si>
  <si>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</si>
  <si>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</si>
  <si>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</si>
  <si>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Pais de Procedencia</t>
  </si>
  <si>
    <t>Consolidado de Importaciones de Huevos del Año 2017</t>
  </si>
  <si>
    <t>Nota: Los meses con asterisco (*) estan sujetos a cambios</t>
  </si>
  <si>
    <t>Consolidado de Exportaciones de Pieles</t>
  </si>
  <si>
    <t>Consolidado de Exportaciones de Embutidos</t>
  </si>
  <si>
    <t>Guatemala</t>
  </si>
  <si>
    <t>Cárnico</t>
  </si>
  <si>
    <t>Bovino</t>
  </si>
  <si>
    <t>Trinidad &amp; Tobago</t>
  </si>
  <si>
    <t>Helados</t>
  </si>
  <si>
    <t>Lácteo</t>
  </si>
  <si>
    <t>Jamaica</t>
  </si>
  <si>
    <t>Antigua y Barbuda</t>
  </si>
  <si>
    <t>Estados Unidos</t>
  </si>
  <si>
    <t>Flan</t>
  </si>
  <si>
    <t>Dulce de leche</t>
  </si>
  <si>
    <t>Crema de leche</t>
  </si>
  <si>
    <t>Queso</t>
  </si>
  <si>
    <t>Danes</t>
  </si>
  <si>
    <t>Holandes</t>
  </si>
  <si>
    <t>Queso Amarillo</t>
  </si>
  <si>
    <t>Queso Blanco</t>
  </si>
  <si>
    <t>Queso de hoja</t>
  </si>
  <si>
    <t>Haiti</t>
  </si>
  <si>
    <t>Leche maternizada</t>
  </si>
  <si>
    <t>Cuba</t>
  </si>
  <si>
    <t>Leche con Chocolate</t>
  </si>
  <si>
    <t>Portugal</t>
  </si>
  <si>
    <t>Curtidas o Curadas</t>
  </si>
  <si>
    <t>Piel Animal</t>
  </si>
  <si>
    <t>Mexico</t>
  </si>
  <si>
    <t>Italia</t>
  </si>
  <si>
    <t>Salchichas</t>
  </si>
  <si>
    <t>Sopa</t>
  </si>
  <si>
    <t>Otro Tipo</t>
  </si>
  <si>
    <t>Sazones</t>
  </si>
  <si>
    <t>Mayonesa</t>
  </si>
  <si>
    <t>Curazao</t>
  </si>
  <si>
    <t>Bebida nutritiva</t>
  </si>
  <si>
    <t>Adereso</t>
  </si>
  <si>
    <t>PVET</t>
  </si>
  <si>
    <t>Ecuador</t>
  </si>
  <si>
    <t>Lengua</t>
  </si>
  <si>
    <t>Honduras</t>
  </si>
  <si>
    <t>San Martin</t>
  </si>
  <si>
    <t>Leche entera liquida</t>
  </si>
  <si>
    <t>Leche UHT</t>
  </si>
  <si>
    <t>Pieles Bovinas Frescas Saladas</t>
  </si>
  <si>
    <t>Indonesia</t>
  </si>
  <si>
    <t>Turquia</t>
  </si>
  <si>
    <t>Alemania</t>
  </si>
  <si>
    <t>Guadalupe</t>
  </si>
  <si>
    <t>Pieles Bovinas Secas y Saladas</t>
  </si>
  <si>
    <t>España</t>
  </si>
  <si>
    <t>Semicurtidas o semicuradas</t>
  </si>
  <si>
    <t>China</t>
  </si>
  <si>
    <t>Bonaire</t>
  </si>
  <si>
    <t>N/A</t>
  </si>
  <si>
    <t>Depto. de Planificacion y Desarrollo</t>
  </si>
  <si>
    <t>Consolidado por pais</t>
  </si>
  <si>
    <t>Pais</t>
  </si>
  <si>
    <t xml:space="preserve">Valor US </t>
  </si>
  <si>
    <t>Abril</t>
  </si>
  <si>
    <t>Mayo</t>
  </si>
  <si>
    <t>Junio</t>
  </si>
  <si>
    <t>Carne de res</t>
  </si>
  <si>
    <t>Carne Deshuesada</t>
  </si>
  <si>
    <t>Carne deshuesada</t>
  </si>
  <si>
    <t>Aruba</t>
  </si>
  <si>
    <t>Barbados</t>
  </si>
  <si>
    <t>Guayana Francesa</t>
  </si>
  <si>
    <t>Guyana</t>
  </si>
  <si>
    <t>Granada</t>
  </si>
  <si>
    <t>San Tomas</t>
  </si>
  <si>
    <t>Leche condensada</t>
  </si>
  <si>
    <t>Leche semidescremada en polvo</t>
  </si>
  <si>
    <t>Brasil</t>
  </si>
  <si>
    <t>India</t>
  </si>
  <si>
    <t>Vietnam</t>
  </si>
  <si>
    <t>Belgica</t>
  </si>
  <si>
    <t>Piel Bovina terminada</t>
  </si>
  <si>
    <t>Caldo de pollo</t>
  </si>
  <si>
    <t>Mozambique</t>
  </si>
  <si>
    <t>Chile</t>
  </si>
  <si>
    <t xml:space="preserve">Consolidado de Exportaciones de Productos veterinarios </t>
  </si>
  <si>
    <t xml:space="preserve">Consolidado de Exportaciones de Mercancia de Otro Origen </t>
  </si>
  <si>
    <t xml:space="preserve">Consolidado de Exportaciones de Leche </t>
  </si>
  <si>
    <t xml:space="preserve">Consolidado de Exportaciones de Lacteos </t>
  </si>
  <si>
    <t xml:space="preserve">Consolidado de Exportaciones de Carne de Res </t>
  </si>
  <si>
    <t>2do Trimestre Año 2023</t>
  </si>
  <si>
    <t>Exportacion</t>
  </si>
  <si>
    <t>Carne deshidratada</t>
  </si>
  <si>
    <t>Cortes</t>
  </si>
  <si>
    <t>Grasa</t>
  </si>
  <si>
    <t>Hamburguesas</t>
  </si>
  <si>
    <t>Crema batida</t>
  </si>
  <si>
    <t>Cheddar</t>
  </si>
  <si>
    <t>Islas Caiman</t>
  </si>
  <si>
    <t>Formula Infantil</t>
  </si>
  <si>
    <t>Santa Lucia</t>
  </si>
  <si>
    <t>Dominica</t>
  </si>
  <si>
    <t>Islas Turcas y Caicos</t>
  </si>
  <si>
    <t>Islas Virgenes (U.S.)</t>
  </si>
  <si>
    <t>Martinica</t>
  </si>
  <si>
    <t>Leche entera en polvo</t>
  </si>
  <si>
    <t>Leche evaporada</t>
  </si>
  <si>
    <t>Leche semidescremada liquida</t>
  </si>
  <si>
    <t>Islas St. George`s (US)</t>
  </si>
  <si>
    <t>Tortola</t>
  </si>
  <si>
    <t>Bangladesh</t>
  </si>
  <si>
    <t>Canada</t>
  </si>
  <si>
    <t>El Salvador</t>
  </si>
  <si>
    <t>Pollo</t>
  </si>
  <si>
    <t>Salami</t>
  </si>
  <si>
    <t>Surinam</t>
  </si>
  <si>
    <t>Puerto Rico</t>
  </si>
  <si>
    <t>Filipinas</t>
  </si>
  <si>
    <t>Total general</t>
  </si>
  <si>
    <t>Kilogramos</t>
  </si>
  <si>
    <t xml:space="preserve"> Valor US$</t>
  </si>
  <si>
    <t xml:space="preserve">Consolidado General de Exportaciones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</si>
</sst>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  <family val="2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4" fontId="1" fillId="0" borderId="10" xfId="5" applyNumberFormat="1" applyFont="1" applyBorder="1" applyAlignment="1">
      <alignment horizontal="right" wrapText="1"/>
    </xf>
    <xf numFmtId="0" fontId="1" fillId="0" borderId="10" xfId="5" applyFont="1" applyBorder="1" applyAlignment="1">
      <alignment wrapText="1"/>
    </xf>
    <xf numFmtId="0" fontId="11" fillId="0" borderId="10" xfId="5" applyFont="1" applyBorder="1" applyAlignment="1">
      <alignment wrapText="1"/>
    </xf>
    <xf numFmtId="4" fontId="11" fillId="0" borderId="10" xfId="5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0" fontId="5" fillId="0" borderId="10" xfId="0" applyFont="1" applyBorder="1" applyAlignment="1">
      <alignment horizontal="center" vertical="center"/>
    </xf>
    <xf numFmtId="0" fontId="1" fillId="0" borderId="10" xfId="2" applyFont="1" applyBorder="1" applyAlignment="1">
      <alignment wrapText="1"/>
    </xf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6.xml"/><Relationship Id="rId10" Type="http://schemas.openxmlformats.org/officeDocument/2006/relationships/pivotCacheDefinition" Target="pivotCache/pivotCacheDefinition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2do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323560.15999999997</c:v>
                </c:pt>
                <c:pt idx="1">
                  <c:v>579985.47000000009</c:v>
                </c:pt>
                <c:pt idx="2">
                  <c:v>220779.40999999997</c:v>
                </c:pt>
                <c:pt idx="3">
                  <c:v>808727.49999999988</c:v>
                </c:pt>
                <c:pt idx="4">
                  <c:v>112292.83</c:v>
                </c:pt>
                <c:pt idx="5">
                  <c:v>549975.65999999992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6-452B-8AB6-E7095FC86507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1738369.19</c:v>
                </c:pt>
                <c:pt idx="1">
                  <c:v>2406304.4899999998</c:v>
                </c:pt>
                <c:pt idx="2">
                  <c:v>619571.62999999989</c:v>
                </c:pt>
                <c:pt idx="3">
                  <c:v>1736856.9600000002</c:v>
                </c:pt>
                <c:pt idx="4">
                  <c:v>204055.5</c:v>
                </c:pt>
                <c:pt idx="5">
                  <c:v>1640080.69</c:v>
                </c:pt>
                <c:pt idx="6">
                  <c:v>1826399.3399999999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29142512"/>
        <c:axId val="-1229144144"/>
        <c:axId val="0"/>
      </c:bar3DChart>
      <c:catAx>
        <c:axId val="-122914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44144"/>
        <c:crosses val="autoZero"/>
        <c:auto val="1"/>
        <c:lblAlgn val="ctr"/>
        <c:lblOffset val="100"/>
        <c:noMultiLvlLbl val="0"/>
      </c:catAx>
      <c:valAx>
        <c:axId val="-122914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4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2023.xlsx]Bovino Carnico!Tabla dinámica1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 de Res 2do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Carnico'!$B$35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Carnico'!$A$36:$A$39</c:f>
              <c:strCache>
                <c:ptCount val="3"/>
                <c:pt idx="0">
                  <c:v>Estados Unidos</c:v>
                </c:pt>
                <c:pt idx="1">
                  <c:v>Guadalupe</c:v>
                </c:pt>
                <c:pt idx="2">
                  <c:v>Guatemala</c:v>
                </c:pt>
              </c:strCache>
            </c:strRef>
          </c:cat>
          <c:val>
            <c:numRef>
              <c:f>'Bovino Carnico'!$B$36:$B$39</c:f>
              <c:numCache>
                <c:formatCode>_(* #,##0.00_);_(* \(#,##0.00\);_(* "-"??_);_(@_)</c:formatCode>
                <c:ptCount val="3"/>
                <c:pt idx="0">
                  <c:v>37118.090000000004</c:v>
                </c:pt>
                <c:pt idx="1">
                  <c:v>22670.78</c:v>
                </c:pt>
                <c:pt idx="2">
                  <c:v>263771.28999999998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B-4411-A8B2-FBB27C532421}"/>
            </c:ext>
          </c:extLst>
        </c:ser>
        <c:ser>
          <c:idx val="1"/>
          <c:order val="1"/>
          <c:tx>
            <c:strRef>
              <c:f>'Bovino Carnico'!$C$35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Carnico'!$A$36:$A$39</c:f>
              <c:strCache>
                <c:ptCount val="3"/>
                <c:pt idx="0">
                  <c:v>Estados Unidos</c:v>
                </c:pt>
                <c:pt idx="1">
                  <c:v>Guadalupe</c:v>
                </c:pt>
                <c:pt idx="2">
                  <c:v>Guatemala</c:v>
                </c:pt>
              </c:strCache>
            </c:strRef>
          </c:cat>
          <c:val>
            <c:numRef>
              <c:f>'Bovino Carnico'!$C$36:$C$39</c:f>
              <c:numCache>
                <c:formatCode>_(* #,##0.00_);_(* \(#,##0.00\);_(* "-"??_);_(@_)</c:formatCode>
                <c:ptCount val="3"/>
                <c:pt idx="0">
                  <c:v>108862.79</c:v>
                </c:pt>
                <c:pt idx="1">
                  <c:v>97783.5</c:v>
                </c:pt>
                <c:pt idx="2">
                  <c:v>1531722.9000000001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B-4411-A8B2-FBB27C53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29143600"/>
        <c:axId val="-1229141424"/>
        <c:axId val="0"/>
      </c:bar3DChart>
      <c:catAx>
        <c:axId val="-122914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41424"/>
        <c:crosses val="autoZero"/>
        <c:auto val="1"/>
        <c:lblAlgn val="ctr"/>
        <c:lblOffset val="100"/>
        <c:noMultiLvlLbl val="0"/>
      </c:catAx>
      <c:valAx>
        <c:axId val="-122914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4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2023.xlsx]Bovino Lacteo!Tabla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</a:t>
            </a:r>
            <a:r>
              <a:rPr lang="es-DO" baseline="0"/>
              <a:t> 2do Trimestres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Lacteo'!$B$62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Lacteo'!$A$63:$A$73</c:f>
              <c:strCache>
                <c:ptCount val="10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Curazao</c:v>
                </c:pt>
                <c:pt idx="4">
                  <c:v>Estados Unidos</c:v>
                </c:pt>
                <c:pt idx="5">
                  <c:v>Guayana Francesa</c:v>
                </c:pt>
                <c:pt idx="6">
                  <c:v>Guyana</c:v>
                </c:pt>
                <c:pt idx="7">
                  <c:v>Jamaica</c:v>
                </c:pt>
                <c:pt idx="8">
                  <c:v>San Martin</c:v>
                </c:pt>
                <c:pt idx="9">
                  <c:v>Trinidad &amp; Tobago</c:v>
                </c:pt>
              </c:strCache>
            </c:strRef>
          </c:cat>
          <c:val>
            <c:numRef>
              <c:f>'Bovino Lacteo'!$B$63:$B$73</c:f>
              <c:numCache>
                <c:formatCode>_(* #,##0.00_);_(* \(#,##0.00\);_(* "-"??_);_(@_)</c:formatCode>
                <c:ptCount val="10"/>
                <c:pt idx="0">
                  <c:v>18904.03</c:v>
                </c:pt>
                <c:pt idx="1">
                  <c:v>4893</c:v>
                </c:pt>
                <c:pt idx="2">
                  <c:v>25041.54</c:v>
                </c:pt>
                <c:pt idx="3">
                  <c:v>1861.52</c:v>
                </c:pt>
                <c:pt idx="4">
                  <c:v>122343.11000000002</c:v>
                </c:pt>
                <c:pt idx="5">
                  <c:v>3600</c:v>
                </c:pt>
                <c:pt idx="6">
                  <c:v>4619.76</c:v>
                </c:pt>
                <c:pt idx="7">
                  <c:v>319121.59999999998</c:v>
                </c:pt>
                <c:pt idx="8">
                  <c:v>3866.97</c:v>
                </c:pt>
                <c:pt idx="9">
                  <c:v>75733.94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C-4ABC-BDFA-35313F2F16C4}"/>
            </c:ext>
          </c:extLst>
        </c:ser>
        <c:ser>
          <c:idx val="1"/>
          <c:order val="1"/>
          <c:tx>
            <c:strRef>
              <c:f>'Bovino Lacteo'!$C$62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Lacteo'!$A$63:$A$73</c:f>
              <c:strCache>
                <c:ptCount val="10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Curazao</c:v>
                </c:pt>
                <c:pt idx="4">
                  <c:v>Estados Unidos</c:v>
                </c:pt>
                <c:pt idx="5">
                  <c:v>Guayana Francesa</c:v>
                </c:pt>
                <c:pt idx="6">
                  <c:v>Guyana</c:v>
                </c:pt>
                <c:pt idx="7">
                  <c:v>Jamaica</c:v>
                </c:pt>
                <c:pt idx="8">
                  <c:v>San Martin</c:v>
                </c:pt>
                <c:pt idx="9">
                  <c:v>Trinidad &amp; Tobago</c:v>
                </c:pt>
              </c:strCache>
            </c:strRef>
          </c:cat>
          <c:val>
            <c:numRef>
              <c:f>'Bovino Lacteo'!$C$63:$C$73</c:f>
              <c:numCache>
                <c:formatCode>_(* #,##0.00_);_(* \(#,##0.00\);_(* "-"??_);_(@_)</c:formatCode>
                <c:ptCount val="10"/>
                <c:pt idx="0">
                  <c:v>67370.350000000006</c:v>
                </c:pt>
                <c:pt idx="1">
                  <c:v>23528.7</c:v>
                </c:pt>
                <c:pt idx="2">
                  <c:v>66026.05</c:v>
                </c:pt>
                <c:pt idx="3">
                  <c:v>1420.8</c:v>
                </c:pt>
                <c:pt idx="4">
                  <c:v>837582.4800000001</c:v>
                </c:pt>
                <c:pt idx="5">
                  <c:v>1856</c:v>
                </c:pt>
                <c:pt idx="6">
                  <c:v>17203.95</c:v>
                </c:pt>
                <c:pt idx="7">
                  <c:v>1104717.7899999998</c:v>
                </c:pt>
                <c:pt idx="8">
                  <c:v>17212.099999999999</c:v>
                </c:pt>
                <c:pt idx="9">
                  <c:v>269386.27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C-4ABC-BDFA-35313F2F1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29135984"/>
        <c:axId val="-1229135440"/>
        <c:axId val="0"/>
      </c:bar3DChart>
      <c:catAx>
        <c:axId val="-122913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35440"/>
        <c:crosses val="autoZero"/>
        <c:auto val="1"/>
        <c:lblAlgn val="ctr"/>
        <c:lblOffset val="100"/>
        <c:noMultiLvlLbl val="0"/>
      </c:catAx>
      <c:valAx>
        <c:axId val="-122913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3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2023.xlsx]Leche!Tabla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2do Trimestre 2023</a:t>
            </a:r>
            <a:r>
              <a:rPr lang="es-DO" baseline="0"/>
              <a:t>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Leche!$B$85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Leche!$A$86:$A$105</c:f>
              <c:strCache>
                <c:ptCount val="19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Cuba</c:v>
                </c:pt>
                <c:pt idx="4">
                  <c:v>Curazao</c:v>
                </c:pt>
                <c:pt idx="5">
                  <c:v>Dominica</c:v>
                </c:pt>
                <c:pt idx="6">
                  <c:v>Estados Unidos</c:v>
                </c:pt>
                <c:pt idx="7">
                  <c:v>Granada</c:v>
                </c:pt>
                <c:pt idx="8">
                  <c:v>Haiti</c:v>
                </c:pt>
                <c:pt idx="9">
                  <c:v>Islas Caiman</c:v>
                </c:pt>
                <c:pt idx="10">
                  <c:v>Islas St. George`s (US)</c:v>
                </c:pt>
                <c:pt idx="11">
                  <c:v>Islas Turcas y Caicos</c:v>
                </c:pt>
                <c:pt idx="12">
                  <c:v>Islas Virgenes (U.S.)</c:v>
                </c:pt>
                <c:pt idx="13">
                  <c:v>Martinica</c:v>
                </c:pt>
                <c:pt idx="14">
                  <c:v>San Martin</c:v>
                </c:pt>
                <c:pt idx="15">
                  <c:v>San Tomas</c:v>
                </c:pt>
                <c:pt idx="16">
                  <c:v>Santa Lucia</c:v>
                </c:pt>
                <c:pt idx="17">
                  <c:v>Tortola</c:v>
                </c:pt>
                <c:pt idx="18">
                  <c:v>Trinidad &amp; Tobago</c:v>
                </c:pt>
              </c:strCache>
            </c:strRef>
          </c:cat>
          <c:val>
            <c:numRef>
              <c:f>Leche!$B$86:$B$105</c:f>
              <c:numCache>
                <c:formatCode>_(* #,##0.00_);_(* \(#,##0.00\);_(* "-"??_);_(@_)</c:formatCode>
                <c:ptCount val="19"/>
                <c:pt idx="0">
                  <c:v>9335.9399999999987</c:v>
                </c:pt>
                <c:pt idx="1">
                  <c:v>10946.33</c:v>
                </c:pt>
                <c:pt idx="2">
                  <c:v>2237.17</c:v>
                </c:pt>
                <c:pt idx="3">
                  <c:v>19450.579999999998</c:v>
                </c:pt>
                <c:pt idx="4">
                  <c:v>26075.75</c:v>
                </c:pt>
                <c:pt idx="5">
                  <c:v>5209.3500000000004</c:v>
                </c:pt>
                <c:pt idx="6">
                  <c:v>1138.6499999999999</c:v>
                </c:pt>
                <c:pt idx="7">
                  <c:v>4568.8799999999992</c:v>
                </c:pt>
                <c:pt idx="8">
                  <c:v>85614.510000000009</c:v>
                </c:pt>
                <c:pt idx="9">
                  <c:v>6884.6299999999992</c:v>
                </c:pt>
                <c:pt idx="10">
                  <c:v>271.35000000000002</c:v>
                </c:pt>
                <c:pt idx="11">
                  <c:v>3320.37</c:v>
                </c:pt>
                <c:pt idx="12">
                  <c:v>395.81</c:v>
                </c:pt>
                <c:pt idx="13">
                  <c:v>1113.6399999999999</c:v>
                </c:pt>
                <c:pt idx="14">
                  <c:v>5534.5199999999986</c:v>
                </c:pt>
                <c:pt idx="15">
                  <c:v>7705.0899999999992</c:v>
                </c:pt>
                <c:pt idx="16">
                  <c:v>7292.16</c:v>
                </c:pt>
                <c:pt idx="17">
                  <c:v>445.15</c:v>
                </c:pt>
                <c:pt idx="18">
                  <c:v>23239.530000000002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2-411F-A965-23410F68D114}"/>
            </c:ext>
          </c:extLst>
        </c:ser>
        <c:ser>
          <c:idx val="1"/>
          <c:order val="1"/>
          <c:tx>
            <c:strRef>
              <c:f>Leche!$C$85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Leche!$A$86:$A$105</c:f>
              <c:strCache>
                <c:ptCount val="19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Cuba</c:v>
                </c:pt>
                <c:pt idx="4">
                  <c:v>Curazao</c:v>
                </c:pt>
                <c:pt idx="5">
                  <c:v>Dominica</c:v>
                </c:pt>
                <c:pt idx="6">
                  <c:v>Estados Unidos</c:v>
                </c:pt>
                <c:pt idx="7">
                  <c:v>Granada</c:v>
                </c:pt>
                <c:pt idx="8">
                  <c:v>Haiti</c:v>
                </c:pt>
                <c:pt idx="9">
                  <c:v>Islas Caiman</c:v>
                </c:pt>
                <c:pt idx="10">
                  <c:v>Islas St. George`s (US)</c:v>
                </c:pt>
                <c:pt idx="11">
                  <c:v>Islas Turcas y Caicos</c:v>
                </c:pt>
                <c:pt idx="12">
                  <c:v>Islas Virgenes (U.S.)</c:v>
                </c:pt>
                <c:pt idx="13">
                  <c:v>Martinica</c:v>
                </c:pt>
                <c:pt idx="14">
                  <c:v>San Martin</c:v>
                </c:pt>
                <c:pt idx="15">
                  <c:v>San Tomas</c:v>
                </c:pt>
                <c:pt idx="16">
                  <c:v>Santa Lucia</c:v>
                </c:pt>
                <c:pt idx="17">
                  <c:v>Tortola</c:v>
                </c:pt>
                <c:pt idx="18">
                  <c:v>Trinidad &amp; Tobago</c:v>
                </c:pt>
              </c:strCache>
            </c:strRef>
          </c:cat>
          <c:val>
            <c:numRef>
              <c:f>Leche!$C$86:$C$105</c:f>
              <c:numCache>
                <c:formatCode>_(* #,##0.00_);_(* \(#,##0.00\);_(* "-"??_);_(@_)</c:formatCode>
                <c:ptCount val="19"/>
                <c:pt idx="0">
                  <c:v>7279.92</c:v>
                </c:pt>
                <c:pt idx="1">
                  <c:v>41190.889999999992</c:v>
                </c:pt>
                <c:pt idx="2">
                  <c:v>2764</c:v>
                </c:pt>
                <c:pt idx="3">
                  <c:v>30557.78</c:v>
                </c:pt>
                <c:pt idx="4">
                  <c:v>23206.52</c:v>
                </c:pt>
                <c:pt idx="5">
                  <c:v>3107.7</c:v>
                </c:pt>
                <c:pt idx="6">
                  <c:v>1163.24</c:v>
                </c:pt>
                <c:pt idx="7">
                  <c:v>13797.42</c:v>
                </c:pt>
                <c:pt idx="8">
                  <c:v>381389.33999999997</c:v>
                </c:pt>
                <c:pt idx="9">
                  <c:v>6067</c:v>
                </c:pt>
                <c:pt idx="10">
                  <c:v>391.5</c:v>
                </c:pt>
                <c:pt idx="11">
                  <c:v>1715.4</c:v>
                </c:pt>
                <c:pt idx="12">
                  <c:v>194.4</c:v>
                </c:pt>
                <c:pt idx="13">
                  <c:v>1151.24</c:v>
                </c:pt>
                <c:pt idx="14">
                  <c:v>4810.96</c:v>
                </c:pt>
                <c:pt idx="15">
                  <c:v>7823.9</c:v>
                </c:pt>
                <c:pt idx="16">
                  <c:v>59191.06</c:v>
                </c:pt>
                <c:pt idx="17">
                  <c:v>174.1</c:v>
                </c:pt>
                <c:pt idx="18">
                  <c:v>33595.26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2-411F-A965-23410F68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29146864"/>
        <c:axId val="-1229140880"/>
        <c:axId val="0"/>
      </c:bar3DChart>
      <c:catAx>
        <c:axId val="-122914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40880"/>
        <c:crosses val="autoZero"/>
        <c:auto val="1"/>
        <c:lblAlgn val="ctr"/>
        <c:lblOffset val="100"/>
        <c:noMultiLvlLbl val="0"/>
      </c:catAx>
      <c:valAx>
        <c:axId val="-122914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4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2023.xlsx]Pieles!Tabla dinámica4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2do</a:t>
            </a:r>
            <a:r>
              <a:rPr lang="es-DO" baseline="0"/>
              <a:t> Trimestre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Pieles!$B$58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Pieles!$A$59:$A$76</c:f>
              <c:strCache>
                <c:ptCount val="17"/>
                <c:pt idx="0">
                  <c:v>Alemania</c:v>
                </c:pt>
                <c:pt idx="1">
                  <c:v>Bangladesh</c:v>
                </c:pt>
                <c:pt idx="2">
                  <c:v>Belgica</c:v>
                </c:pt>
                <c:pt idx="3">
                  <c:v>Brasil</c:v>
                </c:pt>
                <c:pt idx="4">
                  <c:v>Canada</c:v>
                </c:pt>
                <c:pt idx="5">
                  <c:v>China</c:v>
                </c:pt>
                <c:pt idx="6">
                  <c:v>El Salvador</c:v>
                </c:pt>
                <c:pt idx="7">
                  <c:v>España</c:v>
                </c:pt>
                <c:pt idx="8">
                  <c:v>Estados Unidos</c:v>
                </c:pt>
                <c:pt idx="9">
                  <c:v>Guatemala</c:v>
                </c:pt>
                <c:pt idx="10">
                  <c:v>India</c:v>
                </c:pt>
                <c:pt idx="11">
                  <c:v>Indonesia</c:v>
                </c:pt>
                <c:pt idx="12">
                  <c:v>Italia</c:v>
                </c:pt>
                <c:pt idx="13">
                  <c:v>Mexico</c:v>
                </c:pt>
                <c:pt idx="14">
                  <c:v>Portugal</c:v>
                </c:pt>
                <c:pt idx="15">
                  <c:v>Turquia</c:v>
                </c:pt>
                <c:pt idx="16">
                  <c:v>Vietnam</c:v>
                </c:pt>
              </c:strCache>
            </c:strRef>
          </c:cat>
          <c:val>
            <c:numRef>
              <c:f>Pieles!$B$59:$B$76</c:f>
              <c:numCache>
                <c:formatCode>_(* #,##0.00_);_(* \(#,##0.00\);_(* "-"??_);_(@_)</c:formatCode>
                <c:ptCount val="17"/>
                <c:pt idx="0">
                  <c:v>50022.69</c:v>
                </c:pt>
                <c:pt idx="1">
                  <c:v>3530.2</c:v>
                </c:pt>
                <c:pt idx="2">
                  <c:v>21000</c:v>
                </c:pt>
                <c:pt idx="3">
                  <c:v>6974.55</c:v>
                </c:pt>
                <c:pt idx="4">
                  <c:v>506.9</c:v>
                </c:pt>
                <c:pt idx="5">
                  <c:v>148308</c:v>
                </c:pt>
                <c:pt idx="6">
                  <c:v>3</c:v>
                </c:pt>
                <c:pt idx="7">
                  <c:v>16383.5</c:v>
                </c:pt>
                <c:pt idx="8">
                  <c:v>28287.45</c:v>
                </c:pt>
                <c:pt idx="9">
                  <c:v>1991</c:v>
                </c:pt>
                <c:pt idx="10">
                  <c:v>205</c:v>
                </c:pt>
                <c:pt idx="11">
                  <c:v>126830</c:v>
                </c:pt>
                <c:pt idx="12">
                  <c:v>56382.21</c:v>
                </c:pt>
                <c:pt idx="13">
                  <c:v>7273</c:v>
                </c:pt>
                <c:pt idx="14">
                  <c:v>72000</c:v>
                </c:pt>
                <c:pt idx="15">
                  <c:v>268990</c:v>
                </c:pt>
                <c:pt idx="1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A-46BC-AC94-5232713ED500}"/>
            </c:ext>
          </c:extLst>
        </c:ser>
        <c:ser>
          <c:idx val="1"/>
          <c:order val="1"/>
          <c:tx>
            <c:strRef>
              <c:f>Pieles!$C$58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Pieles!$A$59:$A$76</c:f>
              <c:strCache>
                <c:ptCount val="17"/>
                <c:pt idx="0">
                  <c:v>Alemania</c:v>
                </c:pt>
                <c:pt idx="1">
                  <c:v>Bangladesh</c:v>
                </c:pt>
                <c:pt idx="2">
                  <c:v>Belgica</c:v>
                </c:pt>
                <c:pt idx="3">
                  <c:v>Brasil</c:v>
                </c:pt>
                <c:pt idx="4">
                  <c:v>Canada</c:v>
                </c:pt>
                <c:pt idx="5">
                  <c:v>China</c:v>
                </c:pt>
                <c:pt idx="6">
                  <c:v>El Salvador</c:v>
                </c:pt>
                <c:pt idx="7">
                  <c:v>España</c:v>
                </c:pt>
                <c:pt idx="8">
                  <c:v>Estados Unidos</c:v>
                </c:pt>
                <c:pt idx="9">
                  <c:v>Guatemala</c:v>
                </c:pt>
                <c:pt idx="10">
                  <c:v>India</c:v>
                </c:pt>
                <c:pt idx="11">
                  <c:v>Indonesia</c:v>
                </c:pt>
                <c:pt idx="12">
                  <c:v>Italia</c:v>
                </c:pt>
                <c:pt idx="13">
                  <c:v>Mexico</c:v>
                </c:pt>
                <c:pt idx="14">
                  <c:v>Portugal</c:v>
                </c:pt>
                <c:pt idx="15">
                  <c:v>Turquia</c:v>
                </c:pt>
                <c:pt idx="16">
                  <c:v>Vietnam</c:v>
                </c:pt>
              </c:strCache>
            </c:strRef>
          </c:cat>
          <c:val>
            <c:numRef>
              <c:f>Pieles!$C$59:$C$76</c:f>
              <c:numCache>
                <c:formatCode>_(* #,##0.00_);_(* \(#,##0.00\);_(* "-"??_);_(@_)</c:formatCode>
                <c:ptCount val="17"/>
                <c:pt idx="0">
                  <c:v>447030.92</c:v>
                </c:pt>
                <c:pt idx="1">
                  <c:v>82742.75</c:v>
                </c:pt>
                <c:pt idx="2">
                  <c:v>11550</c:v>
                </c:pt>
                <c:pt idx="3">
                  <c:v>105356.41</c:v>
                </c:pt>
                <c:pt idx="4">
                  <c:v>11628.03</c:v>
                </c:pt>
                <c:pt idx="5">
                  <c:v>46800.509999999995</c:v>
                </c:pt>
                <c:pt idx="6">
                  <c:v>10</c:v>
                </c:pt>
                <c:pt idx="7">
                  <c:v>11632.28</c:v>
                </c:pt>
                <c:pt idx="8">
                  <c:v>126531.89</c:v>
                </c:pt>
                <c:pt idx="9">
                  <c:v>30641.11</c:v>
                </c:pt>
                <c:pt idx="10">
                  <c:v>3813.24</c:v>
                </c:pt>
                <c:pt idx="11">
                  <c:v>63415</c:v>
                </c:pt>
                <c:pt idx="12">
                  <c:v>580931.78</c:v>
                </c:pt>
                <c:pt idx="13">
                  <c:v>126427.24</c:v>
                </c:pt>
                <c:pt idx="14">
                  <c:v>53600</c:v>
                </c:pt>
                <c:pt idx="15">
                  <c:v>34545.800000000003</c:v>
                </c:pt>
                <c:pt idx="1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A-46BC-AC94-5232713ED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29146320"/>
        <c:axId val="-1229132720"/>
        <c:axId val="0"/>
      </c:bar3DChart>
      <c:catAx>
        <c:axId val="-122914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32720"/>
        <c:crosses val="autoZero"/>
        <c:auto val="1"/>
        <c:lblAlgn val="ctr"/>
        <c:lblOffset val="100"/>
        <c:noMultiLvlLbl val="0"/>
      </c:catAx>
      <c:valAx>
        <c:axId val="-122913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4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2023.xlsx]Embutidos!Tabla 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</a:t>
            </a:r>
            <a:r>
              <a:rPr lang="es-DO" baseline="0"/>
              <a:t> Embutidos 2do Trimestre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Embutidos!$B$26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Embutidos!$A$27:$A$28</c:f>
              <c:strCache>
                <c:ptCount val="1"/>
                <c:pt idx="0">
                  <c:v>Haiti</c:v>
                </c:pt>
              </c:strCache>
            </c:strRef>
          </c:cat>
          <c:val>
            <c:numRef>
              <c:f>Embutidos!$B$27:$B$28</c:f>
              <c:numCache>
                <c:formatCode>_(* #,##0.00_);_(* \(#,##0.00\);_(* "-"??_);_(@_)</c:formatCode>
                <c:ptCount val="1"/>
                <c:pt idx="0">
                  <c:v>94745.32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F-42CC-AB92-6784C07FCA64}"/>
            </c:ext>
          </c:extLst>
        </c:ser>
        <c:ser>
          <c:idx val="1"/>
          <c:order val="1"/>
          <c:tx>
            <c:strRef>
              <c:f>Embutidos!$C$26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Embutidos!$A$27:$A$28</c:f>
              <c:strCache>
                <c:ptCount val="1"/>
                <c:pt idx="0">
                  <c:v>Haiti</c:v>
                </c:pt>
              </c:strCache>
            </c:strRef>
          </c:cat>
          <c:val>
            <c:numRef>
              <c:f>Embutidos!$C$27:$C$28</c:f>
              <c:numCache>
                <c:formatCode>_(* #,##0.00_);_(* \(#,##0.00\);_(* "-"??_);_(@_)</c:formatCode>
                <c:ptCount val="1"/>
                <c:pt idx="0">
                  <c:v>172191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F-42CC-AB92-6784C07F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29139248"/>
        <c:axId val="-1229147952"/>
        <c:axId val="0"/>
      </c:bar3DChart>
      <c:catAx>
        <c:axId val="-122913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47952"/>
        <c:crosses val="autoZero"/>
        <c:auto val="1"/>
        <c:lblAlgn val="ctr"/>
        <c:lblOffset val="100"/>
        <c:noMultiLvlLbl val="0"/>
      </c:catAx>
      <c:valAx>
        <c:axId val="-122914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3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2023.xlsx]Otro Origen!Tabla dinámica7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 Otro Origen 2do Trimestre</a:t>
            </a:r>
            <a:r>
              <a:rPr lang="es-DO" baseline="0"/>
              <a:t>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Origen'!$B$47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Origen'!$A$48:$A$57</c:f>
              <c:strCache>
                <c:ptCount val="9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Estados Unidos</c:v>
                </c:pt>
                <c:pt idx="4">
                  <c:v>Haiti</c:v>
                </c:pt>
                <c:pt idx="5">
                  <c:v>Jamaica</c:v>
                </c:pt>
                <c:pt idx="6">
                  <c:v>San Martin</c:v>
                </c:pt>
                <c:pt idx="7">
                  <c:v>Surinam</c:v>
                </c:pt>
                <c:pt idx="8">
                  <c:v>Trinidad &amp; Tobago</c:v>
                </c:pt>
              </c:strCache>
            </c:strRef>
          </c:cat>
          <c:val>
            <c:numRef>
              <c:f>'Otro Origen'!$B$48:$B$57</c:f>
              <c:numCache>
                <c:formatCode>_(* #,##0.00_);_(* \(#,##0.00\);_(* "-"??_);_(@_)</c:formatCode>
                <c:ptCount val="9"/>
                <c:pt idx="0">
                  <c:v>9543.5499999999993</c:v>
                </c:pt>
                <c:pt idx="1">
                  <c:v>40510.89</c:v>
                </c:pt>
                <c:pt idx="2">
                  <c:v>29856.3</c:v>
                </c:pt>
                <c:pt idx="3">
                  <c:v>2139.3599999999997</c:v>
                </c:pt>
                <c:pt idx="4">
                  <c:v>124832.99</c:v>
                </c:pt>
                <c:pt idx="5">
                  <c:v>180713.02</c:v>
                </c:pt>
                <c:pt idx="6">
                  <c:v>8884.7999999999993</c:v>
                </c:pt>
                <c:pt idx="7">
                  <c:v>13576.32</c:v>
                </c:pt>
                <c:pt idx="8">
                  <c:v>139918.43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7-4EB1-AEC3-21E530EE42F4}"/>
            </c:ext>
          </c:extLst>
        </c:ser>
        <c:ser>
          <c:idx val="1"/>
          <c:order val="1"/>
          <c:tx>
            <c:strRef>
              <c:f>'Otro Origen'!$C$47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Origen'!$A$48:$A$57</c:f>
              <c:strCache>
                <c:ptCount val="9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Estados Unidos</c:v>
                </c:pt>
                <c:pt idx="4">
                  <c:v>Haiti</c:v>
                </c:pt>
                <c:pt idx="5">
                  <c:v>Jamaica</c:v>
                </c:pt>
                <c:pt idx="6">
                  <c:v>San Martin</c:v>
                </c:pt>
                <c:pt idx="7">
                  <c:v>Surinam</c:v>
                </c:pt>
                <c:pt idx="8">
                  <c:v>Trinidad &amp; Tobago</c:v>
                </c:pt>
              </c:strCache>
            </c:strRef>
          </c:cat>
          <c:val>
            <c:numRef>
              <c:f>'Otro Origen'!$C$48:$C$57</c:f>
              <c:numCache>
                <c:formatCode>_(* #,##0.00_);_(* \(#,##0.00\);_(* "-"??_);_(@_)</c:formatCode>
                <c:ptCount val="9"/>
                <c:pt idx="0">
                  <c:v>78545.399999999994</c:v>
                </c:pt>
                <c:pt idx="1">
                  <c:v>99308</c:v>
                </c:pt>
                <c:pt idx="2">
                  <c:v>46865.25</c:v>
                </c:pt>
                <c:pt idx="3">
                  <c:v>4392.2700000000004</c:v>
                </c:pt>
                <c:pt idx="4">
                  <c:v>168435.09999999998</c:v>
                </c:pt>
                <c:pt idx="5">
                  <c:v>563760.10000000009</c:v>
                </c:pt>
                <c:pt idx="6">
                  <c:v>7958.4</c:v>
                </c:pt>
                <c:pt idx="7">
                  <c:v>116705.73</c:v>
                </c:pt>
                <c:pt idx="8">
                  <c:v>554110.43999999994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57-4EB1-AEC3-21E530EE4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29133808"/>
        <c:axId val="-1229147408"/>
        <c:axId val="0"/>
      </c:bar3DChart>
      <c:catAx>
        <c:axId val="-122913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47408"/>
        <c:crosses val="autoZero"/>
        <c:auto val="1"/>
        <c:lblAlgn val="ctr"/>
        <c:lblOffset val="100"/>
        <c:noMultiLvlLbl val="0"/>
      </c:catAx>
      <c:valAx>
        <c:axId val="-122914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3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Productos veterinarios /  T2 valores en $US</a:t>
            </a:r>
            <a:r>
              <a:rPr lang="en-US" sz="1800" b="1" i="0" baseline="0">
                <a:effectLst/>
              </a:rPr>
              <a:t> 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 vet'!$C$31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 vet'!$B$32:$B$36</c:f>
              <c:strCache>
                <c:ptCount val="5"/>
                <c:pt idx="0">
                  <c:v>Chile</c:v>
                </c:pt>
                <c:pt idx="1">
                  <c:v>Ecuador</c:v>
                </c:pt>
                <c:pt idx="2">
                  <c:v>Estados Unidos</c:v>
                </c:pt>
                <c:pt idx="3">
                  <c:v>Honduras</c:v>
                </c:pt>
                <c:pt idx="4">
                  <c:v>Mozambique</c:v>
                </c:pt>
              </c:strCache>
            </c:strRef>
          </c:cat>
          <c:val>
            <c:numRef>
              <c:f>'Pro vet'!$C$32:$C$36</c:f>
              <c:numCache>
                <c:formatCode>_(* #,##0.00_);_(* \(#,##0.00\);_(* "-"??_);_(@_)</c:formatCode>
                <c:ptCount val="5"/>
                <c:pt idx="0">
                  <c:v>48495</c:v>
                </c:pt>
                <c:pt idx="1">
                  <c:v>0</c:v>
                </c:pt>
                <c:pt idx="2">
                  <c:v>17445.19921875</c:v>
                </c:pt>
                <c:pt idx="3">
                  <c:v>21470</c:v>
                </c:pt>
                <c:pt idx="4">
                  <c:v>9450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C-432A-A40D-5C821F5C55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229138160"/>
        <c:axId val="-1229134896"/>
      </c:barChart>
      <c:catAx>
        <c:axId val="-122913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34896"/>
        <c:crosses val="autoZero"/>
        <c:auto val="1"/>
        <c:lblAlgn val="ctr"/>
        <c:lblOffset val="100"/>
        <c:noMultiLvlLbl val="0"/>
      </c:catAx>
      <c:valAx>
        <c:axId val="-122913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3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438150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13</xdr:row>
      <xdr:rowOff>14287</xdr:rowOff>
    </xdr:from>
    <xdr:to>
      <xdr:col>9</xdr:col>
      <xdr:colOff>1390650</xdr:colOff>
      <xdr:row>23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12</xdr:row>
      <xdr:rowOff>42862</xdr:rowOff>
    </xdr:from>
    <xdr:to>
      <xdr:col>9</xdr:col>
      <xdr:colOff>1619250</xdr:colOff>
      <xdr:row>26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12</xdr:row>
      <xdr:rowOff>42862</xdr:rowOff>
    </xdr:from>
    <xdr:to>
      <xdr:col>8</xdr:col>
      <xdr:colOff>1590675</xdr:colOff>
      <xdr:row>26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13</xdr:row>
      <xdr:rowOff>33337</xdr:rowOff>
    </xdr:from>
    <xdr:to>
      <xdr:col>8</xdr:col>
      <xdr:colOff>1514475</xdr:colOff>
      <xdr:row>24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476250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9</xdr:row>
      <xdr:rowOff>14287</xdr:rowOff>
    </xdr:from>
    <xdr:to>
      <xdr:col>9</xdr:col>
      <xdr:colOff>1485900</xdr:colOff>
      <xdr:row>23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200025</xdr:colOff>
      <xdr:row>12</xdr:row>
      <xdr:rowOff>4762</xdr:rowOff>
    </xdr:from>
    <xdr:to>
      <xdr:col>8</xdr:col>
      <xdr:colOff>2276475</xdr:colOff>
      <xdr:row>26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204787</xdr:colOff>
      <xdr:row>9</xdr:row>
      <xdr:rowOff>147637</xdr:rowOff>
    </xdr:from>
    <xdr:to>
      <xdr:col>7</xdr:col>
      <xdr:colOff>1557337</xdr:colOff>
      <xdr:row>24</xdr:row>
      <xdr:rowOff>185737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05391087964" createdVersion="5" refreshedVersion="5" minRefreshableVersion="3" recordCount="16" xr:uid="{00000000-000A-0000-FFFF-FFFF00000000}">
  <cacheSource type="worksheet">
    <worksheetSource ref="A13:G29" sheet="Bovino Carnic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4">
        <s v="Estados Unidos"/>
        <s v="Guadalupe"/>
        <s v="Guatemala"/>
        <m/>
      </sharedItems>
    </cacheField>
    <cacheField name="Kilos" numFmtId="0">
      <sharedItems containsSemiMixedTypes="0" containsString="0" containsNumber="1" minValue="13.61" maxValue="132833.68"/>
    </cacheField>
    <cacheField name="Valor US$" numFmtId="0">
      <sharedItems containsSemiMixedTypes="0" containsString="0" containsNumber="1" minValue="4764" maxValue="709094.190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08997453703" createdVersion="5" refreshedVersion="5" minRefreshableVersion="3" recordCount="44" xr:uid="{00000000-000A-0000-FFFF-FFFF01000000}">
  <cacheSource type="worksheet">
    <worksheetSource ref="A12:G56" sheet="Bovino Lacte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1">
        <s v="Curazao"/>
        <s v="Estados Unidos"/>
        <s v="Aruba"/>
        <s v="Barbados"/>
        <s v="Guayana Francesa"/>
        <s v="Guyana"/>
        <s v="Jamaica"/>
        <s v="Trinidad &amp; Tobago"/>
        <m/>
        <s v="Antigua y Barbuda"/>
        <s v="San Martin"/>
      </sharedItems>
    </cacheField>
    <cacheField name="Kilos" numFmtId="0">
      <sharedItems containsSemiMixedTypes="0" containsString="0" containsNumber="1" minValue="225.89" maxValue="248742.62000000002"/>
    </cacheField>
    <cacheField name="Valor US$" numFmtId="0">
      <sharedItems containsSemiMixedTypes="0" containsString="0" containsNumber="1" minValue="138.30000000000001" maxValue="990839.26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20612500003" createdVersion="5" refreshedVersion="5" minRefreshableVersion="3" recordCount="67" xr:uid="{00000000-000A-0000-FFFF-FFFF02000000}">
  <cacheSource type="worksheet">
    <worksheetSource ref="A12:G79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0">
        <s v="Antigua y Barbuda"/>
        <s v="Aruba"/>
        <s v="Bonaire"/>
        <s v="Curazao"/>
        <s v="Estados Unidos"/>
        <s v="Granada"/>
        <s v="Haiti"/>
        <s v="San Martin"/>
        <s v="San Tomas"/>
        <s v="Trinidad &amp; Tobago"/>
        <s v="Islas Caiman"/>
        <m/>
        <s v="Santa Lucia"/>
        <s v="Cuba"/>
        <s v="Dominica"/>
        <s v="Islas Turcas y Caicos"/>
        <s v="Islas Virgenes (U.S.)"/>
        <s v="Martinica"/>
        <s v="Islas St. George`s (US)"/>
        <s v="Tortola"/>
      </sharedItems>
    </cacheField>
    <cacheField name="Kilos" numFmtId="0">
      <sharedItems containsSemiMixedTypes="0" containsString="0" containsNumber="1" minValue="24.81" maxValue="110558.54999999997"/>
    </cacheField>
    <cacheField name="Valor US$" numFmtId="0">
      <sharedItems containsSemiMixedTypes="0" containsString="0" containsNumber="1" minValue="12" maxValue="337524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2549421296" createdVersion="5" refreshedVersion="5" minRefreshableVersion="3" recordCount="38" xr:uid="{00000000-000A-0000-FFFF-FFFF03000000}">
  <cacheSource type="worksheet">
    <worksheetSource ref="A13:G51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Piel" numFmtId="0">
      <sharedItems containsBlank="1"/>
    </cacheField>
    <cacheField name="Destino" numFmtId="0">
      <sharedItems containsBlank="1" count="18">
        <s v="Alemania"/>
        <s v="Brasil"/>
        <s v="China"/>
        <s v="Guatemala"/>
        <s v="India"/>
        <s v="Italia"/>
        <s v="Mexico"/>
        <s v="Vietnam"/>
        <s v="Belgica"/>
        <s v="Indonesia"/>
        <s v="Turquia"/>
        <s v="Portugal"/>
        <m/>
        <s v="Estados Unidos"/>
        <s v="Bangladesh"/>
        <s v="Canada"/>
        <s v="El Salvador"/>
        <s v="España"/>
      </sharedItems>
    </cacheField>
    <cacheField name="Kilos" numFmtId="0">
      <sharedItems containsSemiMixedTypes="0" containsString="0" containsNumber="1" minValue="3" maxValue="337604.35"/>
    </cacheField>
    <cacheField name="Valor US$" numFmtId="0">
      <sharedItems containsSemiMixedTypes="0" containsString="0" containsNumber="1" minValue="10" maxValue="874532.21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29238541667" createdVersion="5" refreshedVersion="5" minRefreshableVersion="3" recordCount="9" xr:uid="{00000000-000A-0000-FFFF-FFFF04000000}">
  <cacheSource type="worksheet">
    <worksheetSource ref="A12:G21" sheet="Embutidos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">
        <m/>
        <s v="Haiti"/>
      </sharedItems>
    </cacheField>
    <cacheField name="Kilos" numFmtId="0">
      <sharedItems containsString="0" containsBlank="1" containsNumber="1" minValue="0" maxValue="112292.83" count="9">
        <m/>
        <n v="0"/>
        <n v="20153.849999999999"/>
        <n v="57043.96"/>
        <n v="77197.81"/>
        <n v="5927.55"/>
        <n v="11619.96"/>
        <n v="17547.509999999998"/>
        <n v="112292.83"/>
      </sharedItems>
    </cacheField>
    <cacheField name="Valor US$" numFmtId="0">
      <sharedItems containsString="0" containsBlank="1" containsNumber="1" minValue="0" maxValue="204055.5" count="9">
        <m/>
        <n v="0"/>
        <n v="33430.5"/>
        <n v="106896"/>
        <n v="140326.5"/>
        <n v="9832.5"/>
        <n v="22032"/>
        <n v="31864.5"/>
        <n v="204055.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31541319446" createdVersion="5" refreshedVersion="5" minRefreshableVersion="3" recordCount="29" xr:uid="{00000000-000A-0000-FFFF-FFFF05000000}">
  <cacheSource type="worksheet">
    <worksheetSource ref="A12:G41" sheet="Otro Origen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0">
        <s v="Estados Unidos"/>
        <s v="Haiti"/>
        <s v="Cuba"/>
        <s v="Curazao"/>
        <s v="Jamaica"/>
        <s v="Trinidad &amp; Tobago"/>
        <m/>
        <s v="San Martin"/>
        <s v="Barbados"/>
        <s v="Surinam"/>
      </sharedItems>
    </cacheField>
    <cacheField name="Kilos" numFmtId="0">
      <sharedItems containsSemiMixedTypes="0" containsString="0" containsNumber="1" minValue="589.67999999999995" maxValue="228715.55999999997"/>
    </cacheField>
    <cacheField name="Valor US$" numFmtId="0">
      <sharedItems containsSemiMixedTypes="0" containsString="0" containsNumber="1" minValue="1184.43" maxValue="765918.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Abril"/>
    <s v="Bovino"/>
    <s v="Cárnico"/>
    <s v="Carne de res"/>
    <x v="0"/>
    <n v="37104.480000000003"/>
    <n v="104098.79"/>
  </r>
  <r>
    <s v="Abril"/>
    <s v="Bovino"/>
    <s v="Cárnico"/>
    <s v="Carne Deshuesada"/>
    <x v="1"/>
    <n v="22670.78"/>
    <n v="97783.5"/>
  </r>
  <r>
    <s v="Abril"/>
    <s v="Bovino"/>
    <s v="Cárnico"/>
    <s v="Carne Deshuesada"/>
    <x v="2"/>
    <n v="44252.14"/>
    <n v="498891"/>
  </r>
  <r>
    <s v="Abril"/>
    <s v="Bovino"/>
    <s v="Cárnico"/>
    <s v="Lengua"/>
    <x v="2"/>
    <n v="1078.2"/>
    <n v="8320.9"/>
  </r>
  <r>
    <s v="Abril"/>
    <m/>
    <m/>
    <m/>
    <x v="3"/>
    <n v="105105.59999999999"/>
    <n v="709094.19000000006"/>
  </r>
  <r>
    <s v="Mayo"/>
    <s v="Bovino"/>
    <s v="Cárnico"/>
    <s v="Carne deshidratada"/>
    <x v="2"/>
    <n v="45341.56"/>
    <n v="195567"/>
  </r>
  <r>
    <s v="Mayo"/>
    <s v="Bovino"/>
    <s v="Cárnico"/>
    <s v="Carne Deshuesada"/>
    <x v="2"/>
    <n v="65045.18"/>
    <n v="296381"/>
  </r>
  <r>
    <s v="Mayo"/>
    <s v="Bovino"/>
    <s v="Cárnico"/>
    <s v="Cortes"/>
    <x v="2"/>
    <n v="15866.82"/>
    <n v="87450"/>
  </r>
  <r>
    <s v="Mayo"/>
    <s v="Bovino"/>
    <s v="Cárnico"/>
    <s v="Grasa"/>
    <x v="2"/>
    <n v="3628.77"/>
    <n v="5200"/>
  </r>
  <r>
    <s v="Mayo"/>
    <s v="Bovino"/>
    <s v="Cárnico"/>
    <s v="Hamburguesas"/>
    <x v="0"/>
    <n v="13.61"/>
    <n v="4764"/>
  </r>
  <r>
    <s v="Mayo"/>
    <s v="Bovino"/>
    <s v="Cárnico"/>
    <s v="Lengua"/>
    <x v="2"/>
    <n v="2937.74"/>
    <n v="22673.7"/>
  </r>
  <r>
    <s v="Mayo"/>
    <m/>
    <m/>
    <m/>
    <x v="3"/>
    <n v="132833.68"/>
    <n v="612035.69999999995"/>
  </r>
  <r>
    <s v="Junio"/>
    <s v="Bovino"/>
    <s v="Cárnico"/>
    <s v="Carne deshidratada"/>
    <x v="2"/>
    <n v="21282.77"/>
    <n v="99705"/>
  </r>
  <r>
    <s v="Junio"/>
    <s v="Bovino"/>
    <s v="Cárnico"/>
    <s v="Carne Deshuesada"/>
    <x v="2"/>
    <n v="61562.19"/>
    <n v="296115"/>
  </r>
  <r>
    <s v="Junio"/>
    <s v="Bovino"/>
    <s v="Cárnico"/>
    <s v="Lengua"/>
    <x v="2"/>
    <n v="2775.92"/>
    <n v="21419.3"/>
  </r>
  <r>
    <s v="Junio"/>
    <m/>
    <m/>
    <m/>
    <x v="3"/>
    <n v="85620.88"/>
    <n v="417239.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4">
  <r>
    <s v="Abril"/>
    <s v="Bovino"/>
    <s v="Lácteo"/>
    <s v="Crema de leche"/>
    <x v="0"/>
    <n v="1053"/>
    <n v="1282.5"/>
  </r>
  <r>
    <s v="Abril"/>
    <s v="Bovino"/>
    <s v="Lácteo"/>
    <s v="Crema de leche"/>
    <x v="1"/>
    <n v="3400.96"/>
    <n v="22794.65"/>
  </r>
  <r>
    <s v="Abril"/>
    <s v="Bovino"/>
    <s v="Lácteo"/>
    <s v="Dulce de leche"/>
    <x v="1"/>
    <n v="8573.7199999999993"/>
    <n v="41572.639999999999"/>
  </r>
  <r>
    <s v="Abril"/>
    <s v="Bovino"/>
    <s v="Lácteo"/>
    <s v="Flan"/>
    <x v="1"/>
    <n v="873.17"/>
    <n v="4671.4799999999996"/>
  </r>
  <r>
    <s v="Abril"/>
    <s v="Bovino"/>
    <s v="Lácteo"/>
    <s v="Helados"/>
    <x v="2"/>
    <n v="4893"/>
    <n v="23528.7"/>
  </r>
  <r>
    <s v="Abril"/>
    <s v="Bovino"/>
    <s v="Lácteo"/>
    <s v="Helados"/>
    <x v="3"/>
    <n v="25041.54"/>
    <n v="66026.05"/>
  </r>
  <r>
    <s v="Abril"/>
    <s v="Bovino"/>
    <s v="Lácteo"/>
    <s v="Helados"/>
    <x v="1"/>
    <n v="16228.12"/>
    <n v="65097.9"/>
  </r>
  <r>
    <s v="Abril"/>
    <s v="Bovino"/>
    <s v="Lácteo"/>
    <s v="Helados"/>
    <x v="4"/>
    <n v="3600"/>
    <n v="1856"/>
  </r>
  <r>
    <s v="Abril"/>
    <s v="Bovino"/>
    <s v="Lácteo"/>
    <s v="Helados"/>
    <x v="5"/>
    <n v="4619.76"/>
    <n v="17203.95"/>
  </r>
  <r>
    <s v="Abril"/>
    <s v="Bovino"/>
    <s v="Lácteo"/>
    <s v="Helados"/>
    <x v="6"/>
    <n v="76116.789999999994"/>
    <n v="248728.65"/>
  </r>
  <r>
    <s v="Abril"/>
    <s v="Bovino"/>
    <s v="Lácteo"/>
    <s v="Helados"/>
    <x v="7"/>
    <n v="20834.28"/>
    <n v="68315.27"/>
  </r>
  <r>
    <s v="Abril"/>
    <s v="Bovino"/>
    <s v="Queso"/>
    <s v="Cheddar"/>
    <x v="6"/>
    <n v="17631"/>
    <n v="91240.43"/>
  </r>
  <r>
    <s v="Abril"/>
    <s v="Bovino"/>
    <s v="Queso"/>
    <s v="Danes"/>
    <x v="1"/>
    <n v="3349.36"/>
    <n v="29538"/>
  </r>
  <r>
    <s v="Abril"/>
    <s v="Bovino"/>
    <s v="Queso"/>
    <s v="Holandes"/>
    <x v="1"/>
    <n v="13611.47"/>
    <n v="124140.64"/>
  </r>
  <r>
    <s v="Abril"/>
    <s v="Bovino"/>
    <s v="Queso"/>
    <s v="Queso Amarillo"/>
    <x v="1"/>
    <n v="6295.91"/>
    <n v="48494.61"/>
  </r>
  <r>
    <s v="Abril"/>
    <s v="Bovino"/>
    <s v="Queso"/>
    <s v="Queso Blanco"/>
    <x v="1"/>
    <n v="523.9"/>
    <n v="3931.89"/>
  </r>
  <r>
    <s v="Abril"/>
    <s v="Bovino"/>
    <s v="Queso"/>
    <s v="Queso de hoja"/>
    <x v="1"/>
    <n v="476.28"/>
    <n v="3857.84"/>
  </r>
  <r>
    <s v="Abril"/>
    <m/>
    <m/>
    <m/>
    <x v="8"/>
    <n v="207122.25999999998"/>
    <n v="862281.2"/>
  </r>
  <r>
    <s v="Mayo"/>
    <s v="Bovino"/>
    <s v="Lácteo"/>
    <s v="Crema de leche"/>
    <x v="0"/>
    <n v="808.52"/>
    <n v="138.30000000000001"/>
  </r>
  <r>
    <s v="Mayo"/>
    <s v="Bovino"/>
    <s v="Lácteo"/>
    <s v="Crema de leche"/>
    <x v="1"/>
    <n v="3188.79"/>
    <n v="29177.41"/>
  </r>
  <r>
    <s v="Mayo"/>
    <s v="Bovino"/>
    <s v="Lácteo"/>
    <s v="Dulce de leche"/>
    <x v="1"/>
    <n v="10865.95"/>
    <n v="52776.46"/>
  </r>
  <r>
    <s v="Mayo"/>
    <s v="Bovino"/>
    <s v="Lácteo"/>
    <s v="Helados"/>
    <x v="9"/>
    <n v="5456.33"/>
    <n v="19395.3"/>
  </r>
  <r>
    <s v="Mayo"/>
    <s v="Bovino"/>
    <s v="Lácteo"/>
    <s v="Helados"/>
    <x v="6"/>
    <n v="123949.55"/>
    <n v="386449.8"/>
  </r>
  <r>
    <s v="Mayo"/>
    <s v="Bovino"/>
    <s v="Lácteo"/>
    <s v="Helados"/>
    <x v="7"/>
    <n v="42426.82"/>
    <n v="140649.5"/>
  </r>
  <r>
    <s v="Mayo"/>
    <s v="Bovino"/>
    <s v="Queso"/>
    <s v="Danes"/>
    <x v="1"/>
    <n v="3400.62"/>
    <n v="29988"/>
  </r>
  <r>
    <s v="Mayo"/>
    <s v="Bovino"/>
    <s v="Queso"/>
    <s v="Holandes"/>
    <x v="1"/>
    <n v="17780.53"/>
    <n v="122931.59"/>
  </r>
  <r>
    <s v="Mayo"/>
    <s v="Bovino"/>
    <s v="Queso"/>
    <s v="Queso Amarillo"/>
    <x v="1"/>
    <n v="4332.29"/>
    <n v="33461.31"/>
  </r>
  <r>
    <s v="Mayo"/>
    <s v="Bovino"/>
    <s v="Queso"/>
    <s v="Queso Amarillo"/>
    <x v="6"/>
    <n v="35509"/>
    <n v="167559.71"/>
  </r>
  <r>
    <s v="Mayo"/>
    <s v="Bovino"/>
    <s v="Queso"/>
    <s v="Queso Blanco"/>
    <x v="1"/>
    <n v="225.89"/>
    <n v="1805.5"/>
  </r>
  <r>
    <s v="Mayo"/>
    <s v="Bovino"/>
    <s v="Queso"/>
    <s v="Queso de hoja"/>
    <x v="1"/>
    <n v="798.33"/>
    <n v="6506.39"/>
  </r>
  <r>
    <s v="Mayo"/>
    <m/>
    <m/>
    <m/>
    <x v="8"/>
    <n v="248742.62000000002"/>
    <n v="990839.2699999999"/>
  </r>
  <r>
    <s v="Junio"/>
    <s v="Bovino"/>
    <s v="Lácteo"/>
    <s v="Crema batida"/>
    <x v="6"/>
    <n v="17695.72"/>
    <n v="50718.85"/>
  </r>
  <r>
    <s v="Junio"/>
    <s v="Bovino"/>
    <s v="Lácteo"/>
    <s v="Crema de leche"/>
    <x v="1"/>
    <n v="1674.32"/>
    <n v="13292.14"/>
  </r>
  <r>
    <s v="Junio"/>
    <s v="Bovino"/>
    <s v="Lácteo"/>
    <s v="Dulce de leche"/>
    <x v="1"/>
    <n v="7827.86"/>
    <n v="37968.31"/>
  </r>
  <r>
    <s v="Junio"/>
    <s v="Bovino"/>
    <s v="Lácteo"/>
    <s v="Helados"/>
    <x v="9"/>
    <n v="13447.7"/>
    <n v="47975.05"/>
  </r>
  <r>
    <s v="Junio"/>
    <s v="Bovino"/>
    <s v="Lácteo"/>
    <s v="Helados"/>
    <x v="6"/>
    <n v="48219.54"/>
    <n v="160020.35"/>
  </r>
  <r>
    <s v="Junio"/>
    <s v="Bovino"/>
    <s v="Lácteo"/>
    <s v="Helados"/>
    <x v="10"/>
    <n v="3866.97"/>
    <n v="17212.099999999999"/>
  </r>
  <r>
    <s v="Junio"/>
    <s v="Bovino"/>
    <s v="Lácteo"/>
    <s v="Helados"/>
    <x v="7"/>
    <n v="12472.84"/>
    <n v="60421.5"/>
  </r>
  <r>
    <s v="Junio"/>
    <s v="Bovino"/>
    <s v="Queso"/>
    <s v="Danes"/>
    <x v="1"/>
    <n v="4296.0200000000004"/>
    <n v="37884"/>
  </r>
  <r>
    <s v="Junio"/>
    <s v="Bovino"/>
    <s v="Queso"/>
    <s v="Holandes"/>
    <x v="1"/>
    <n v="5947.35"/>
    <n v="60223.31"/>
  </r>
  <r>
    <s v="Junio"/>
    <s v="Bovino"/>
    <s v="Queso"/>
    <s v="Queso Amarillo"/>
    <x v="1"/>
    <n v="7218.5"/>
    <n v="56205.67"/>
  </r>
  <r>
    <s v="Junio"/>
    <s v="Bovino"/>
    <s v="Queso"/>
    <s v="Queso Blanco"/>
    <x v="1"/>
    <n v="292.57"/>
    <n v="2283.91"/>
  </r>
  <r>
    <s v="Junio"/>
    <s v="Bovino"/>
    <s v="Queso"/>
    <s v="Queso de hoja"/>
    <x v="1"/>
    <n v="1161.2"/>
    <n v="8978.83"/>
  </r>
  <r>
    <s v="Junio"/>
    <m/>
    <m/>
    <m/>
    <x v="8"/>
    <n v="124120.59000000003"/>
    <n v="553184.019999999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7">
  <r>
    <s v="Abril"/>
    <s v="Bovino"/>
    <s v="Leche"/>
    <s v="Leche con Chocolate"/>
    <x v="0"/>
    <n v="1744.32"/>
    <n v="2659"/>
  </r>
  <r>
    <s v="Abril"/>
    <s v="Bovino"/>
    <s v="Leche"/>
    <s v="Leche con Chocolate"/>
    <x v="1"/>
    <n v="1139.3399999999999"/>
    <n v="1221.45"/>
  </r>
  <r>
    <s v="Abril"/>
    <s v="Bovino"/>
    <s v="Leche"/>
    <s v="Leche con Chocolate"/>
    <x v="2"/>
    <n v="564.24"/>
    <n v="1013.2"/>
  </r>
  <r>
    <s v="Abril"/>
    <s v="Bovino"/>
    <s v="Leche"/>
    <s v="Leche con Chocolate"/>
    <x v="3"/>
    <n v="2129.6999999999998"/>
    <n v="1868.6"/>
  </r>
  <r>
    <s v="Abril"/>
    <s v="Bovino"/>
    <s v="Leche"/>
    <s v="Leche con Chocolate"/>
    <x v="4"/>
    <n v="455.94"/>
    <n v="488.24"/>
  </r>
  <r>
    <s v="Abril"/>
    <s v="Bovino"/>
    <s v="Leche"/>
    <s v="Leche con Chocolate"/>
    <x v="5"/>
    <n v="2286.14"/>
    <n v="11453.82"/>
  </r>
  <r>
    <s v="Abril"/>
    <s v="Bovino"/>
    <s v="Leche"/>
    <s v="Leche con Chocolate"/>
    <x v="6"/>
    <n v="4467.72"/>
    <n v="4038.25"/>
  </r>
  <r>
    <s v="Abril"/>
    <s v="Bovino"/>
    <s v="Leche"/>
    <s v="Leche con Chocolate"/>
    <x v="7"/>
    <n v="1096.5"/>
    <n v="488.24"/>
  </r>
  <r>
    <s v="Abril"/>
    <s v="Bovino"/>
    <s v="Leche"/>
    <s v="Leche con Chocolate"/>
    <x v="8"/>
    <n v="1281.72"/>
    <n v="1364.7"/>
  </r>
  <r>
    <s v="Abril"/>
    <s v="Bovino"/>
    <s v="Leche"/>
    <s v="Leche con Chocolate"/>
    <x v="9"/>
    <n v="156.33000000000001"/>
    <n v="242.4"/>
  </r>
  <r>
    <s v="Abril"/>
    <s v="Bovino"/>
    <s v="Leche"/>
    <s v="Leche condensada"/>
    <x v="6"/>
    <n v="21665.279999999999"/>
    <n v="65520"/>
  </r>
  <r>
    <s v="Abril"/>
    <s v="Bovino"/>
    <s v="Leche"/>
    <s v="Leche entera liquida"/>
    <x v="10"/>
    <n v="858.29"/>
    <n v="603.5"/>
  </r>
  <r>
    <s v="Abril"/>
    <s v="Bovino"/>
    <s v="Leche"/>
    <s v="Leche entera liquida"/>
    <x v="9"/>
    <n v="23083.200000000001"/>
    <n v="33352.86"/>
  </r>
  <r>
    <s v="Abril"/>
    <s v="Bovino"/>
    <s v="Leche"/>
    <s v="Leche maternizada"/>
    <x v="6"/>
    <n v="7754.4"/>
    <n v="210038.56"/>
  </r>
  <r>
    <s v="Abril"/>
    <s v="Bovino"/>
    <s v="Leche"/>
    <s v="Leche semidescremada en polvo"/>
    <x v="7"/>
    <n v="877.2"/>
    <n v="726.24"/>
  </r>
  <r>
    <s v="Abril"/>
    <s v="Bovino"/>
    <s v="Leche"/>
    <s v="Leche UHT"/>
    <x v="0"/>
    <n v="1096.5"/>
    <n v="488.24"/>
  </r>
  <r>
    <s v="Abril"/>
    <s v="Bovino"/>
    <s v="Leche"/>
    <s v="Leche UHT"/>
    <x v="4"/>
    <n v="657.9"/>
    <n v="663"/>
  </r>
  <r>
    <s v="Abril"/>
    <s v="Bovino"/>
    <s v="Leche"/>
    <s v="Leche UHT"/>
    <x v="7"/>
    <n v="1333.34"/>
    <n v="1294"/>
  </r>
  <r>
    <s v="Abril"/>
    <m/>
    <m/>
    <m/>
    <x v="11"/>
    <n v="72648.059999999983"/>
    <n v="337524.3"/>
  </r>
  <r>
    <s v="Mayo"/>
    <s v="Bovino"/>
    <s v="Leche"/>
    <s v="Formula Infantil"/>
    <x v="1"/>
    <n v="9519.36"/>
    <n v="39587.839999999997"/>
  </r>
  <r>
    <s v="Mayo"/>
    <s v="Bovino"/>
    <s v="Leche"/>
    <s v="Formula Infantil"/>
    <x v="12"/>
    <n v="7292.16"/>
    <n v="59191.06"/>
  </r>
  <r>
    <s v="Mayo"/>
    <s v="Bovino"/>
    <s v="Leche"/>
    <s v="Leche con Chocolate"/>
    <x v="0"/>
    <n v="3958.92"/>
    <n v="2088"/>
  </r>
  <r>
    <s v="Mayo"/>
    <s v="Bovino"/>
    <s v="Leche"/>
    <s v="Leche con Chocolate"/>
    <x v="1"/>
    <n v="287.63"/>
    <n v="381.6"/>
  </r>
  <r>
    <s v="Mayo"/>
    <s v="Bovino"/>
    <s v="Leche"/>
    <s v="Leche con Chocolate"/>
    <x v="2"/>
    <n v="1011.34"/>
    <n v="1007.2"/>
  </r>
  <r>
    <s v="Mayo"/>
    <s v="Bovino"/>
    <s v="Leche"/>
    <s v="Leche con Chocolate"/>
    <x v="13"/>
    <n v="7930.5"/>
    <n v="11589.24"/>
  </r>
  <r>
    <s v="Mayo"/>
    <s v="Bovino"/>
    <s v="Leche"/>
    <s v="Leche con Chocolate"/>
    <x v="3"/>
    <n v="10930.46"/>
    <n v="9033.82"/>
  </r>
  <r>
    <s v="Mayo"/>
    <s v="Bovino"/>
    <s v="Leche"/>
    <s v="Leche con Chocolate"/>
    <x v="14"/>
    <n v="2242.8000000000002"/>
    <n v="223.2"/>
  </r>
  <r>
    <s v="Mayo"/>
    <s v="Bovino"/>
    <s v="Leche"/>
    <s v="Leche con Chocolate"/>
    <x v="6"/>
    <n v="9167.2000000000007"/>
    <n v="8257"/>
  </r>
  <r>
    <s v="Mayo"/>
    <s v="Bovino"/>
    <s v="Leche"/>
    <s v="Leche con Chocolate"/>
    <x v="10"/>
    <n v="619.20000000000005"/>
    <n v="487.8"/>
  </r>
  <r>
    <s v="Mayo"/>
    <s v="Bovino"/>
    <s v="Leche"/>
    <s v="Leche con Chocolate"/>
    <x v="15"/>
    <n v="3320.37"/>
    <n v="1715.4"/>
  </r>
  <r>
    <s v="Mayo"/>
    <s v="Bovino"/>
    <s v="Leche"/>
    <s v="Leche con Chocolate"/>
    <x v="16"/>
    <n v="395.81"/>
    <n v="194.4"/>
  </r>
  <r>
    <s v="Mayo"/>
    <s v="Bovino"/>
    <s v="Leche"/>
    <s v="Leche con Chocolate"/>
    <x v="17"/>
    <n v="657.9"/>
    <n v="488.24"/>
  </r>
  <r>
    <s v="Mayo"/>
    <s v="Bovino"/>
    <s v="Leche"/>
    <s v="Leche con Chocolate"/>
    <x v="7"/>
    <n v="455.74"/>
    <n v="488.24"/>
  </r>
  <r>
    <s v="Mayo"/>
    <s v="Bovino"/>
    <s v="Leche"/>
    <s v="Leche con Chocolate"/>
    <x v="8"/>
    <n v="989.8"/>
    <n v="966.6"/>
  </r>
  <r>
    <s v="Mayo"/>
    <s v="Bovino"/>
    <s v="Leche"/>
    <s v="Leche condensada"/>
    <x v="6"/>
    <n v="21665"/>
    <n v="65517"/>
  </r>
  <r>
    <s v="Mayo"/>
    <s v="Bovino"/>
    <s v="Leche"/>
    <s v="Leche entera en polvo"/>
    <x v="6"/>
    <n v="84.15"/>
    <n v="517.30999999999995"/>
  </r>
  <r>
    <s v="Mayo"/>
    <s v="Bovino"/>
    <s v="Leche"/>
    <s v="Leche entera en polvo"/>
    <x v="7"/>
    <n v="657.9"/>
    <n v="663"/>
  </r>
  <r>
    <s v="Mayo"/>
    <s v="Bovino"/>
    <s v="Leche"/>
    <s v="Leche entera liquida"/>
    <x v="13"/>
    <n v="6590.9"/>
    <n v="9364"/>
  </r>
  <r>
    <s v="Mayo"/>
    <s v="Bovino"/>
    <s v="Leche"/>
    <s v="Leche entera liquida"/>
    <x v="3"/>
    <n v="3552.22"/>
    <n v="3902.4"/>
  </r>
  <r>
    <s v="Mayo"/>
    <s v="Bovino"/>
    <s v="Leche"/>
    <s v="Leche entera liquida"/>
    <x v="6"/>
    <n v="1477.8"/>
    <n v="3130"/>
  </r>
  <r>
    <s v="Mayo"/>
    <s v="Bovino"/>
    <s v="Leche"/>
    <s v="Leche entera liquida"/>
    <x v="8"/>
    <n v="882.9"/>
    <n v="1033.95"/>
  </r>
  <r>
    <s v="Mayo"/>
    <s v="Bovino"/>
    <s v="Leche"/>
    <s v="Leche evaporada"/>
    <x v="13"/>
    <n v="2279.34"/>
    <n v="3481.8"/>
  </r>
  <r>
    <s v="Mayo"/>
    <s v="Bovino"/>
    <s v="Leche"/>
    <s v="Leche evaporada"/>
    <x v="10"/>
    <n v="2803.5"/>
    <n v="783"/>
  </r>
  <r>
    <s v="Mayo"/>
    <s v="Bovino"/>
    <s v="Leche"/>
    <s v="Leche semidescremada liquida"/>
    <x v="3"/>
    <n v="4450.07"/>
    <n v="4878"/>
  </r>
  <r>
    <s v="Mayo"/>
    <s v="Bovino"/>
    <s v="Leche"/>
    <s v="Leche UHT"/>
    <x v="6"/>
    <n v="3393.3"/>
    <n v="3060"/>
  </r>
  <r>
    <s v="Mayo"/>
    <s v="Bovino"/>
    <s v="Leche"/>
    <s v="Leche UHT"/>
    <x v="10"/>
    <n v="2603.64"/>
    <n v="4192.7"/>
  </r>
  <r>
    <s v="Mayo"/>
    <s v="Bovino"/>
    <s v="Leche"/>
    <s v="Leche UHT"/>
    <x v="17"/>
    <n v="455.74"/>
    <n v="663"/>
  </r>
  <r>
    <s v="Mayo"/>
    <s v="Bovino"/>
    <s v="Leche"/>
    <s v="Leche UHT"/>
    <x v="8"/>
    <n v="882.9"/>
    <n v="141.75"/>
  </r>
  <r>
    <s v="Mayo"/>
    <m/>
    <m/>
    <m/>
    <x v="11"/>
    <n v="110558.54999999997"/>
    <n v="237027.55"/>
  </r>
  <r>
    <s v="Junio"/>
    <s v="Bovino"/>
    <s v="Leche"/>
    <s v="Leche con Chocolate"/>
    <x v="0"/>
    <n v="1690.8"/>
    <n v="1405.68"/>
  </r>
  <r>
    <s v="Junio"/>
    <s v="Bovino"/>
    <s v="Leche"/>
    <s v="Leche con Chocolate"/>
    <x v="2"/>
    <n v="661.59"/>
    <n v="743.6"/>
  </r>
  <r>
    <s v="Junio"/>
    <s v="Bovino"/>
    <s v="Leche"/>
    <s v="Leche con Chocolate"/>
    <x v="3"/>
    <n v="5013.3"/>
    <n v="3523.7"/>
  </r>
  <r>
    <s v="Junio"/>
    <s v="Bovino"/>
    <s v="Leche"/>
    <s v="Leche con Chocolate"/>
    <x v="14"/>
    <n v="2966.55"/>
    <n v="2884.5"/>
  </r>
  <r>
    <s v="Junio"/>
    <s v="Bovino"/>
    <s v="Leche"/>
    <s v="Leche con Chocolate"/>
    <x v="5"/>
    <n v="2282.7399999999998"/>
    <n v="2343.6"/>
  </r>
  <r>
    <s v="Junio"/>
    <s v="Bovino"/>
    <s v="Leche"/>
    <s v="Leche con Chocolate"/>
    <x v="6"/>
    <n v="3599.55"/>
    <n v="4864"/>
  </r>
  <r>
    <s v="Junio"/>
    <s v="Bovino"/>
    <s v="Leche"/>
    <s v="Leche con Chocolate"/>
    <x v="18"/>
    <n v="271.35000000000002"/>
    <n v="391.5"/>
  </r>
  <r>
    <s v="Junio"/>
    <s v="Bovino"/>
    <s v="Leche"/>
    <s v="Leche con Chocolate"/>
    <x v="7"/>
    <n v="657.9"/>
    <n v="488.24"/>
  </r>
  <r>
    <s v="Junio"/>
    <s v="Bovino"/>
    <s v="Leche"/>
    <s v="Leche con Chocolate"/>
    <x v="8"/>
    <n v="1168.1099999999999"/>
    <n v="2001.75"/>
  </r>
  <r>
    <s v="Junio"/>
    <s v="Bovino"/>
    <s v="Leche"/>
    <s v="Leche con Chocolate"/>
    <x v="19"/>
    <n v="445.15"/>
    <n v="174.1"/>
  </r>
  <r>
    <s v="Junio"/>
    <s v="Bovino"/>
    <s v="Leche"/>
    <s v="Leche entera en polvo"/>
    <x v="6"/>
    <n v="120"/>
    <n v="781.1"/>
  </r>
  <r>
    <s v="Junio"/>
    <s v="Bovino"/>
    <s v="Leche"/>
    <s v="Leche entera liquida"/>
    <x v="0"/>
    <n v="845.4"/>
    <n v="639"/>
  </r>
  <r>
    <s v="Junio"/>
    <s v="Bovino"/>
    <s v="Leche"/>
    <s v="Leche entera liquida"/>
    <x v="13"/>
    <n v="2649.84"/>
    <n v="6122.74"/>
  </r>
  <r>
    <s v="Junio"/>
    <s v="Bovino"/>
    <s v="Leche"/>
    <s v="Leche entera liquida"/>
    <x v="6"/>
    <n v="12220.11"/>
    <n v="15666.12"/>
  </r>
  <r>
    <s v="Junio"/>
    <s v="Bovino"/>
    <s v="Leche"/>
    <s v="Leche entera liquida"/>
    <x v="7"/>
    <n v="455.94"/>
    <n v="663"/>
  </r>
  <r>
    <s v="Junio"/>
    <s v="Bovino"/>
    <s v="Leche"/>
    <s v="Leche entera liquida"/>
    <x v="8"/>
    <n v="2499.66"/>
    <n v="2315.15"/>
  </r>
  <r>
    <s v="Junio"/>
    <s v="Bovino"/>
    <s v="Leche"/>
    <s v="Leche UHT"/>
    <x v="4"/>
    <n v="24.81"/>
    <n v="12"/>
  </r>
  <r>
    <s v="Junio"/>
    <m/>
    <m/>
    <m/>
    <x v="11"/>
    <n v="37572.800000000003"/>
    <n v="45019.7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8">
  <r>
    <s v="Abril"/>
    <s v="Bovino"/>
    <s v="Piel Animal"/>
    <s v="Curtidas o Curadas"/>
    <x v="0"/>
    <n v="933.8"/>
    <n v="20100.04"/>
  </r>
  <r>
    <s v="Abril"/>
    <s v="Bovino"/>
    <s v="Piel Animal"/>
    <s v="Curtidas o Curadas"/>
    <x v="1"/>
    <n v="2213.5500000000002"/>
    <n v="37760"/>
  </r>
  <r>
    <s v="Abril"/>
    <s v="Bovino"/>
    <s v="Piel Animal"/>
    <s v="Curtidas o Curadas"/>
    <x v="2"/>
    <n v="69330"/>
    <n v="19910.96"/>
  </r>
  <r>
    <s v="Abril"/>
    <s v="Bovino"/>
    <s v="Piel Animal"/>
    <s v="Curtidas o Curadas"/>
    <x v="3"/>
    <n v="1975"/>
    <n v="30159.81"/>
  </r>
  <r>
    <s v="Abril"/>
    <s v="Bovino"/>
    <s v="Piel Animal"/>
    <s v="Curtidas o Curadas"/>
    <x v="4"/>
    <n v="205"/>
    <n v="3813.24"/>
  </r>
  <r>
    <s v="Abril"/>
    <s v="Bovino"/>
    <s v="Piel Animal"/>
    <s v="Curtidas o Curadas"/>
    <x v="5"/>
    <n v="13330"/>
    <n v="143329"/>
  </r>
  <r>
    <s v="Abril"/>
    <s v="Bovino"/>
    <s v="Piel Animal"/>
    <s v="Curtidas o Curadas"/>
    <x v="6"/>
    <n v="7036"/>
    <n v="122395.82"/>
  </r>
  <r>
    <s v="Abril"/>
    <s v="Bovino"/>
    <s v="Piel Animal"/>
    <s v="Curtidas o Curadas"/>
    <x v="7"/>
    <n v="40"/>
    <n v="200"/>
  </r>
  <r>
    <s v="Abril"/>
    <s v="Bovino"/>
    <s v="Piel Animal"/>
    <s v="Pieles Bovinas Frescas Saladas"/>
    <x v="8"/>
    <n v="21000"/>
    <n v="11550"/>
  </r>
  <r>
    <s v="Abril"/>
    <s v="Bovino"/>
    <s v="Piel Animal"/>
    <s v="Pieles Bovinas Frescas Saladas"/>
    <x v="9"/>
    <n v="51830"/>
    <n v="25915"/>
  </r>
  <r>
    <s v="Abril"/>
    <s v="Bovino"/>
    <s v="Piel Animal"/>
    <s v="Pieles Bovinas Secas y Saladas"/>
    <x v="10"/>
    <n v="23070"/>
    <n v="2537.6999999999998"/>
  </r>
  <r>
    <s v="Abril"/>
    <s v="Bovino"/>
    <s v="Piel Animal"/>
    <s v="Semicurtidas o semicuradas"/>
    <x v="11"/>
    <n v="48000"/>
    <n v="36000"/>
  </r>
  <r>
    <s v="Abril"/>
    <m/>
    <m/>
    <m/>
    <x v="12"/>
    <n v="238963.35"/>
    <n v="453671.57"/>
  </r>
  <r>
    <s v="Mayo"/>
    <s v="Bovino"/>
    <s v="Piel Animal"/>
    <s v="Curtidas o Curadas"/>
    <x v="0"/>
    <n v="27535.69"/>
    <n v="401462.34"/>
  </r>
  <r>
    <s v="Mayo"/>
    <s v="Bovino"/>
    <s v="Piel Animal"/>
    <s v="Curtidas o Curadas"/>
    <x v="13"/>
    <n v="7835.45"/>
    <n v="41229.879999999997"/>
  </r>
  <r>
    <s v="Mayo"/>
    <s v="Bovino"/>
    <s v="Piel Animal"/>
    <s v="Curtidas o Curadas"/>
    <x v="5"/>
    <n v="28052.21"/>
    <n v="301200.19"/>
  </r>
  <r>
    <s v="Mayo"/>
    <s v="Bovino"/>
    <s v="Piel Animal"/>
    <s v="Curtidas o Curadas"/>
    <x v="6"/>
    <n v="100"/>
    <n v="1275.29"/>
  </r>
  <r>
    <s v="Mayo"/>
    <s v="Bovino"/>
    <s v="Piel Animal"/>
    <s v="Pieles Bovinas Frescas Saladas"/>
    <x v="9"/>
    <n v="75000"/>
    <n v="37500"/>
  </r>
  <r>
    <s v="Mayo"/>
    <s v="Bovino"/>
    <s v="Piel Animal"/>
    <s v="Pieles Bovinas Frescas Saladas"/>
    <x v="10"/>
    <n v="145770"/>
    <n v="18927.599999999999"/>
  </r>
  <r>
    <s v="Mayo"/>
    <s v="Bovino"/>
    <s v="Piel Animal"/>
    <s v="Pieles Bovinas Secas y Saladas"/>
    <x v="10"/>
    <n v="48550"/>
    <n v="5340.5"/>
  </r>
  <r>
    <s v="Mayo"/>
    <s v="Bovino"/>
    <s v="Piel Animal"/>
    <s v="Semicurtidas o semicuradas"/>
    <x v="1"/>
    <n v="4761"/>
    <n v="67596.41"/>
  </r>
  <r>
    <s v="Mayo"/>
    <m/>
    <m/>
    <m/>
    <x v="12"/>
    <n v="337604.35"/>
    <n v="874532.21000000008"/>
  </r>
  <r>
    <s v="Junio"/>
    <s v="Bovino"/>
    <s v="Piel Animal"/>
    <s v="Curtidas o Curadas"/>
    <x v="0"/>
    <n v="553.20000000000005"/>
    <n v="12270.04"/>
  </r>
  <r>
    <s v="Junio"/>
    <s v="Bovino"/>
    <s v="Piel Animal"/>
    <s v="Curtidas o Curadas"/>
    <x v="14"/>
    <n v="3530.2"/>
    <n v="82742.75"/>
  </r>
  <r>
    <s v="Junio"/>
    <s v="Bovino"/>
    <s v="Piel Animal"/>
    <s v="Curtidas o Curadas"/>
    <x v="15"/>
    <n v="506.9"/>
    <n v="11628.03"/>
  </r>
  <r>
    <s v="Junio"/>
    <s v="Bovino"/>
    <s v="Piel Animal"/>
    <s v="Curtidas o Curadas"/>
    <x v="2"/>
    <n v="53011"/>
    <n v="12192.53"/>
  </r>
  <r>
    <s v="Junio"/>
    <s v="Bovino"/>
    <s v="Piel Animal"/>
    <s v="Curtidas o Curadas"/>
    <x v="16"/>
    <n v="3"/>
    <n v="10"/>
  </r>
  <r>
    <s v="Junio"/>
    <s v="Bovino"/>
    <s v="Piel Animal"/>
    <s v="Curtidas o Curadas"/>
    <x v="13"/>
    <n v="1381"/>
    <n v="47215.32"/>
  </r>
  <r>
    <s v="Junio"/>
    <s v="Bovino"/>
    <s v="Piel Animal"/>
    <s v="Curtidas o Curadas"/>
    <x v="3"/>
    <n v="16"/>
    <n v="481.3"/>
  </r>
  <r>
    <s v="Junio"/>
    <s v="Bovino"/>
    <s v="Piel Animal"/>
    <s v="Curtidas o Curadas"/>
    <x v="5"/>
    <n v="15000"/>
    <n v="136402.59"/>
  </r>
  <r>
    <s v="Junio"/>
    <s v="Bovino"/>
    <s v="Piel Animal"/>
    <s v="Curtidas o Curadas"/>
    <x v="6"/>
    <n v="137"/>
    <n v="2756.13"/>
  </r>
  <r>
    <s v="Junio"/>
    <s v="Bovino"/>
    <s v="Piel Animal"/>
    <s v="Piel Bovina terminada"/>
    <x v="13"/>
    <n v="19071"/>
    <n v="38086.69"/>
  </r>
  <r>
    <s v="Junio"/>
    <s v="Bovino"/>
    <s v="Piel Animal"/>
    <s v="Pieles Bovinas Frescas Saladas"/>
    <x v="0"/>
    <n v="21000"/>
    <n v="13198.5"/>
  </r>
  <r>
    <s v="Junio"/>
    <s v="Bovino"/>
    <s v="Piel Animal"/>
    <s v="Pieles Bovinas Frescas Saladas"/>
    <x v="10"/>
    <n v="51600"/>
    <n v="7740"/>
  </r>
  <r>
    <s v="Junio"/>
    <s v="Bovino"/>
    <s v="Piel Animal"/>
    <s v="Pieles Bovinas Secas y Saladas"/>
    <x v="17"/>
    <n v="16383.5"/>
    <n v="11632.28"/>
  </r>
  <r>
    <s v="Junio"/>
    <s v="Bovino"/>
    <s v="Piel Animal"/>
    <s v="Semicurtidas o semicuradas"/>
    <x v="2"/>
    <n v="25967"/>
    <n v="14697.02"/>
  </r>
  <r>
    <s v="Junio"/>
    <s v="Bovino"/>
    <s v="Piel Animal"/>
    <s v="Semicurtidas o semicuradas"/>
    <x v="11"/>
    <n v="24000"/>
    <n v="17600"/>
  </r>
  <r>
    <s v="Junio"/>
    <m/>
    <m/>
    <m/>
    <x v="12"/>
    <n v="232159.8"/>
    <n v="408653.1800000000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9">
  <r>
    <m/>
    <m/>
    <m/>
    <m/>
    <x v="0"/>
    <x v="0"/>
    <x v="0"/>
  </r>
  <r>
    <s v="Abril"/>
    <m/>
    <m/>
    <m/>
    <x v="0"/>
    <x v="1"/>
    <x v="1"/>
  </r>
  <r>
    <s v="Mayo"/>
    <s v="Pollo"/>
    <s v="Embutidos"/>
    <s v="Salami"/>
    <x v="1"/>
    <x v="2"/>
    <x v="2"/>
  </r>
  <r>
    <s v="Mayo"/>
    <s v="Pollo"/>
    <s v="Embutidos"/>
    <s v="Salchichas"/>
    <x v="1"/>
    <x v="3"/>
    <x v="3"/>
  </r>
  <r>
    <s v="Mayo"/>
    <m/>
    <m/>
    <m/>
    <x v="0"/>
    <x v="4"/>
    <x v="4"/>
  </r>
  <r>
    <s v="Junio"/>
    <s v="Pollo"/>
    <s v="Embutidos"/>
    <s v="Salami"/>
    <x v="1"/>
    <x v="5"/>
    <x v="5"/>
  </r>
  <r>
    <s v="Junio"/>
    <s v="Pollo"/>
    <s v="Embutidos"/>
    <s v="Salchichas"/>
    <x v="1"/>
    <x v="6"/>
    <x v="6"/>
  </r>
  <r>
    <s v="Junio"/>
    <m/>
    <m/>
    <m/>
    <x v="0"/>
    <x v="7"/>
    <x v="7"/>
  </r>
  <r>
    <s v="Total"/>
    <m/>
    <m/>
    <m/>
    <x v="0"/>
    <x v="8"/>
    <x v="8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29">
  <r>
    <s v="Abril"/>
    <s v="Otro Origen"/>
    <s v="Otro Tipo"/>
    <s v="Adereso"/>
    <x v="0"/>
    <n v="960"/>
    <n v="1184.43"/>
  </r>
  <r>
    <s v="Abril"/>
    <s v="Otro Origen"/>
    <s v="Otro Tipo"/>
    <s v="Bebida nutritiva"/>
    <x v="1"/>
    <n v="1280.8"/>
    <n v="19880.07"/>
  </r>
  <r>
    <s v="Abril"/>
    <s v="Otro Origen"/>
    <s v="Otro Tipo"/>
    <s v="Caldo de pollo"/>
    <x v="1"/>
    <n v="99809.279999999999"/>
    <n v="120084.48"/>
  </r>
  <r>
    <s v="Abril"/>
    <s v="Otro Origen"/>
    <s v="Otro Tipo"/>
    <s v="Mayonesa"/>
    <x v="2"/>
    <n v="4118.3999999999996"/>
    <n v="11490"/>
  </r>
  <r>
    <s v="Abril"/>
    <s v="Otro Origen"/>
    <s v="Otro Tipo"/>
    <s v="Mayonesa"/>
    <x v="3"/>
    <n v="7965.1"/>
    <n v="4091"/>
  </r>
  <r>
    <s v="Abril"/>
    <s v="Otro Origen"/>
    <s v="Otro Tipo"/>
    <s v="Sazones"/>
    <x v="4"/>
    <n v="2721.58"/>
    <n v="7702.08"/>
  </r>
  <r>
    <s v="Abril"/>
    <s v="Otro Origen"/>
    <s v="Otro Tipo"/>
    <s v="Sopa"/>
    <x v="4"/>
    <n v="23594.400000000001"/>
    <n v="158134.13"/>
  </r>
  <r>
    <s v="Abril"/>
    <s v="Otro Origen"/>
    <s v="Otro Tipo"/>
    <s v="Sopa"/>
    <x v="5"/>
    <n v="11615.04"/>
    <n v="42508.6"/>
  </r>
  <r>
    <s v="Abril"/>
    <m/>
    <m/>
    <m/>
    <x v="6"/>
    <n v="152064.6"/>
    <n v="365074.78999999992"/>
  </r>
  <r>
    <s v="Mayo"/>
    <s v="Otro Origen"/>
    <s v="Otro Tipo"/>
    <s v="Mayonesa"/>
    <x v="2"/>
    <n v="13339.38"/>
    <n v="34832"/>
  </r>
  <r>
    <s v="Mayo"/>
    <s v="Otro Origen"/>
    <s v="Otro Tipo"/>
    <s v="Mayonesa"/>
    <x v="3"/>
    <n v="11894"/>
    <n v="23998.75"/>
  </r>
  <r>
    <s v="Mayo"/>
    <s v="Otro Origen"/>
    <s v="Otro Tipo"/>
    <s v="Sazones"/>
    <x v="4"/>
    <n v="69948.479999999996"/>
    <n v="164327.69"/>
  </r>
  <r>
    <s v="Mayo"/>
    <s v="Otro Origen"/>
    <s v="Otro Tipo"/>
    <s v="Sazones"/>
    <x v="5"/>
    <n v="31200.62"/>
    <n v="126997.57"/>
  </r>
  <r>
    <s v="Mayo"/>
    <s v="Otro Origen"/>
    <s v="Otro Tipo"/>
    <s v="Sopa"/>
    <x v="4"/>
    <n v="19200"/>
    <n v="20899"/>
  </r>
  <r>
    <s v="Mayo"/>
    <s v="Otro Origen"/>
    <s v="Otro Tipo"/>
    <s v="Sopa"/>
    <x v="5"/>
    <n v="23613.02"/>
    <n v="138032.63"/>
  </r>
  <r>
    <s v="Mayo"/>
    <m/>
    <m/>
    <m/>
    <x v="6"/>
    <n v="169195.49999999997"/>
    <n v="509087.64"/>
  </r>
  <r>
    <s v="Junio"/>
    <s v="Otro Origen"/>
    <s v="Otro Tipo"/>
    <s v="Adereso"/>
    <x v="0"/>
    <n v="589.67999999999995"/>
    <n v="1603.92"/>
  </r>
  <r>
    <s v="Junio"/>
    <s v="Otro Origen"/>
    <s v="Otro Tipo"/>
    <s v="Caldo de pollo"/>
    <x v="1"/>
    <n v="23742.91"/>
    <n v="28470.55"/>
  </r>
  <r>
    <s v="Junio"/>
    <s v="Otro Origen"/>
    <s v="Otro Tipo"/>
    <s v="Mayonesa"/>
    <x v="2"/>
    <n v="23053.11"/>
    <n v="52986"/>
  </r>
  <r>
    <s v="Junio"/>
    <s v="Otro Origen"/>
    <s v="Otro Tipo"/>
    <s v="Mayonesa"/>
    <x v="3"/>
    <n v="9997.2000000000007"/>
    <n v="18775.5"/>
  </r>
  <r>
    <s v="Junio"/>
    <s v="Otro Origen"/>
    <s v="Otro Tipo"/>
    <s v="Mayonesa"/>
    <x v="0"/>
    <n v="589.67999999999995"/>
    <n v="1603.92"/>
  </r>
  <r>
    <s v="Junio"/>
    <s v="Otro Origen"/>
    <s v="Otro Tipo"/>
    <s v="Sazones"/>
    <x v="4"/>
    <n v="58408.56"/>
    <n v="143758.39999999999"/>
  </r>
  <r>
    <s v="Junio"/>
    <s v="Otro Origen"/>
    <s v="Otro Tipo"/>
    <s v="Sazones"/>
    <x v="7"/>
    <n v="8884.7999999999993"/>
    <n v="7958.4"/>
  </r>
  <r>
    <s v="Junio"/>
    <s v="Otro Origen"/>
    <s v="Otro Tipo"/>
    <s v="Sazones"/>
    <x v="5"/>
    <n v="61656.79"/>
    <n v="192608.96"/>
  </r>
  <r>
    <s v="Junio"/>
    <s v="Otro Origen"/>
    <s v="Otro Tipo"/>
    <s v="Sopa"/>
    <x v="8"/>
    <n v="9543.5499999999993"/>
    <n v="78545.399999999994"/>
  </r>
  <r>
    <s v="Junio"/>
    <s v="Otro Origen"/>
    <s v="Otro Tipo"/>
    <s v="Sopa"/>
    <x v="4"/>
    <n v="6840"/>
    <n v="68938.8"/>
  </r>
  <r>
    <s v="Junio"/>
    <s v="Otro Origen"/>
    <s v="Otro Tipo"/>
    <s v="Sopa"/>
    <x v="9"/>
    <n v="13576.32"/>
    <n v="116705.73"/>
  </r>
  <r>
    <s v="Junio"/>
    <s v="Otro Origen"/>
    <s v="Otro Tipo"/>
    <s v="Sopa"/>
    <x v="5"/>
    <n v="11832.96"/>
    <n v="53962.68"/>
  </r>
  <r>
    <s v="Junio"/>
    <m/>
    <m/>
    <m/>
    <x v="6"/>
    <n v="228715.55999999997"/>
    <n v="765918.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 rowHeaderCaption="Destino">
  <location ref="A35:C39" firstHeaderRow="0" firstDataRow="1" firstDataCol="1"/>
  <pivotFields count="7">
    <pivotField showAll="0"/>
    <pivotField showAll="0"/>
    <pivotField showAll="0"/>
    <pivotField showAll="0"/>
    <pivotField axis="axisRow" showAll="0">
      <items count="5">
        <item x="0"/>
        <item x="1"/>
        <item x="2"/>
        <item h="1" x="3"/>
        <item t="default"/>
      </items>
    </pivotField>
    <pivotField dataField="1" showAll="0"/>
    <pivotField dataField="1"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2"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 rowHeaderCaption="Destino">
  <location ref="A62:C73" firstHeaderRow="0" firstDataRow="1" firstDataCol="1"/>
  <pivotFields count="7">
    <pivotField showAll="0"/>
    <pivotField showAll="0"/>
    <pivotField showAll="0"/>
    <pivotField showAll="0"/>
    <pivotField axis="axisRow" showAll="0">
      <items count="12">
        <item x="9"/>
        <item x="2"/>
        <item x="3"/>
        <item x="0"/>
        <item x="1"/>
        <item x="4"/>
        <item x="5"/>
        <item x="6"/>
        <item x="10"/>
        <item x="7"/>
        <item h="1" x="8"/>
        <item t="default"/>
      </items>
    </pivotField>
    <pivotField dataField="1" showAll="0"/>
    <pivotField dataField="1" showAll="0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4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85:C105" firstHeaderRow="0" firstDataRow="1" firstDataCol="1"/>
  <pivotFields count="7">
    <pivotField showAll="0"/>
    <pivotField showAll="0"/>
    <pivotField showAll="0"/>
    <pivotField showAll="0"/>
    <pivotField axis="axisRow" showAll="0">
      <items count="21">
        <item x="0"/>
        <item x="1"/>
        <item x="2"/>
        <item x="13"/>
        <item x="3"/>
        <item x="14"/>
        <item x="4"/>
        <item x="5"/>
        <item x="6"/>
        <item x="10"/>
        <item x="18"/>
        <item x="15"/>
        <item x="16"/>
        <item x="17"/>
        <item x="7"/>
        <item x="8"/>
        <item x="12"/>
        <item x="19"/>
        <item x="9"/>
        <item h="1" x="11"/>
        <item t="default"/>
      </items>
    </pivotField>
    <pivotField dataField="1" showAll="0"/>
    <pivotField dataField="1"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3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58:C76" firstHeaderRow="0" firstDataRow="1" firstDataCol="1"/>
  <pivotFields count="7">
    <pivotField showAll="0"/>
    <pivotField showAll="0"/>
    <pivotField showAll="0"/>
    <pivotField showAll="0"/>
    <pivotField axis="axisRow" showAll="0">
      <items count="19">
        <item x="0"/>
        <item x="14"/>
        <item x="8"/>
        <item x="1"/>
        <item x="15"/>
        <item x="2"/>
        <item x="16"/>
        <item x="17"/>
        <item x="13"/>
        <item x="3"/>
        <item x="4"/>
        <item x="9"/>
        <item x="5"/>
        <item x="6"/>
        <item x="11"/>
        <item x="10"/>
        <item x="7"/>
        <item h="1" x="12"/>
        <item t="default"/>
      </items>
    </pivotField>
    <pivotField dataField="1" showAll="0"/>
    <pivotField dataField="1" showAl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2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4000000}" name="Tabla dinámica6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26:C28" firstHeaderRow="0" firstDataRow="1" firstDataCol="1"/>
  <pivotFields count="7">
    <pivotField showAll="0"/>
    <pivotField showAll="0"/>
    <pivotField showAll="0"/>
    <pivotField showAll="0"/>
    <pivotField axis="axisRow" showAll="0">
      <items count="3">
        <item x="1"/>
        <item h="1" x="0"/>
        <item t="default"/>
      </items>
    </pivotField>
    <pivotField dataField="1" showAll="0">
      <items count="10">
        <item x="1"/>
        <item x="5"/>
        <item x="6"/>
        <item x="7"/>
        <item x="2"/>
        <item x="3"/>
        <item x="4"/>
        <item x="8"/>
        <item x="0"/>
        <item t="default"/>
      </items>
    </pivotField>
    <pivotField dataField="1" showAll="0">
      <items count="10">
        <item x="1"/>
        <item x="5"/>
        <item x="6"/>
        <item x="7"/>
        <item x="2"/>
        <item x="3"/>
        <item x="4"/>
        <item x="8"/>
        <item x="0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1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5000000}" name="Tabla dinámica7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47:C57" firstHeaderRow="0" firstDataRow="1" firstDataCol="1"/>
  <pivotFields count="7">
    <pivotField showAll="0"/>
    <pivotField showAll="0"/>
    <pivotField showAll="0"/>
    <pivotField showAll="0"/>
    <pivotField axis="axisRow" showAll="0">
      <items count="11">
        <item x="8"/>
        <item x="2"/>
        <item x="3"/>
        <item x="0"/>
        <item x="1"/>
        <item x="4"/>
        <item x="7"/>
        <item x="9"/>
        <item x="5"/>
        <item h="1" x="6"/>
        <item t="default"/>
      </items>
    </pivotField>
    <pivotField dataField="1" showAll="0"/>
    <pivotField dataField="1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0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showGridLines="0" tabSelected="1" workbookViewId="0">
      <selection activeCell="A10" sqref="A10:C10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0"/>
      <c r="B6" s="50"/>
      <c r="C6" s="50"/>
    </row>
    <row r="7" spans="1:3" ht="23.25" x14ac:dyDescent="0.35">
      <c r="A7" s="51"/>
      <c r="B7" s="51"/>
      <c r="C7" s="51"/>
    </row>
    <row r="8" spans="1:3" ht="22.5" x14ac:dyDescent="0.35">
      <c r="A8" s="52" t="s">
        <v>15</v>
      </c>
      <c r="B8" s="52"/>
      <c r="C8" s="52"/>
    </row>
    <row r="9" spans="1:3" ht="19.5" x14ac:dyDescent="0.35">
      <c r="A9" s="53" t="s">
        <v>76</v>
      </c>
      <c r="B9" s="53"/>
      <c r="C9" s="53"/>
    </row>
    <row r="10" spans="1:3" x14ac:dyDescent="0.25">
      <c r="A10" s="49" t="s">
        <v>138</v>
      </c>
      <c r="B10" s="49"/>
      <c r="C10" s="49"/>
    </row>
    <row r="11" spans="1:3" x14ac:dyDescent="0.25">
      <c r="A11" s="49" t="s">
        <v>107</v>
      </c>
      <c r="B11" s="49"/>
      <c r="C11" s="49"/>
    </row>
    <row r="12" spans="1:3" x14ac:dyDescent="0.25">
      <c r="A12" s="24" t="s">
        <v>12</v>
      </c>
      <c r="B12" s="24" t="s">
        <v>7</v>
      </c>
      <c r="C12" s="24" t="s">
        <v>8</v>
      </c>
    </row>
    <row r="13" spans="1:3" x14ac:dyDescent="0.25">
      <c r="A13" s="25" t="s">
        <v>9</v>
      </c>
      <c r="B13" s="26">
        <f>'Bovino Carnico'!F30</f>
        <v>323560.15999999997</v>
      </c>
      <c r="C13" s="27">
        <f>'Bovino Carnico'!G30</f>
        <v>1738369.19</v>
      </c>
    </row>
    <row r="14" spans="1:3" x14ac:dyDescent="0.25">
      <c r="A14" s="25" t="s">
        <v>10</v>
      </c>
      <c r="B14" s="26">
        <f>'Bovino Lacteo'!F57</f>
        <v>579985.47000000009</v>
      </c>
      <c r="C14" s="27">
        <f>'Bovino Lacteo'!G57</f>
        <v>2406304.4899999998</v>
      </c>
    </row>
    <row r="15" spans="1:3" x14ac:dyDescent="0.25">
      <c r="A15" s="25" t="s">
        <v>1</v>
      </c>
      <c r="B15" s="26">
        <f>Leche!F80</f>
        <v>220779.40999999997</v>
      </c>
      <c r="C15" s="27">
        <f>Leche!G80</f>
        <v>619571.62999999989</v>
      </c>
    </row>
    <row r="16" spans="1:3" x14ac:dyDescent="0.25">
      <c r="A16" s="25" t="s">
        <v>11</v>
      </c>
      <c r="B16" s="26">
        <f>Pieles!F52</f>
        <v>808727.49999999988</v>
      </c>
      <c r="C16" s="27">
        <f>Pieles!G52</f>
        <v>1736856.9600000002</v>
      </c>
    </row>
    <row r="17" spans="1:3" x14ac:dyDescent="0.25">
      <c r="A17" s="25" t="s">
        <v>3</v>
      </c>
      <c r="B17" s="26">
        <f>Embutidos!F21</f>
        <v>112292.83</v>
      </c>
      <c r="C17" s="27">
        <f>Embutidos!G21</f>
        <v>204055.5</v>
      </c>
    </row>
    <row r="18" spans="1:3" x14ac:dyDescent="0.25">
      <c r="A18" s="25" t="s">
        <v>2</v>
      </c>
      <c r="B18" s="26">
        <f>'Otro Origen'!F42</f>
        <v>549975.65999999992</v>
      </c>
      <c r="C18" s="27">
        <f>'Otro Origen'!G42</f>
        <v>1640080.69</v>
      </c>
    </row>
    <row r="19" spans="1:3" x14ac:dyDescent="0.25">
      <c r="A19" s="25" t="s">
        <v>16</v>
      </c>
      <c r="B19" s="28" t="s">
        <v>75</v>
      </c>
      <c r="C19" s="27">
        <f>'Pro vet'!E26</f>
        <v>1826399.3399999999</v>
      </c>
    </row>
    <row r="20" spans="1:3" x14ac:dyDescent="0.25">
      <c r="A20" s="29" t="s">
        <v>0</v>
      </c>
      <c r="B20" s="30">
        <f>SUM(B13:B19)</f>
        <v>2595321.0300000003</v>
      </c>
      <c r="C20" s="31">
        <f>SUM(C13:C19)</f>
        <v>10171637.799999999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showGridLines="0" tabSelected="1" workbookViewId="0">
      <selection activeCell="A10" sqref="A10:C10"/>
    </sheetView>
  </sheetViews>
  <sheetFormatPr baseColWidth="10" defaultColWidth="36.140625" defaultRowHeight="15" x14ac:dyDescent="0.25"/>
  <cols>
    <col min="1" max="1" width="14.28515625" customWidth="1"/>
    <col min="2" max="2" width="12.28515625" customWidth="1"/>
    <col min="3" max="3" width="13.140625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15" customHeight="1" x14ac:dyDescent="0.35">
      <c r="A7" s="51"/>
      <c r="B7" s="51"/>
      <c r="C7" s="51"/>
      <c r="D7" s="51"/>
      <c r="E7" s="51"/>
      <c r="F7" s="51"/>
      <c r="G7" s="51"/>
    </row>
    <row r="8" spans="1:7" ht="15" customHeight="1" x14ac:dyDescent="0.35">
      <c r="A8" s="23"/>
      <c r="B8" s="23"/>
      <c r="C8" s="23"/>
      <c r="D8" s="23"/>
      <c r="E8" s="23"/>
      <c r="F8" s="23"/>
      <c r="G8" s="23"/>
    </row>
    <row r="9" spans="1:7" ht="22.5" x14ac:dyDescent="0.35">
      <c r="A9" s="52" t="s">
        <v>15</v>
      </c>
      <c r="B9" s="52"/>
      <c r="C9" s="52"/>
      <c r="D9" s="52"/>
      <c r="E9" s="52"/>
      <c r="F9" s="52"/>
      <c r="G9" s="52"/>
    </row>
    <row r="10" spans="1:7" ht="19.5" customHeight="1" x14ac:dyDescent="0.3">
      <c r="A10" s="56" t="s">
        <v>76</v>
      </c>
      <c r="B10" s="56"/>
      <c r="C10" s="56"/>
      <c r="D10" s="56"/>
      <c r="E10" s="56"/>
      <c r="F10" s="56"/>
      <c r="G10" s="56"/>
    </row>
    <row r="11" spans="1:7" x14ac:dyDescent="0.25">
      <c r="A11" s="55" t="s">
        <v>106</v>
      </c>
      <c r="B11" s="55"/>
      <c r="C11" s="55"/>
      <c r="D11" s="55"/>
      <c r="E11" s="55"/>
      <c r="F11" s="55"/>
      <c r="G11" s="55"/>
    </row>
    <row r="12" spans="1:7" x14ac:dyDescent="0.25">
      <c r="A12" s="55" t="str">
        <f>Consolidado!A11</f>
        <v>2do Trimestre Año 2023</v>
      </c>
      <c r="B12" s="55"/>
      <c r="C12" s="55"/>
      <c r="D12" s="55"/>
      <c r="E12" s="55"/>
      <c r="F12" s="55"/>
      <c r="G12" s="55"/>
    </row>
    <row r="13" spans="1:7" x14ac:dyDescent="0.25">
      <c r="A13" s="32" t="s">
        <v>4</v>
      </c>
      <c r="B13" s="32" t="s">
        <v>5</v>
      </c>
      <c r="C13" s="32" t="s">
        <v>6</v>
      </c>
      <c r="D13" s="32" t="s">
        <v>12</v>
      </c>
      <c r="E13" s="32" t="s">
        <v>17</v>
      </c>
      <c r="F13" s="33" t="s">
        <v>7</v>
      </c>
      <c r="G13" s="34" t="s">
        <v>8</v>
      </c>
    </row>
    <row r="14" spans="1:7" x14ac:dyDescent="0.25">
      <c r="A14" s="20" t="s">
        <v>80</v>
      </c>
      <c r="B14" s="20" t="s">
        <v>25</v>
      </c>
      <c r="C14" s="20" t="s">
        <v>24</v>
      </c>
      <c r="D14" s="20" t="s">
        <v>83</v>
      </c>
      <c r="E14" s="20" t="s">
        <v>31</v>
      </c>
      <c r="F14" s="19">
        <v>37104.480000000003</v>
      </c>
      <c r="G14" s="19">
        <v>104098.79</v>
      </c>
    </row>
    <row r="15" spans="1:7" ht="30" x14ac:dyDescent="0.25">
      <c r="A15" s="20" t="s">
        <v>80</v>
      </c>
      <c r="B15" s="20" t="s">
        <v>25</v>
      </c>
      <c r="C15" s="20" t="s">
        <v>24</v>
      </c>
      <c r="D15" s="20" t="s">
        <v>84</v>
      </c>
      <c r="E15" s="20" t="s">
        <v>69</v>
      </c>
      <c r="F15" s="19">
        <v>22670.78</v>
      </c>
      <c r="G15" s="19">
        <v>97783.5</v>
      </c>
    </row>
    <row r="16" spans="1:7" ht="30" x14ac:dyDescent="0.25">
      <c r="A16" s="20" t="s">
        <v>80</v>
      </c>
      <c r="B16" s="20" t="s">
        <v>25</v>
      </c>
      <c r="C16" s="20" t="s">
        <v>24</v>
      </c>
      <c r="D16" s="20" t="s">
        <v>85</v>
      </c>
      <c r="E16" s="20" t="s">
        <v>23</v>
      </c>
      <c r="F16" s="19">
        <v>44252.14</v>
      </c>
      <c r="G16" s="19">
        <v>498891</v>
      </c>
    </row>
    <row r="17" spans="1:7" x14ac:dyDescent="0.25">
      <c r="A17" s="20" t="s">
        <v>80</v>
      </c>
      <c r="B17" s="20" t="s">
        <v>25</v>
      </c>
      <c r="C17" s="20" t="s">
        <v>24</v>
      </c>
      <c r="D17" s="20" t="s">
        <v>60</v>
      </c>
      <c r="E17" s="20" t="s">
        <v>23</v>
      </c>
      <c r="F17" s="19">
        <v>1078.2</v>
      </c>
      <c r="G17" s="19">
        <v>8320.9</v>
      </c>
    </row>
    <row r="18" spans="1:7" x14ac:dyDescent="0.25">
      <c r="A18" s="35" t="s">
        <v>80</v>
      </c>
      <c r="B18" s="30"/>
      <c r="C18" s="30"/>
      <c r="D18" s="30"/>
      <c r="E18" s="30"/>
      <c r="F18" s="30">
        <f>SUM(F14:F17)</f>
        <v>105105.59999999999</v>
      </c>
      <c r="G18" s="31">
        <f>SUM(G14:G17)</f>
        <v>709094.19000000006</v>
      </c>
    </row>
    <row r="19" spans="1:7" ht="30" x14ac:dyDescent="0.25">
      <c r="A19" s="20" t="s">
        <v>81</v>
      </c>
      <c r="B19" s="20" t="s">
        <v>25</v>
      </c>
      <c r="C19" s="20" t="s">
        <v>24</v>
      </c>
      <c r="D19" s="20" t="s">
        <v>109</v>
      </c>
      <c r="E19" s="20" t="s">
        <v>23</v>
      </c>
      <c r="F19" s="19">
        <v>45341.56</v>
      </c>
      <c r="G19" s="19">
        <v>195567</v>
      </c>
    </row>
    <row r="20" spans="1:7" ht="30" x14ac:dyDescent="0.25">
      <c r="A20" s="20" t="s">
        <v>81</v>
      </c>
      <c r="B20" s="20" t="s">
        <v>25</v>
      </c>
      <c r="C20" s="20" t="s">
        <v>24</v>
      </c>
      <c r="D20" s="20" t="s">
        <v>85</v>
      </c>
      <c r="E20" s="20" t="s">
        <v>23</v>
      </c>
      <c r="F20" s="19">
        <v>65045.18</v>
      </c>
      <c r="G20" s="19">
        <v>296381</v>
      </c>
    </row>
    <row r="21" spans="1:7" x14ac:dyDescent="0.25">
      <c r="A21" s="20" t="s">
        <v>81</v>
      </c>
      <c r="B21" s="20" t="s">
        <v>25</v>
      </c>
      <c r="C21" s="20" t="s">
        <v>24</v>
      </c>
      <c r="D21" s="20" t="s">
        <v>110</v>
      </c>
      <c r="E21" s="20" t="s">
        <v>23</v>
      </c>
      <c r="F21" s="19">
        <v>15866.82</v>
      </c>
      <c r="G21" s="19">
        <v>87450</v>
      </c>
    </row>
    <row r="22" spans="1:7" x14ac:dyDescent="0.25">
      <c r="A22" s="20" t="s">
        <v>81</v>
      </c>
      <c r="B22" s="20" t="s">
        <v>25</v>
      </c>
      <c r="C22" s="20" t="s">
        <v>24</v>
      </c>
      <c r="D22" s="20" t="s">
        <v>111</v>
      </c>
      <c r="E22" s="20" t="s">
        <v>23</v>
      </c>
      <c r="F22" s="19">
        <v>3628.77</v>
      </c>
      <c r="G22" s="19">
        <v>5200</v>
      </c>
    </row>
    <row r="23" spans="1:7" x14ac:dyDescent="0.25">
      <c r="A23" s="20" t="s">
        <v>81</v>
      </c>
      <c r="B23" s="20" t="s">
        <v>25</v>
      </c>
      <c r="C23" s="20" t="s">
        <v>24</v>
      </c>
      <c r="D23" s="20" t="s">
        <v>112</v>
      </c>
      <c r="E23" s="20" t="s">
        <v>31</v>
      </c>
      <c r="F23" s="19">
        <v>13.61</v>
      </c>
      <c r="G23" s="19">
        <v>4764</v>
      </c>
    </row>
    <row r="24" spans="1:7" x14ac:dyDescent="0.25">
      <c r="A24" s="20" t="s">
        <v>81</v>
      </c>
      <c r="B24" s="20" t="s">
        <v>25</v>
      </c>
      <c r="C24" s="20" t="s">
        <v>24</v>
      </c>
      <c r="D24" s="20" t="s">
        <v>60</v>
      </c>
      <c r="E24" s="20" t="s">
        <v>23</v>
      </c>
      <c r="F24" s="19">
        <v>2937.74</v>
      </c>
      <c r="G24" s="19">
        <v>22673.7</v>
      </c>
    </row>
    <row r="25" spans="1:7" x14ac:dyDescent="0.25">
      <c r="A25" s="35" t="s">
        <v>81</v>
      </c>
      <c r="B25" s="30"/>
      <c r="C25" s="30"/>
      <c r="D25" s="30"/>
      <c r="E25" s="30"/>
      <c r="F25" s="30">
        <f>SUM(F19:F24)</f>
        <v>132833.68</v>
      </c>
      <c r="G25" s="31">
        <f>SUM(G19:G24)</f>
        <v>612035.69999999995</v>
      </c>
    </row>
    <row r="26" spans="1:7" ht="30" x14ac:dyDescent="0.25">
      <c r="A26" s="20" t="s">
        <v>82</v>
      </c>
      <c r="B26" s="20" t="s">
        <v>25</v>
      </c>
      <c r="C26" s="20" t="s">
        <v>24</v>
      </c>
      <c r="D26" s="20" t="s">
        <v>109</v>
      </c>
      <c r="E26" s="20" t="s">
        <v>23</v>
      </c>
      <c r="F26" s="19">
        <v>21282.77</v>
      </c>
      <c r="G26" s="19">
        <v>99705</v>
      </c>
    </row>
    <row r="27" spans="1:7" ht="30" x14ac:dyDescent="0.25">
      <c r="A27" s="20" t="s">
        <v>82</v>
      </c>
      <c r="B27" s="20" t="s">
        <v>25</v>
      </c>
      <c r="C27" s="20" t="s">
        <v>24</v>
      </c>
      <c r="D27" s="20" t="s">
        <v>85</v>
      </c>
      <c r="E27" s="20" t="s">
        <v>23</v>
      </c>
      <c r="F27" s="19">
        <v>61562.19</v>
      </c>
      <c r="G27" s="19">
        <v>296115</v>
      </c>
    </row>
    <row r="28" spans="1:7" x14ac:dyDescent="0.25">
      <c r="A28" s="20" t="s">
        <v>82</v>
      </c>
      <c r="B28" s="20" t="s">
        <v>25</v>
      </c>
      <c r="C28" s="20" t="s">
        <v>24</v>
      </c>
      <c r="D28" s="20" t="s">
        <v>60</v>
      </c>
      <c r="E28" s="20" t="s">
        <v>23</v>
      </c>
      <c r="F28" s="19">
        <v>2775.92</v>
      </c>
      <c r="G28" s="19">
        <v>21419.3</v>
      </c>
    </row>
    <row r="29" spans="1:7" x14ac:dyDescent="0.25">
      <c r="A29" s="35" t="s">
        <v>82</v>
      </c>
      <c r="B29" s="30"/>
      <c r="C29" s="30"/>
      <c r="D29" s="30"/>
      <c r="E29" s="30"/>
      <c r="F29" s="30">
        <f>SUM(F26:F28)</f>
        <v>85620.88</v>
      </c>
      <c r="G29" s="31">
        <f>SUM(G26:G28)</f>
        <v>417239.3</v>
      </c>
    </row>
    <row r="30" spans="1:7" ht="15.75" x14ac:dyDescent="0.25">
      <c r="A30" s="36" t="s">
        <v>0</v>
      </c>
      <c r="B30" s="36"/>
      <c r="C30" s="36"/>
      <c r="D30" s="36"/>
      <c r="E30" s="36"/>
      <c r="F30" s="36">
        <f>SUM(F29,F25,F18)</f>
        <v>323560.15999999997</v>
      </c>
      <c r="G30" s="37">
        <f>SUM(G29,G25,G18)</f>
        <v>1738369.19</v>
      </c>
    </row>
    <row r="32" spans="1:7" x14ac:dyDescent="0.25">
      <c r="A32" t="s">
        <v>20</v>
      </c>
    </row>
    <row r="34" spans="1:3" x14ac:dyDescent="0.25">
      <c r="A34" s="54" t="s">
        <v>77</v>
      </c>
      <c r="B34" s="54"/>
      <c r="C34" s="54"/>
    </row>
    <row r="35" spans="1:3" x14ac:dyDescent="0.25">
      <c r="A35" s="46" t="s">
        <v>17</v>
      </c>
      <c r="B35" s="48" t="s">
        <v>136</v>
      </c>
      <c r="C35" s="48" t="s">
        <v>137</v>
      </c>
    </row>
    <row r="36" spans="1:3" x14ac:dyDescent="0.25">
      <c r="A36" s="47" t="s">
        <v>31</v>
      </c>
      <c r="B36" s="48">
        <v>37118.090000000004</v>
      </c>
      <c r="C36" s="48">
        <v>108862.79</v>
      </c>
    </row>
    <row r="37" spans="1:3" x14ac:dyDescent="0.25">
      <c r="A37" s="47" t="s">
        <v>69</v>
      </c>
      <c r="B37" s="48">
        <v>22670.78</v>
      </c>
      <c r="C37" s="48">
        <v>97783.5</v>
      </c>
    </row>
    <row r="38" spans="1:3" x14ac:dyDescent="0.25">
      <c r="A38" s="47" t="s">
        <v>23</v>
      </c>
      <c r="B38" s="48">
        <v>263771.28999999998</v>
      </c>
      <c r="C38" s="48">
        <v>1531722.9000000001</v>
      </c>
    </row>
    <row r="39" spans="1:3" x14ac:dyDescent="0.25">
      <c r="A39" s="47" t="s">
        <v>135</v>
      </c>
      <c r="B39" s="48">
        <v>323560.15999999997</v>
      </c>
      <c r="C39" s="48">
        <v>1738369.1900000002</v>
      </c>
    </row>
  </sheetData>
  <sortState xmlns:xlrd2="http://schemas.microsoft.com/office/spreadsheetml/2017/richdata2" ref="A14:H35">
    <sortCondition ref="D14:D35"/>
  </sortState>
  <mergeCells count="7">
    <mergeCell ref="A34:C34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3"/>
  <sheetViews>
    <sheetView showGridLines="0" tabSelected="1" topLeftCell="A5" workbookViewId="0">
      <selection activeCell="A10" sqref="A10:C10"/>
    </sheetView>
  </sheetViews>
  <sheetFormatPr baseColWidth="10" defaultColWidth="25.140625" defaultRowHeight="15" x14ac:dyDescent="0.25"/>
  <cols>
    <col min="1" max="1" width="17.140625" customWidth="1"/>
    <col min="2" max="2" width="11.5703125" customWidth="1"/>
    <col min="3" max="3" width="13.140625" bestFit="1" customWidth="1"/>
    <col min="4" max="4" width="19.140625" bestFit="1" customWidth="1"/>
    <col min="5" max="5" width="17.5703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76</v>
      </c>
      <c r="B9" s="53"/>
      <c r="C9" s="53"/>
      <c r="D9" s="53"/>
      <c r="E9" s="53"/>
      <c r="F9" s="53"/>
      <c r="G9" s="53"/>
    </row>
    <row r="10" spans="1:7" x14ac:dyDescent="0.25">
      <c r="A10" s="55" t="s">
        <v>105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2do Trimestre Año 2023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 t="s">
        <v>80</v>
      </c>
      <c r="B13" s="20" t="s">
        <v>25</v>
      </c>
      <c r="C13" s="20" t="s">
        <v>28</v>
      </c>
      <c r="D13" s="20" t="s">
        <v>34</v>
      </c>
      <c r="E13" s="20" t="s">
        <v>55</v>
      </c>
      <c r="F13" s="19">
        <v>1053</v>
      </c>
      <c r="G13" s="19">
        <v>1282.5</v>
      </c>
    </row>
    <row r="14" spans="1:7" x14ac:dyDescent="0.25">
      <c r="A14" s="20" t="s">
        <v>80</v>
      </c>
      <c r="B14" s="20" t="s">
        <v>25</v>
      </c>
      <c r="C14" s="20" t="s">
        <v>28</v>
      </c>
      <c r="D14" s="20" t="s">
        <v>34</v>
      </c>
      <c r="E14" s="20" t="s">
        <v>31</v>
      </c>
      <c r="F14" s="19">
        <v>3400.96</v>
      </c>
      <c r="G14" s="19">
        <v>22794.65</v>
      </c>
    </row>
    <row r="15" spans="1:7" x14ac:dyDescent="0.25">
      <c r="A15" s="20" t="s">
        <v>80</v>
      </c>
      <c r="B15" s="20" t="s">
        <v>25</v>
      </c>
      <c r="C15" s="20" t="s">
        <v>28</v>
      </c>
      <c r="D15" s="20" t="s">
        <v>33</v>
      </c>
      <c r="E15" s="20" t="s">
        <v>31</v>
      </c>
      <c r="F15" s="19">
        <v>8573.7199999999993</v>
      </c>
      <c r="G15" s="19">
        <v>41572.639999999999</v>
      </c>
    </row>
    <row r="16" spans="1:7" x14ac:dyDescent="0.25">
      <c r="A16" s="20" t="s">
        <v>80</v>
      </c>
      <c r="B16" s="20" t="s">
        <v>25</v>
      </c>
      <c r="C16" s="20" t="s">
        <v>28</v>
      </c>
      <c r="D16" s="20" t="s">
        <v>32</v>
      </c>
      <c r="E16" s="20" t="s">
        <v>31</v>
      </c>
      <c r="F16" s="19">
        <v>873.17</v>
      </c>
      <c r="G16" s="19">
        <v>4671.4799999999996</v>
      </c>
    </row>
    <row r="17" spans="1:7" x14ac:dyDescent="0.25">
      <c r="A17" s="20" t="s">
        <v>80</v>
      </c>
      <c r="B17" s="20" t="s">
        <v>25</v>
      </c>
      <c r="C17" s="20" t="s">
        <v>28</v>
      </c>
      <c r="D17" s="20" t="s">
        <v>27</v>
      </c>
      <c r="E17" s="20" t="s">
        <v>86</v>
      </c>
      <c r="F17" s="19">
        <v>4893</v>
      </c>
      <c r="G17" s="19">
        <v>23528.7</v>
      </c>
    </row>
    <row r="18" spans="1:7" x14ac:dyDescent="0.25">
      <c r="A18" s="20" t="s">
        <v>80</v>
      </c>
      <c r="B18" s="20" t="s">
        <v>25</v>
      </c>
      <c r="C18" s="20" t="s">
        <v>28</v>
      </c>
      <c r="D18" s="20" t="s">
        <v>27</v>
      </c>
      <c r="E18" s="20" t="s">
        <v>87</v>
      </c>
      <c r="F18" s="19">
        <v>25041.54</v>
      </c>
      <c r="G18" s="19">
        <v>66026.05</v>
      </c>
    </row>
    <row r="19" spans="1:7" x14ac:dyDescent="0.25">
      <c r="A19" s="20" t="s">
        <v>80</v>
      </c>
      <c r="B19" s="20" t="s">
        <v>25</v>
      </c>
      <c r="C19" s="20" t="s">
        <v>28</v>
      </c>
      <c r="D19" s="20" t="s">
        <v>27</v>
      </c>
      <c r="E19" s="20" t="s">
        <v>31</v>
      </c>
      <c r="F19" s="19">
        <v>16228.12</v>
      </c>
      <c r="G19" s="19">
        <v>65097.9</v>
      </c>
    </row>
    <row r="20" spans="1:7" x14ac:dyDescent="0.25">
      <c r="A20" s="20" t="s">
        <v>80</v>
      </c>
      <c r="B20" s="20" t="s">
        <v>25</v>
      </c>
      <c r="C20" s="20" t="s">
        <v>28</v>
      </c>
      <c r="D20" s="20" t="s">
        <v>27</v>
      </c>
      <c r="E20" s="20" t="s">
        <v>88</v>
      </c>
      <c r="F20" s="19">
        <v>3600</v>
      </c>
      <c r="G20" s="19">
        <v>1856</v>
      </c>
    </row>
    <row r="21" spans="1:7" x14ac:dyDescent="0.25">
      <c r="A21" s="20" t="s">
        <v>80</v>
      </c>
      <c r="B21" s="20" t="s">
        <v>25</v>
      </c>
      <c r="C21" s="20" t="s">
        <v>28</v>
      </c>
      <c r="D21" s="20" t="s">
        <v>27</v>
      </c>
      <c r="E21" s="20" t="s">
        <v>89</v>
      </c>
      <c r="F21" s="19">
        <v>4619.76</v>
      </c>
      <c r="G21" s="19">
        <v>17203.95</v>
      </c>
    </row>
    <row r="22" spans="1:7" x14ac:dyDescent="0.25">
      <c r="A22" s="20" t="s">
        <v>80</v>
      </c>
      <c r="B22" s="20" t="s">
        <v>25</v>
      </c>
      <c r="C22" s="20" t="s">
        <v>28</v>
      </c>
      <c r="D22" s="20" t="s">
        <v>27</v>
      </c>
      <c r="E22" s="20" t="s">
        <v>29</v>
      </c>
      <c r="F22" s="19">
        <v>76116.789999999994</v>
      </c>
      <c r="G22" s="19">
        <v>248728.65</v>
      </c>
    </row>
    <row r="23" spans="1:7" x14ac:dyDescent="0.25">
      <c r="A23" s="20" t="s">
        <v>80</v>
      </c>
      <c r="B23" s="20" t="s">
        <v>25</v>
      </c>
      <c r="C23" s="20" t="s">
        <v>28</v>
      </c>
      <c r="D23" s="20" t="s">
        <v>27</v>
      </c>
      <c r="E23" s="20" t="s">
        <v>26</v>
      </c>
      <c r="F23" s="19">
        <v>20834.28</v>
      </c>
      <c r="G23" s="19">
        <v>68315.27</v>
      </c>
    </row>
    <row r="24" spans="1:7" x14ac:dyDescent="0.25">
      <c r="A24" s="20" t="s">
        <v>80</v>
      </c>
      <c r="B24" s="20" t="s">
        <v>25</v>
      </c>
      <c r="C24" s="20" t="s">
        <v>35</v>
      </c>
      <c r="D24" s="20" t="s">
        <v>114</v>
      </c>
      <c r="E24" s="20" t="s">
        <v>29</v>
      </c>
      <c r="F24" s="19">
        <v>17631</v>
      </c>
      <c r="G24" s="19">
        <v>91240.43</v>
      </c>
    </row>
    <row r="25" spans="1:7" x14ac:dyDescent="0.25">
      <c r="A25" s="20" t="s">
        <v>80</v>
      </c>
      <c r="B25" s="20" t="s">
        <v>25</v>
      </c>
      <c r="C25" s="20" t="s">
        <v>35</v>
      </c>
      <c r="D25" s="20" t="s">
        <v>36</v>
      </c>
      <c r="E25" s="20" t="s">
        <v>31</v>
      </c>
      <c r="F25" s="19">
        <v>3349.36</v>
      </c>
      <c r="G25" s="19">
        <v>29538</v>
      </c>
    </row>
    <row r="26" spans="1:7" x14ac:dyDescent="0.25">
      <c r="A26" s="20" t="s">
        <v>80</v>
      </c>
      <c r="B26" s="20" t="s">
        <v>25</v>
      </c>
      <c r="C26" s="20" t="s">
        <v>35</v>
      </c>
      <c r="D26" s="20" t="s">
        <v>37</v>
      </c>
      <c r="E26" s="20" t="s">
        <v>31</v>
      </c>
      <c r="F26" s="19">
        <v>13611.47</v>
      </c>
      <c r="G26" s="19">
        <v>124140.64</v>
      </c>
    </row>
    <row r="27" spans="1:7" x14ac:dyDescent="0.25">
      <c r="A27" s="20" t="s">
        <v>80</v>
      </c>
      <c r="B27" s="20" t="s">
        <v>25</v>
      </c>
      <c r="C27" s="20" t="s">
        <v>35</v>
      </c>
      <c r="D27" s="20" t="s">
        <v>38</v>
      </c>
      <c r="E27" s="20" t="s">
        <v>31</v>
      </c>
      <c r="F27" s="19">
        <v>6295.91</v>
      </c>
      <c r="G27" s="19">
        <v>48494.61</v>
      </c>
    </row>
    <row r="28" spans="1:7" x14ac:dyDescent="0.25">
      <c r="A28" s="20" t="s">
        <v>80</v>
      </c>
      <c r="B28" s="20" t="s">
        <v>25</v>
      </c>
      <c r="C28" s="20" t="s">
        <v>35</v>
      </c>
      <c r="D28" s="20" t="s">
        <v>39</v>
      </c>
      <c r="E28" s="20" t="s">
        <v>31</v>
      </c>
      <c r="F28" s="19">
        <v>523.9</v>
      </c>
      <c r="G28" s="19">
        <v>3931.89</v>
      </c>
    </row>
    <row r="29" spans="1:7" x14ac:dyDescent="0.25">
      <c r="A29" s="20" t="s">
        <v>80</v>
      </c>
      <c r="B29" s="20" t="s">
        <v>25</v>
      </c>
      <c r="C29" s="20" t="s">
        <v>35</v>
      </c>
      <c r="D29" s="20" t="s">
        <v>40</v>
      </c>
      <c r="E29" s="20" t="s">
        <v>31</v>
      </c>
      <c r="F29" s="19">
        <v>476.28</v>
      </c>
      <c r="G29" s="19">
        <v>3857.84</v>
      </c>
    </row>
    <row r="30" spans="1:7" x14ac:dyDescent="0.25">
      <c r="A30" s="35" t="s">
        <v>80</v>
      </c>
      <c r="B30" s="30"/>
      <c r="C30" s="30"/>
      <c r="D30" s="30"/>
      <c r="E30" s="30"/>
      <c r="F30" s="30">
        <f>SUM(F13:F29)</f>
        <v>207122.25999999998</v>
      </c>
      <c r="G30" s="31">
        <f>SUM(G13:G29)</f>
        <v>862281.2</v>
      </c>
    </row>
    <row r="31" spans="1:7" x14ac:dyDescent="0.25">
      <c r="A31" s="20" t="s">
        <v>81</v>
      </c>
      <c r="B31" s="20" t="s">
        <v>25</v>
      </c>
      <c r="C31" s="20" t="s">
        <v>28</v>
      </c>
      <c r="D31" s="20" t="s">
        <v>34</v>
      </c>
      <c r="E31" s="20" t="s">
        <v>55</v>
      </c>
      <c r="F31" s="19">
        <v>808.52</v>
      </c>
      <c r="G31" s="19">
        <v>138.30000000000001</v>
      </c>
    </row>
    <row r="32" spans="1:7" x14ac:dyDescent="0.25">
      <c r="A32" s="20" t="s">
        <v>81</v>
      </c>
      <c r="B32" s="20" t="s">
        <v>25</v>
      </c>
      <c r="C32" s="20" t="s">
        <v>28</v>
      </c>
      <c r="D32" s="20" t="s">
        <v>34</v>
      </c>
      <c r="E32" s="20" t="s">
        <v>31</v>
      </c>
      <c r="F32" s="19">
        <v>3188.79</v>
      </c>
      <c r="G32" s="19">
        <v>29177.41</v>
      </c>
    </row>
    <row r="33" spans="1:9" x14ac:dyDescent="0.25">
      <c r="A33" s="20" t="s">
        <v>81</v>
      </c>
      <c r="B33" s="20" t="s">
        <v>25</v>
      </c>
      <c r="C33" s="20" t="s">
        <v>28</v>
      </c>
      <c r="D33" s="20" t="s">
        <v>33</v>
      </c>
      <c r="E33" s="20" t="s">
        <v>31</v>
      </c>
      <c r="F33" s="19">
        <v>10865.95</v>
      </c>
      <c r="G33" s="19">
        <v>52776.46</v>
      </c>
    </row>
    <row r="34" spans="1:9" x14ac:dyDescent="0.25">
      <c r="A34" s="20" t="s">
        <v>81</v>
      </c>
      <c r="B34" s="20" t="s">
        <v>25</v>
      </c>
      <c r="C34" s="20" t="s">
        <v>28</v>
      </c>
      <c r="D34" s="20" t="s">
        <v>27</v>
      </c>
      <c r="E34" s="20" t="s">
        <v>30</v>
      </c>
      <c r="F34" s="19">
        <v>5456.33</v>
      </c>
      <c r="G34" s="19">
        <v>19395.3</v>
      </c>
    </row>
    <row r="35" spans="1:9" x14ac:dyDescent="0.25">
      <c r="A35" s="20" t="s">
        <v>81</v>
      </c>
      <c r="B35" s="20" t="s">
        <v>25</v>
      </c>
      <c r="C35" s="20" t="s">
        <v>28</v>
      </c>
      <c r="D35" s="20" t="s">
        <v>27</v>
      </c>
      <c r="E35" s="20" t="s">
        <v>29</v>
      </c>
      <c r="F35" s="19">
        <v>123949.55</v>
      </c>
      <c r="G35" s="19">
        <v>386449.8</v>
      </c>
    </row>
    <row r="36" spans="1:9" x14ac:dyDescent="0.25">
      <c r="A36" s="20" t="s">
        <v>81</v>
      </c>
      <c r="B36" s="20" t="s">
        <v>25</v>
      </c>
      <c r="C36" s="20" t="s">
        <v>28</v>
      </c>
      <c r="D36" s="20" t="s">
        <v>27</v>
      </c>
      <c r="E36" s="20" t="s">
        <v>26</v>
      </c>
      <c r="F36" s="45">
        <v>42426.82</v>
      </c>
      <c r="G36" s="45">
        <v>140649.5</v>
      </c>
    </row>
    <row r="37" spans="1:9" x14ac:dyDescent="0.25">
      <c r="A37" s="20" t="s">
        <v>81</v>
      </c>
      <c r="B37" s="20" t="s">
        <v>25</v>
      </c>
      <c r="C37" s="20" t="s">
        <v>35</v>
      </c>
      <c r="D37" s="20" t="s">
        <v>36</v>
      </c>
      <c r="E37" s="20" t="s">
        <v>31</v>
      </c>
      <c r="F37" s="19">
        <v>3400.62</v>
      </c>
      <c r="G37" s="19">
        <v>29988</v>
      </c>
    </row>
    <row r="38" spans="1:9" x14ac:dyDescent="0.25">
      <c r="A38" s="20" t="s">
        <v>81</v>
      </c>
      <c r="B38" s="20" t="s">
        <v>25</v>
      </c>
      <c r="C38" s="20" t="s">
        <v>35</v>
      </c>
      <c r="D38" s="20" t="s">
        <v>37</v>
      </c>
      <c r="E38" s="20" t="s">
        <v>31</v>
      </c>
      <c r="F38" s="19">
        <v>17780.53</v>
      </c>
      <c r="G38" s="19">
        <v>122931.59</v>
      </c>
    </row>
    <row r="39" spans="1:9" x14ac:dyDescent="0.25">
      <c r="A39" s="20" t="s">
        <v>81</v>
      </c>
      <c r="B39" s="20" t="s">
        <v>25</v>
      </c>
      <c r="C39" s="20" t="s">
        <v>35</v>
      </c>
      <c r="D39" s="20" t="s">
        <v>38</v>
      </c>
      <c r="E39" s="20" t="s">
        <v>31</v>
      </c>
      <c r="F39" s="19">
        <v>4332.29</v>
      </c>
      <c r="G39" s="19">
        <v>33461.31</v>
      </c>
    </row>
    <row r="40" spans="1:9" x14ac:dyDescent="0.25">
      <c r="A40" s="20" t="s">
        <v>81</v>
      </c>
      <c r="B40" s="20" t="s">
        <v>25</v>
      </c>
      <c r="C40" s="20" t="s">
        <v>35</v>
      </c>
      <c r="D40" s="20" t="s">
        <v>38</v>
      </c>
      <c r="E40" s="20" t="s">
        <v>29</v>
      </c>
      <c r="F40" s="19">
        <v>35509</v>
      </c>
      <c r="G40" s="19">
        <v>167559.71</v>
      </c>
    </row>
    <row r="41" spans="1:9" x14ac:dyDescent="0.25">
      <c r="A41" s="20" t="s">
        <v>81</v>
      </c>
      <c r="B41" s="20" t="s">
        <v>25</v>
      </c>
      <c r="C41" s="20" t="s">
        <v>35</v>
      </c>
      <c r="D41" s="20" t="s">
        <v>39</v>
      </c>
      <c r="E41" s="20" t="s">
        <v>31</v>
      </c>
      <c r="F41" s="19">
        <v>225.89</v>
      </c>
      <c r="G41" s="19">
        <v>1805.5</v>
      </c>
    </row>
    <row r="42" spans="1:9" x14ac:dyDescent="0.25">
      <c r="A42" s="20" t="s">
        <v>81</v>
      </c>
      <c r="B42" s="20" t="s">
        <v>25</v>
      </c>
      <c r="C42" s="20" t="s">
        <v>35</v>
      </c>
      <c r="D42" s="20" t="s">
        <v>40</v>
      </c>
      <c r="E42" s="20" t="s">
        <v>31</v>
      </c>
      <c r="F42" s="19">
        <v>798.33</v>
      </c>
      <c r="G42" s="19">
        <v>6506.39</v>
      </c>
    </row>
    <row r="43" spans="1:9" x14ac:dyDescent="0.25">
      <c r="A43" s="35" t="s">
        <v>81</v>
      </c>
      <c r="B43" s="30"/>
      <c r="C43" s="30"/>
      <c r="D43" s="30"/>
      <c r="E43" s="30"/>
      <c r="F43" s="30">
        <f>SUM(F31:F42)</f>
        <v>248742.62000000002</v>
      </c>
      <c r="G43" s="31">
        <f>SUM(G31:G42)</f>
        <v>990839.2699999999</v>
      </c>
    </row>
    <row r="44" spans="1:9" x14ac:dyDescent="0.25">
      <c r="A44" s="20" t="s">
        <v>82</v>
      </c>
      <c r="B44" s="20" t="s">
        <v>25</v>
      </c>
      <c r="C44" s="20" t="s">
        <v>28</v>
      </c>
      <c r="D44" s="20" t="s">
        <v>113</v>
      </c>
      <c r="E44" s="20" t="s">
        <v>29</v>
      </c>
      <c r="F44" s="19">
        <v>17695.72</v>
      </c>
      <c r="G44" s="19">
        <v>50718.85</v>
      </c>
    </row>
    <row r="45" spans="1:9" x14ac:dyDescent="0.25">
      <c r="A45" s="20" t="s">
        <v>82</v>
      </c>
      <c r="B45" s="20" t="s">
        <v>25</v>
      </c>
      <c r="C45" s="20" t="s">
        <v>28</v>
      </c>
      <c r="D45" s="20" t="s">
        <v>34</v>
      </c>
      <c r="E45" s="20" t="s">
        <v>31</v>
      </c>
      <c r="F45" s="19">
        <v>1674.32</v>
      </c>
      <c r="G45" s="19">
        <v>13292.14</v>
      </c>
    </row>
    <row r="46" spans="1:9" x14ac:dyDescent="0.25">
      <c r="A46" s="20" t="s">
        <v>82</v>
      </c>
      <c r="B46" s="20" t="s">
        <v>25</v>
      </c>
      <c r="C46" s="20" t="s">
        <v>28</v>
      </c>
      <c r="D46" s="20" t="s">
        <v>33</v>
      </c>
      <c r="E46" s="20" t="s">
        <v>31</v>
      </c>
      <c r="F46" s="19">
        <v>7827.86</v>
      </c>
      <c r="G46" s="19">
        <v>37968.31</v>
      </c>
    </row>
    <row r="47" spans="1:9" x14ac:dyDescent="0.25">
      <c r="A47" s="20" t="s">
        <v>82</v>
      </c>
      <c r="B47" s="20" t="s">
        <v>25</v>
      </c>
      <c r="C47" s="20" t="s">
        <v>28</v>
      </c>
      <c r="D47" s="20" t="s">
        <v>27</v>
      </c>
      <c r="E47" s="20" t="s">
        <v>30</v>
      </c>
      <c r="F47" s="19">
        <v>13447.7</v>
      </c>
      <c r="G47" s="19">
        <v>47975.05</v>
      </c>
    </row>
    <row r="48" spans="1:9" x14ac:dyDescent="0.25">
      <c r="A48" s="20" t="s">
        <v>82</v>
      </c>
      <c r="B48" s="20" t="s">
        <v>25</v>
      </c>
      <c r="C48" s="20" t="s">
        <v>28</v>
      </c>
      <c r="D48" s="20" t="s">
        <v>27</v>
      </c>
      <c r="E48" s="20" t="s">
        <v>29</v>
      </c>
      <c r="F48" s="19">
        <v>48219.54</v>
      </c>
      <c r="G48" s="19">
        <v>160020.35</v>
      </c>
      <c r="H48" s="45"/>
      <c r="I48" s="45"/>
    </row>
    <row r="49" spans="1:7" x14ac:dyDescent="0.25">
      <c r="A49" s="20" t="s">
        <v>82</v>
      </c>
      <c r="B49" s="20" t="s">
        <v>25</v>
      </c>
      <c r="C49" s="20" t="s">
        <v>28</v>
      </c>
      <c r="D49" s="20" t="s">
        <v>27</v>
      </c>
      <c r="E49" s="20" t="s">
        <v>62</v>
      </c>
      <c r="F49" s="19">
        <v>3866.97</v>
      </c>
      <c r="G49" s="19">
        <v>17212.099999999999</v>
      </c>
    </row>
    <row r="50" spans="1:7" x14ac:dyDescent="0.25">
      <c r="A50" s="20" t="s">
        <v>82</v>
      </c>
      <c r="B50" s="20" t="s">
        <v>25</v>
      </c>
      <c r="C50" s="20" t="s">
        <v>28</v>
      </c>
      <c r="D50" s="20" t="s">
        <v>27</v>
      </c>
      <c r="E50" s="20" t="s">
        <v>26</v>
      </c>
      <c r="F50" s="19">
        <v>12472.84</v>
      </c>
      <c r="G50" s="19">
        <v>60421.5</v>
      </c>
    </row>
    <row r="51" spans="1:7" x14ac:dyDescent="0.25">
      <c r="A51" s="20" t="s">
        <v>82</v>
      </c>
      <c r="B51" s="20" t="s">
        <v>25</v>
      </c>
      <c r="C51" s="20" t="s">
        <v>35</v>
      </c>
      <c r="D51" s="20" t="s">
        <v>36</v>
      </c>
      <c r="E51" s="20" t="s">
        <v>31</v>
      </c>
      <c r="F51" s="19">
        <v>4296.0200000000004</v>
      </c>
      <c r="G51" s="19">
        <v>37884</v>
      </c>
    </row>
    <row r="52" spans="1:7" x14ac:dyDescent="0.25">
      <c r="A52" s="20" t="s">
        <v>82</v>
      </c>
      <c r="B52" s="20" t="s">
        <v>25</v>
      </c>
      <c r="C52" s="20" t="s">
        <v>35</v>
      </c>
      <c r="D52" s="20" t="s">
        <v>37</v>
      </c>
      <c r="E52" s="20" t="s">
        <v>31</v>
      </c>
      <c r="F52" s="19">
        <v>5947.35</v>
      </c>
      <c r="G52" s="19">
        <v>60223.31</v>
      </c>
    </row>
    <row r="53" spans="1:7" x14ac:dyDescent="0.25">
      <c r="A53" s="20" t="s">
        <v>82</v>
      </c>
      <c r="B53" s="20" t="s">
        <v>25</v>
      </c>
      <c r="C53" s="20" t="s">
        <v>35</v>
      </c>
      <c r="D53" s="20" t="s">
        <v>38</v>
      </c>
      <c r="E53" s="20" t="s">
        <v>31</v>
      </c>
      <c r="F53" s="19">
        <v>7218.5</v>
      </c>
      <c r="G53" s="19">
        <v>56205.67</v>
      </c>
    </row>
    <row r="54" spans="1:7" x14ac:dyDescent="0.25">
      <c r="A54" s="20" t="s">
        <v>82</v>
      </c>
      <c r="B54" s="20" t="s">
        <v>25</v>
      </c>
      <c r="C54" s="20" t="s">
        <v>35</v>
      </c>
      <c r="D54" s="20" t="s">
        <v>39</v>
      </c>
      <c r="E54" s="20" t="s">
        <v>31</v>
      </c>
      <c r="F54" s="19">
        <v>292.57</v>
      </c>
      <c r="G54" s="19">
        <v>2283.91</v>
      </c>
    </row>
    <row r="55" spans="1:7" x14ac:dyDescent="0.25">
      <c r="A55" s="20" t="s">
        <v>82</v>
      </c>
      <c r="B55" s="20" t="s">
        <v>25</v>
      </c>
      <c r="C55" s="20" t="s">
        <v>35</v>
      </c>
      <c r="D55" s="20" t="s">
        <v>40</v>
      </c>
      <c r="E55" s="20" t="s">
        <v>31</v>
      </c>
      <c r="F55" s="19">
        <v>1161.2</v>
      </c>
      <c r="G55" s="19">
        <v>8978.83</v>
      </c>
    </row>
    <row r="56" spans="1:7" x14ac:dyDescent="0.25">
      <c r="A56" s="35" t="s">
        <v>82</v>
      </c>
      <c r="B56" s="30"/>
      <c r="C56" s="30"/>
      <c r="D56" s="30"/>
      <c r="E56" s="30"/>
      <c r="F56" s="30">
        <f>SUM(F44:F55)</f>
        <v>124120.59000000003</v>
      </c>
      <c r="G56" s="31">
        <f>SUM(G44:G55)</f>
        <v>553184.0199999999</v>
      </c>
    </row>
    <row r="57" spans="1:7" ht="15.75" x14ac:dyDescent="0.25">
      <c r="A57" s="36" t="s">
        <v>0</v>
      </c>
      <c r="B57" s="36"/>
      <c r="C57" s="36"/>
      <c r="D57" s="36"/>
      <c r="E57" s="36"/>
      <c r="F57" s="36">
        <f>SUM(F56,F43,F30)</f>
        <v>579985.47000000009</v>
      </c>
      <c r="G57" s="36">
        <f>SUM(G56,G43,G30)</f>
        <v>2406304.4899999998</v>
      </c>
    </row>
    <row r="61" spans="1:7" x14ac:dyDescent="0.25">
      <c r="A61" s="54" t="s">
        <v>77</v>
      </c>
      <c r="B61" s="54"/>
      <c r="C61" s="54"/>
    </row>
    <row r="62" spans="1:7" x14ac:dyDescent="0.25">
      <c r="A62" s="46" t="s">
        <v>17</v>
      </c>
      <c r="B62" t="s">
        <v>136</v>
      </c>
      <c r="C62" t="s">
        <v>137</v>
      </c>
    </row>
    <row r="63" spans="1:7" x14ac:dyDescent="0.25">
      <c r="A63" s="47" t="s">
        <v>30</v>
      </c>
      <c r="B63" s="48">
        <v>18904.03</v>
      </c>
      <c r="C63" s="48">
        <v>67370.350000000006</v>
      </c>
    </row>
    <row r="64" spans="1:7" x14ac:dyDescent="0.25">
      <c r="A64" s="47" t="s">
        <v>86</v>
      </c>
      <c r="B64" s="48">
        <v>4893</v>
      </c>
      <c r="C64" s="48">
        <v>23528.7</v>
      </c>
    </row>
    <row r="65" spans="1:3" x14ac:dyDescent="0.25">
      <c r="A65" s="47" t="s">
        <v>87</v>
      </c>
      <c r="B65" s="48">
        <v>25041.54</v>
      </c>
      <c r="C65" s="48">
        <v>66026.05</v>
      </c>
    </row>
    <row r="66" spans="1:3" x14ac:dyDescent="0.25">
      <c r="A66" s="47" t="s">
        <v>55</v>
      </c>
      <c r="B66" s="48">
        <v>1861.52</v>
      </c>
      <c r="C66" s="48">
        <v>1420.8</v>
      </c>
    </row>
    <row r="67" spans="1:3" x14ac:dyDescent="0.25">
      <c r="A67" s="47" t="s">
        <v>31</v>
      </c>
      <c r="B67" s="48">
        <v>122343.11000000002</v>
      </c>
      <c r="C67" s="48">
        <v>837582.4800000001</v>
      </c>
    </row>
    <row r="68" spans="1:3" x14ac:dyDescent="0.25">
      <c r="A68" s="47" t="s">
        <v>88</v>
      </c>
      <c r="B68" s="48">
        <v>3600</v>
      </c>
      <c r="C68" s="48">
        <v>1856</v>
      </c>
    </row>
    <row r="69" spans="1:3" x14ac:dyDescent="0.25">
      <c r="A69" s="47" t="s">
        <v>89</v>
      </c>
      <c r="B69" s="48">
        <v>4619.76</v>
      </c>
      <c r="C69" s="48">
        <v>17203.95</v>
      </c>
    </row>
    <row r="70" spans="1:3" x14ac:dyDescent="0.25">
      <c r="A70" s="47" t="s">
        <v>29</v>
      </c>
      <c r="B70" s="48">
        <v>319121.59999999998</v>
      </c>
      <c r="C70" s="48">
        <v>1104717.7899999998</v>
      </c>
    </row>
    <row r="71" spans="1:3" x14ac:dyDescent="0.25">
      <c r="A71" s="47" t="s">
        <v>62</v>
      </c>
      <c r="B71" s="48">
        <v>3866.97</v>
      </c>
      <c r="C71" s="48">
        <v>17212.099999999999</v>
      </c>
    </row>
    <row r="72" spans="1:3" x14ac:dyDescent="0.25">
      <c r="A72" s="47" t="s">
        <v>26</v>
      </c>
      <c r="B72" s="48">
        <v>75733.94</v>
      </c>
      <c r="C72" s="48">
        <v>269386.27</v>
      </c>
    </row>
    <row r="73" spans="1:3" x14ac:dyDescent="0.25">
      <c r="A73" s="47" t="s">
        <v>135</v>
      </c>
      <c r="B73" s="48">
        <v>579985.47</v>
      </c>
      <c r="C73" s="48">
        <v>2406304.4900000002</v>
      </c>
    </row>
  </sheetData>
  <sortState xmlns:xlrd2="http://schemas.microsoft.com/office/spreadsheetml/2017/richdata2" ref="A63:C72">
    <sortCondition ref="A63"/>
  </sortState>
  <mergeCells count="7">
    <mergeCell ref="A61:C61"/>
    <mergeCell ref="A11:G11"/>
    <mergeCell ref="A6:G6"/>
    <mergeCell ref="A7:G7"/>
    <mergeCell ref="A8:G8"/>
    <mergeCell ref="A10:G10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5"/>
  <sheetViews>
    <sheetView showGridLines="0" tabSelected="1" zoomScaleNormal="100" workbookViewId="0">
      <selection activeCell="A10" sqref="A10:C10"/>
    </sheetView>
  </sheetViews>
  <sheetFormatPr baseColWidth="10" defaultColWidth="47.28515625" defaultRowHeight="15" x14ac:dyDescent="0.25"/>
  <cols>
    <col min="1" max="1" width="20.140625" customWidth="1"/>
    <col min="2" max="2" width="11.5703125" bestFit="1" customWidth="1"/>
    <col min="3" max="3" width="11.5703125" customWidth="1"/>
    <col min="4" max="4" width="23.140625" customWidth="1"/>
    <col min="5" max="5" width="19" bestFit="1" customWidth="1"/>
    <col min="6" max="6" width="10.5703125" style="3" bestFit="1" customWidth="1"/>
    <col min="7" max="7" width="14.42578125" style="1" bestFit="1" customWidth="1"/>
  </cols>
  <sheetData>
    <row r="1" spans="1:7" x14ac:dyDescent="0.25">
      <c r="A1" s="4"/>
    </row>
    <row r="2" spans="1:7" x14ac:dyDescent="0.25">
      <c r="A2" s="4"/>
    </row>
    <row r="3" spans="1:7" x14ac:dyDescent="0.25">
      <c r="A3" s="4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76</v>
      </c>
      <c r="B9" s="53"/>
      <c r="C9" s="53"/>
      <c r="D9" s="53"/>
      <c r="E9" s="53"/>
      <c r="F9" s="53"/>
      <c r="G9" s="53"/>
    </row>
    <row r="10" spans="1:7" x14ac:dyDescent="0.25">
      <c r="A10" s="55" t="s">
        <v>104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2do Trimestre Año 2023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 t="s">
        <v>80</v>
      </c>
      <c r="B13" s="20" t="s">
        <v>25</v>
      </c>
      <c r="C13" s="20" t="s">
        <v>1</v>
      </c>
      <c r="D13" s="20" t="s">
        <v>44</v>
      </c>
      <c r="E13" s="20" t="s">
        <v>30</v>
      </c>
      <c r="F13" s="19">
        <v>1744.32</v>
      </c>
      <c r="G13" s="19">
        <v>2659</v>
      </c>
    </row>
    <row r="14" spans="1:7" x14ac:dyDescent="0.25">
      <c r="A14" s="20" t="s">
        <v>80</v>
      </c>
      <c r="B14" s="20" t="s">
        <v>25</v>
      </c>
      <c r="C14" s="20" t="s">
        <v>1</v>
      </c>
      <c r="D14" s="20" t="s">
        <v>44</v>
      </c>
      <c r="E14" s="20" t="s">
        <v>86</v>
      </c>
      <c r="F14" s="19">
        <v>1139.3399999999999</v>
      </c>
      <c r="G14" s="19">
        <v>1221.45</v>
      </c>
    </row>
    <row r="15" spans="1:7" x14ac:dyDescent="0.25">
      <c r="A15" s="20" t="s">
        <v>80</v>
      </c>
      <c r="B15" s="20" t="s">
        <v>25</v>
      </c>
      <c r="C15" s="20" t="s">
        <v>1</v>
      </c>
      <c r="D15" s="20" t="s">
        <v>44</v>
      </c>
      <c r="E15" s="20" t="s">
        <v>74</v>
      </c>
      <c r="F15" s="19">
        <v>564.24</v>
      </c>
      <c r="G15" s="19">
        <v>1013.2</v>
      </c>
    </row>
    <row r="16" spans="1:7" x14ac:dyDescent="0.25">
      <c r="A16" s="20" t="s">
        <v>80</v>
      </c>
      <c r="B16" s="20" t="s">
        <v>25</v>
      </c>
      <c r="C16" s="20" t="s">
        <v>1</v>
      </c>
      <c r="D16" s="20" t="s">
        <v>44</v>
      </c>
      <c r="E16" s="20" t="s">
        <v>55</v>
      </c>
      <c r="F16" s="19">
        <v>2129.6999999999998</v>
      </c>
      <c r="G16" s="19">
        <v>1868.6</v>
      </c>
    </row>
    <row r="17" spans="1:7" x14ac:dyDescent="0.25">
      <c r="A17" s="20" t="s">
        <v>80</v>
      </c>
      <c r="B17" s="20" t="s">
        <v>25</v>
      </c>
      <c r="C17" s="20" t="s">
        <v>1</v>
      </c>
      <c r="D17" s="20" t="s">
        <v>44</v>
      </c>
      <c r="E17" s="20" t="s">
        <v>31</v>
      </c>
      <c r="F17" s="19">
        <v>455.94</v>
      </c>
      <c r="G17" s="19">
        <v>488.24</v>
      </c>
    </row>
    <row r="18" spans="1:7" x14ac:dyDescent="0.25">
      <c r="A18" s="20" t="s">
        <v>80</v>
      </c>
      <c r="B18" s="20" t="s">
        <v>25</v>
      </c>
      <c r="C18" s="20" t="s">
        <v>1</v>
      </c>
      <c r="D18" s="20" t="s">
        <v>44</v>
      </c>
      <c r="E18" s="20" t="s">
        <v>90</v>
      </c>
      <c r="F18" s="19">
        <v>2286.14</v>
      </c>
      <c r="G18" s="19">
        <v>11453.82</v>
      </c>
    </row>
    <row r="19" spans="1:7" x14ac:dyDescent="0.25">
      <c r="A19" s="20" t="s">
        <v>80</v>
      </c>
      <c r="B19" s="20" t="s">
        <v>25</v>
      </c>
      <c r="C19" s="20" t="s">
        <v>1</v>
      </c>
      <c r="D19" s="20" t="s">
        <v>44</v>
      </c>
      <c r="E19" s="20" t="s">
        <v>41</v>
      </c>
      <c r="F19" s="19">
        <v>4467.72</v>
      </c>
      <c r="G19" s="19">
        <v>4038.25</v>
      </c>
    </row>
    <row r="20" spans="1:7" x14ac:dyDescent="0.25">
      <c r="A20" s="20" t="s">
        <v>80</v>
      </c>
      <c r="B20" s="20" t="s">
        <v>25</v>
      </c>
      <c r="C20" s="20" t="s">
        <v>1</v>
      </c>
      <c r="D20" s="20" t="s">
        <v>44</v>
      </c>
      <c r="E20" s="20" t="s">
        <v>62</v>
      </c>
      <c r="F20" s="19">
        <v>1096.5</v>
      </c>
      <c r="G20" s="19">
        <v>488.24</v>
      </c>
    </row>
    <row r="21" spans="1:7" x14ac:dyDescent="0.25">
      <c r="A21" s="20" t="s">
        <v>80</v>
      </c>
      <c r="B21" s="20" t="s">
        <v>25</v>
      </c>
      <c r="C21" s="20" t="s">
        <v>1</v>
      </c>
      <c r="D21" s="20" t="s">
        <v>44</v>
      </c>
      <c r="E21" s="20" t="s">
        <v>91</v>
      </c>
      <c r="F21" s="19">
        <v>1281.72</v>
      </c>
      <c r="G21" s="19">
        <v>1364.7</v>
      </c>
    </row>
    <row r="22" spans="1:7" x14ac:dyDescent="0.25">
      <c r="A22" s="20" t="s">
        <v>80</v>
      </c>
      <c r="B22" s="20" t="s">
        <v>25</v>
      </c>
      <c r="C22" s="20" t="s">
        <v>1</v>
      </c>
      <c r="D22" s="20" t="s">
        <v>44</v>
      </c>
      <c r="E22" s="20" t="s">
        <v>26</v>
      </c>
      <c r="F22" s="19">
        <v>156.33000000000001</v>
      </c>
      <c r="G22" s="19">
        <v>242.4</v>
      </c>
    </row>
    <row r="23" spans="1:7" x14ac:dyDescent="0.25">
      <c r="A23" s="20" t="s">
        <v>80</v>
      </c>
      <c r="B23" s="20" t="s">
        <v>25</v>
      </c>
      <c r="C23" s="20" t="s">
        <v>1</v>
      </c>
      <c r="D23" s="20" t="s">
        <v>92</v>
      </c>
      <c r="E23" s="20" t="s">
        <v>41</v>
      </c>
      <c r="F23" s="19">
        <v>21665.279999999999</v>
      </c>
      <c r="G23" s="19">
        <v>65520</v>
      </c>
    </row>
    <row r="24" spans="1:7" x14ac:dyDescent="0.25">
      <c r="A24" s="20" t="s">
        <v>80</v>
      </c>
      <c r="B24" s="20" t="s">
        <v>25</v>
      </c>
      <c r="C24" s="20" t="s">
        <v>1</v>
      </c>
      <c r="D24" s="20" t="s">
        <v>63</v>
      </c>
      <c r="E24" s="20" t="s">
        <v>115</v>
      </c>
      <c r="F24" s="19">
        <v>858.29</v>
      </c>
      <c r="G24" s="19">
        <v>603.5</v>
      </c>
    </row>
    <row r="25" spans="1:7" x14ac:dyDescent="0.25">
      <c r="A25" s="20" t="s">
        <v>80</v>
      </c>
      <c r="B25" s="20" t="s">
        <v>25</v>
      </c>
      <c r="C25" s="20" t="s">
        <v>1</v>
      </c>
      <c r="D25" s="20" t="s">
        <v>63</v>
      </c>
      <c r="E25" s="20" t="s">
        <v>26</v>
      </c>
      <c r="F25" s="19">
        <v>23083.200000000001</v>
      </c>
      <c r="G25" s="19">
        <v>33352.86</v>
      </c>
    </row>
    <row r="26" spans="1:7" x14ac:dyDescent="0.25">
      <c r="A26" s="20" t="s">
        <v>80</v>
      </c>
      <c r="B26" s="20" t="s">
        <v>25</v>
      </c>
      <c r="C26" s="20" t="s">
        <v>1</v>
      </c>
      <c r="D26" s="20" t="s">
        <v>42</v>
      </c>
      <c r="E26" s="20" t="s">
        <v>41</v>
      </c>
      <c r="F26" s="19">
        <v>7754.4</v>
      </c>
      <c r="G26" s="19">
        <v>210038.56</v>
      </c>
    </row>
    <row r="27" spans="1:7" ht="30" x14ac:dyDescent="0.25">
      <c r="A27" s="20" t="s">
        <v>80</v>
      </c>
      <c r="B27" s="20" t="s">
        <v>25</v>
      </c>
      <c r="C27" s="20" t="s">
        <v>1</v>
      </c>
      <c r="D27" s="20" t="s">
        <v>93</v>
      </c>
      <c r="E27" s="20" t="s">
        <v>62</v>
      </c>
      <c r="F27" s="19">
        <v>877.2</v>
      </c>
      <c r="G27" s="19">
        <v>726.24</v>
      </c>
    </row>
    <row r="28" spans="1:7" x14ac:dyDescent="0.25">
      <c r="A28" s="20" t="s">
        <v>80</v>
      </c>
      <c r="B28" s="20" t="s">
        <v>25</v>
      </c>
      <c r="C28" s="20" t="s">
        <v>1</v>
      </c>
      <c r="D28" s="20" t="s">
        <v>64</v>
      </c>
      <c r="E28" s="20" t="s">
        <v>30</v>
      </c>
      <c r="F28" s="19">
        <v>1096.5</v>
      </c>
      <c r="G28" s="19">
        <v>488.24</v>
      </c>
    </row>
    <row r="29" spans="1:7" x14ac:dyDescent="0.25">
      <c r="A29" s="20" t="s">
        <v>80</v>
      </c>
      <c r="B29" s="20" t="s">
        <v>25</v>
      </c>
      <c r="C29" s="20" t="s">
        <v>1</v>
      </c>
      <c r="D29" s="20" t="s">
        <v>64</v>
      </c>
      <c r="E29" s="20" t="s">
        <v>31</v>
      </c>
      <c r="F29" s="19">
        <v>657.9</v>
      </c>
      <c r="G29" s="19">
        <v>663</v>
      </c>
    </row>
    <row r="30" spans="1:7" x14ac:dyDescent="0.25">
      <c r="A30" s="20" t="s">
        <v>80</v>
      </c>
      <c r="B30" s="20" t="s">
        <v>25</v>
      </c>
      <c r="C30" s="20" t="s">
        <v>1</v>
      </c>
      <c r="D30" s="20" t="s">
        <v>64</v>
      </c>
      <c r="E30" s="20" t="s">
        <v>62</v>
      </c>
      <c r="F30" s="19">
        <v>1333.34</v>
      </c>
      <c r="G30" s="19">
        <v>1294</v>
      </c>
    </row>
    <row r="31" spans="1:7" x14ac:dyDescent="0.25">
      <c r="A31" s="35" t="s">
        <v>80</v>
      </c>
      <c r="B31" s="30"/>
      <c r="C31" s="30"/>
      <c r="D31" s="30"/>
      <c r="E31" s="30"/>
      <c r="F31" s="30">
        <f>SUM(F13:F30)</f>
        <v>72648.059999999983</v>
      </c>
      <c r="G31" s="31">
        <f>SUM(G13:G30)</f>
        <v>337524.3</v>
      </c>
    </row>
    <row r="32" spans="1:7" x14ac:dyDescent="0.25">
      <c r="A32" s="20" t="s">
        <v>81</v>
      </c>
      <c r="B32" s="20" t="s">
        <v>25</v>
      </c>
      <c r="C32" s="20" t="s">
        <v>1</v>
      </c>
      <c r="D32" s="20" t="s">
        <v>116</v>
      </c>
      <c r="E32" s="20" t="s">
        <v>86</v>
      </c>
      <c r="F32" s="19">
        <v>9519.36</v>
      </c>
      <c r="G32" s="19">
        <v>39587.839999999997</v>
      </c>
    </row>
    <row r="33" spans="1:7" x14ac:dyDescent="0.25">
      <c r="A33" s="20" t="s">
        <v>81</v>
      </c>
      <c r="B33" s="20" t="s">
        <v>25</v>
      </c>
      <c r="C33" s="20" t="s">
        <v>1</v>
      </c>
      <c r="D33" s="20" t="s">
        <v>116</v>
      </c>
      <c r="E33" s="20" t="s">
        <v>117</v>
      </c>
      <c r="F33" s="19">
        <v>7292.16</v>
      </c>
      <c r="G33" s="19">
        <v>59191.06</v>
      </c>
    </row>
    <row r="34" spans="1:7" x14ac:dyDescent="0.25">
      <c r="A34" s="20" t="s">
        <v>81</v>
      </c>
      <c r="B34" s="20" t="s">
        <v>25</v>
      </c>
      <c r="C34" s="20" t="s">
        <v>1</v>
      </c>
      <c r="D34" s="20" t="s">
        <v>44</v>
      </c>
      <c r="E34" s="20" t="s">
        <v>30</v>
      </c>
      <c r="F34" s="19">
        <v>3958.92</v>
      </c>
      <c r="G34" s="19">
        <v>2088</v>
      </c>
    </row>
    <row r="35" spans="1:7" x14ac:dyDescent="0.25">
      <c r="A35" s="20" t="s">
        <v>81</v>
      </c>
      <c r="B35" s="20" t="s">
        <v>25</v>
      </c>
      <c r="C35" s="20" t="s">
        <v>1</v>
      </c>
      <c r="D35" s="20" t="s">
        <v>44</v>
      </c>
      <c r="E35" s="20" t="s">
        <v>86</v>
      </c>
      <c r="F35" s="19">
        <v>287.63</v>
      </c>
      <c r="G35" s="19">
        <v>381.6</v>
      </c>
    </row>
    <row r="36" spans="1:7" x14ac:dyDescent="0.25">
      <c r="A36" s="20" t="s">
        <v>81</v>
      </c>
      <c r="B36" s="20" t="s">
        <v>25</v>
      </c>
      <c r="C36" s="20" t="s">
        <v>1</v>
      </c>
      <c r="D36" s="20" t="s">
        <v>44</v>
      </c>
      <c r="E36" s="20" t="s">
        <v>74</v>
      </c>
      <c r="F36" s="19">
        <v>1011.34</v>
      </c>
      <c r="G36" s="19">
        <v>1007.2</v>
      </c>
    </row>
    <row r="37" spans="1:7" x14ac:dyDescent="0.25">
      <c r="A37" s="20" t="s">
        <v>81</v>
      </c>
      <c r="B37" s="20" t="s">
        <v>25</v>
      </c>
      <c r="C37" s="20" t="s">
        <v>1</v>
      </c>
      <c r="D37" s="20" t="s">
        <v>44</v>
      </c>
      <c r="E37" s="20" t="s">
        <v>43</v>
      </c>
      <c r="F37" s="19">
        <v>7930.5</v>
      </c>
      <c r="G37" s="19">
        <v>11589.24</v>
      </c>
    </row>
    <row r="38" spans="1:7" x14ac:dyDescent="0.25">
      <c r="A38" s="20" t="s">
        <v>81</v>
      </c>
      <c r="B38" s="20" t="s">
        <v>25</v>
      </c>
      <c r="C38" s="20" t="s">
        <v>1</v>
      </c>
      <c r="D38" s="20" t="s">
        <v>44</v>
      </c>
      <c r="E38" s="20" t="s">
        <v>55</v>
      </c>
      <c r="F38" s="19">
        <v>10930.46</v>
      </c>
      <c r="G38" s="19">
        <v>9033.82</v>
      </c>
    </row>
    <row r="39" spans="1:7" x14ac:dyDescent="0.25">
      <c r="A39" s="20" t="s">
        <v>81</v>
      </c>
      <c r="B39" s="20" t="s">
        <v>25</v>
      </c>
      <c r="C39" s="20" t="s">
        <v>1</v>
      </c>
      <c r="D39" s="20" t="s">
        <v>44</v>
      </c>
      <c r="E39" s="20" t="s">
        <v>118</v>
      </c>
      <c r="F39" s="19">
        <v>2242.8000000000002</v>
      </c>
      <c r="G39" s="19">
        <v>223.2</v>
      </c>
    </row>
    <row r="40" spans="1:7" x14ac:dyDescent="0.25">
      <c r="A40" s="20" t="s">
        <v>81</v>
      </c>
      <c r="B40" s="20" t="s">
        <v>25</v>
      </c>
      <c r="C40" s="20" t="s">
        <v>1</v>
      </c>
      <c r="D40" s="20" t="s">
        <v>44</v>
      </c>
      <c r="E40" s="20" t="s">
        <v>41</v>
      </c>
      <c r="F40" s="19">
        <v>9167.2000000000007</v>
      </c>
      <c r="G40" s="19">
        <v>8257</v>
      </c>
    </row>
    <row r="41" spans="1:7" x14ac:dyDescent="0.25">
      <c r="A41" s="20" t="s">
        <v>81</v>
      </c>
      <c r="B41" s="20" t="s">
        <v>25</v>
      </c>
      <c r="C41" s="20" t="s">
        <v>1</v>
      </c>
      <c r="D41" s="20" t="s">
        <v>44</v>
      </c>
      <c r="E41" s="20" t="s">
        <v>115</v>
      </c>
      <c r="F41" s="19">
        <v>619.20000000000005</v>
      </c>
      <c r="G41" s="19">
        <v>487.8</v>
      </c>
    </row>
    <row r="42" spans="1:7" x14ac:dyDescent="0.25">
      <c r="A42" s="20" t="s">
        <v>81</v>
      </c>
      <c r="B42" s="20" t="s">
        <v>25</v>
      </c>
      <c r="C42" s="20" t="s">
        <v>1</v>
      </c>
      <c r="D42" s="20" t="s">
        <v>44</v>
      </c>
      <c r="E42" s="20" t="s">
        <v>119</v>
      </c>
      <c r="F42" s="19">
        <v>3320.37</v>
      </c>
      <c r="G42" s="19">
        <v>1715.4</v>
      </c>
    </row>
    <row r="43" spans="1:7" x14ac:dyDescent="0.25">
      <c r="A43" s="20" t="s">
        <v>81</v>
      </c>
      <c r="B43" s="20" t="s">
        <v>25</v>
      </c>
      <c r="C43" s="20" t="s">
        <v>1</v>
      </c>
      <c r="D43" s="20" t="s">
        <v>44</v>
      </c>
      <c r="E43" s="20" t="s">
        <v>120</v>
      </c>
      <c r="F43" s="19">
        <v>395.81</v>
      </c>
      <c r="G43" s="19">
        <v>194.4</v>
      </c>
    </row>
    <row r="44" spans="1:7" x14ac:dyDescent="0.25">
      <c r="A44" s="20" t="s">
        <v>81</v>
      </c>
      <c r="B44" s="20" t="s">
        <v>25</v>
      </c>
      <c r="C44" s="20" t="s">
        <v>1</v>
      </c>
      <c r="D44" s="20" t="s">
        <v>44</v>
      </c>
      <c r="E44" s="20" t="s">
        <v>121</v>
      </c>
      <c r="F44" s="19">
        <v>657.9</v>
      </c>
      <c r="G44" s="19">
        <v>488.24</v>
      </c>
    </row>
    <row r="45" spans="1:7" x14ac:dyDescent="0.25">
      <c r="A45" s="20" t="s">
        <v>81</v>
      </c>
      <c r="B45" s="20" t="s">
        <v>25</v>
      </c>
      <c r="C45" s="20" t="s">
        <v>1</v>
      </c>
      <c r="D45" s="20" t="s">
        <v>44</v>
      </c>
      <c r="E45" s="20" t="s">
        <v>62</v>
      </c>
      <c r="F45" s="19">
        <v>455.74</v>
      </c>
      <c r="G45" s="19">
        <v>488.24</v>
      </c>
    </row>
    <row r="46" spans="1:7" x14ac:dyDescent="0.25">
      <c r="A46" s="20" t="s">
        <v>81</v>
      </c>
      <c r="B46" s="20" t="s">
        <v>25</v>
      </c>
      <c r="C46" s="20" t="s">
        <v>1</v>
      </c>
      <c r="D46" s="20" t="s">
        <v>44</v>
      </c>
      <c r="E46" s="20" t="s">
        <v>91</v>
      </c>
      <c r="F46" s="19">
        <v>989.8</v>
      </c>
      <c r="G46" s="19">
        <v>966.6</v>
      </c>
    </row>
    <row r="47" spans="1:7" x14ac:dyDescent="0.25">
      <c r="A47" s="20" t="s">
        <v>81</v>
      </c>
      <c r="B47" s="20" t="s">
        <v>25</v>
      </c>
      <c r="C47" s="20" t="s">
        <v>1</v>
      </c>
      <c r="D47" s="20" t="s">
        <v>92</v>
      </c>
      <c r="E47" s="20" t="s">
        <v>41</v>
      </c>
      <c r="F47" s="19">
        <v>21665</v>
      </c>
      <c r="G47" s="19">
        <v>65517</v>
      </c>
    </row>
    <row r="48" spans="1:7" x14ac:dyDescent="0.25">
      <c r="A48" s="20" t="s">
        <v>81</v>
      </c>
      <c r="B48" s="20" t="s">
        <v>25</v>
      </c>
      <c r="C48" s="20" t="s">
        <v>1</v>
      </c>
      <c r="D48" s="20" t="s">
        <v>122</v>
      </c>
      <c r="E48" s="20" t="s">
        <v>41</v>
      </c>
      <c r="F48" s="19">
        <v>84.15</v>
      </c>
      <c r="G48" s="19">
        <v>517.30999999999995</v>
      </c>
    </row>
    <row r="49" spans="1:7" x14ac:dyDescent="0.25">
      <c r="A49" s="20" t="s">
        <v>81</v>
      </c>
      <c r="B49" s="20" t="s">
        <v>25</v>
      </c>
      <c r="C49" s="20" t="s">
        <v>1</v>
      </c>
      <c r="D49" s="20" t="s">
        <v>122</v>
      </c>
      <c r="E49" s="20" t="s">
        <v>62</v>
      </c>
      <c r="F49" s="19">
        <v>657.9</v>
      </c>
      <c r="G49" s="19">
        <v>663</v>
      </c>
    </row>
    <row r="50" spans="1:7" x14ac:dyDescent="0.25">
      <c r="A50" s="20" t="s">
        <v>81</v>
      </c>
      <c r="B50" s="20" t="s">
        <v>25</v>
      </c>
      <c r="C50" s="20" t="s">
        <v>1</v>
      </c>
      <c r="D50" s="20" t="s">
        <v>63</v>
      </c>
      <c r="E50" s="20" t="s">
        <v>43</v>
      </c>
      <c r="F50" s="19">
        <v>6590.9</v>
      </c>
      <c r="G50" s="19">
        <v>9364</v>
      </c>
    </row>
    <row r="51" spans="1:7" x14ac:dyDescent="0.25">
      <c r="A51" s="20" t="s">
        <v>81</v>
      </c>
      <c r="B51" s="20" t="s">
        <v>25</v>
      </c>
      <c r="C51" s="20" t="s">
        <v>1</v>
      </c>
      <c r="D51" s="20" t="s">
        <v>63</v>
      </c>
      <c r="E51" s="20" t="s">
        <v>55</v>
      </c>
      <c r="F51" s="19">
        <v>3552.22</v>
      </c>
      <c r="G51" s="19">
        <v>3902.4</v>
      </c>
    </row>
    <row r="52" spans="1:7" x14ac:dyDescent="0.25">
      <c r="A52" s="20" t="s">
        <v>81</v>
      </c>
      <c r="B52" s="20" t="s">
        <v>25</v>
      </c>
      <c r="C52" s="20" t="s">
        <v>1</v>
      </c>
      <c r="D52" s="20" t="s">
        <v>63</v>
      </c>
      <c r="E52" s="20" t="s">
        <v>41</v>
      </c>
      <c r="F52" s="19">
        <v>1477.8</v>
      </c>
      <c r="G52" s="19">
        <v>3130</v>
      </c>
    </row>
    <row r="53" spans="1:7" x14ac:dyDescent="0.25">
      <c r="A53" s="20" t="s">
        <v>81</v>
      </c>
      <c r="B53" s="20" t="s">
        <v>25</v>
      </c>
      <c r="C53" s="20" t="s">
        <v>1</v>
      </c>
      <c r="D53" s="20" t="s">
        <v>63</v>
      </c>
      <c r="E53" s="20" t="s">
        <v>91</v>
      </c>
      <c r="F53" s="19">
        <v>882.9</v>
      </c>
      <c r="G53" s="19">
        <v>1033.95</v>
      </c>
    </row>
    <row r="54" spans="1:7" x14ac:dyDescent="0.25">
      <c r="A54" s="20" t="s">
        <v>81</v>
      </c>
      <c r="B54" s="20" t="s">
        <v>25</v>
      </c>
      <c r="C54" s="20" t="s">
        <v>1</v>
      </c>
      <c r="D54" s="20" t="s">
        <v>123</v>
      </c>
      <c r="E54" s="20" t="s">
        <v>43</v>
      </c>
      <c r="F54" s="19">
        <v>2279.34</v>
      </c>
      <c r="G54" s="19">
        <v>3481.8</v>
      </c>
    </row>
    <row r="55" spans="1:7" x14ac:dyDescent="0.25">
      <c r="A55" s="20" t="s">
        <v>81</v>
      </c>
      <c r="B55" s="20" t="s">
        <v>25</v>
      </c>
      <c r="C55" s="20" t="s">
        <v>1</v>
      </c>
      <c r="D55" s="20" t="s">
        <v>123</v>
      </c>
      <c r="E55" s="20" t="s">
        <v>115</v>
      </c>
      <c r="F55" s="19">
        <v>2803.5</v>
      </c>
      <c r="G55" s="19">
        <v>783</v>
      </c>
    </row>
    <row r="56" spans="1:7" ht="30" x14ac:dyDescent="0.25">
      <c r="A56" s="20" t="s">
        <v>81</v>
      </c>
      <c r="B56" s="20" t="s">
        <v>25</v>
      </c>
      <c r="C56" s="20" t="s">
        <v>1</v>
      </c>
      <c r="D56" s="20" t="s">
        <v>124</v>
      </c>
      <c r="E56" s="20" t="s">
        <v>55</v>
      </c>
      <c r="F56" s="19">
        <v>4450.07</v>
      </c>
      <c r="G56" s="19">
        <v>4878</v>
      </c>
    </row>
    <row r="57" spans="1:7" x14ac:dyDescent="0.25">
      <c r="A57" s="20" t="s">
        <v>81</v>
      </c>
      <c r="B57" s="20" t="s">
        <v>25</v>
      </c>
      <c r="C57" s="20" t="s">
        <v>1</v>
      </c>
      <c r="D57" s="20" t="s">
        <v>64</v>
      </c>
      <c r="E57" s="20" t="s">
        <v>41</v>
      </c>
      <c r="F57" s="19">
        <v>3393.3</v>
      </c>
      <c r="G57" s="19">
        <v>3060</v>
      </c>
    </row>
    <row r="58" spans="1:7" x14ac:dyDescent="0.25">
      <c r="A58" s="20" t="s">
        <v>81</v>
      </c>
      <c r="B58" s="20" t="s">
        <v>25</v>
      </c>
      <c r="C58" s="20" t="s">
        <v>1</v>
      </c>
      <c r="D58" s="20" t="s">
        <v>64</v>
      </c>
      <c r="E58" s="20" t="s">
        <v>115</v>
      </c>
      <c r="F58" s="19">
        <v>2603.64</v>
      </c>
      <c r="G58" s="19">
        <v>4192.7</v>
      </c>
    </row>
    <row r="59" spans="1:7" x14ac:dyDescent="0.25">
      <c r="A59" s="20" t="s">
        <v>81</v>
      </c>
      <c r="B59" s="20" t="s">
        <v>25</v>
      </c>
      <c r="C59" s="20" t="s">
        <v>1</v>
      </c>
      <c r="D59" s="20" t="s">
        <v>64</v>
      </c>
      <c r="E59" s="20" t="s">
        <v>121</v>
      </c>
      <c r="F59" s="19">
        <v>455.74</v>
      </c>
      <c r="G59" s="19">
        <v>663</v>
      </c>
    </row>
    <row r="60" spans="1:7" x14ac:dyDescent="0.25">
      <c r="A60" s="20" t="s">
        <v>81</v>
      </c>
      <c r="B60" s="20" t="s">
        <v>25</v>
      </c>
      <c r="C60" s="20" t="s">
        <v>1</v>
      </c>
      <c r="D60" s="20" t="s">
        <v>64</v>
      </c>
      <c r="E60" s="20" t="s">
        <v>91</v>
      </c>
      <c r="F60" s="19">
        <v>882.9</v>
      </c>
      <c r="G60" s="19">
        <v>141.75</v>
      </c>
    </row>
    <row r="61" spans="1:7" x14ac:dyDescent="0.25">
      <c r="A61" s="35" t="s">
        <v>81</v>
      </c>
      <c r="B61" s="30"/>
      <c r="C61" s="30"/>
      <c r="D61" s="30"/>
      <c r="E61" s="30"/>
      <c r="F61" s="30">
        <f>SUM(F32:F60)</f>
        <v>110558.54999999997</v>
      </c>
      <c r="G61" s="31">
        <f>SUM(G32:G60)</f>
        <v>237027.55</v>
      </c>
    </row>
    <row r="62" spans="1:7" x14ac:dyDescent="0.25">
      <c r="A62" s="20" t="s">
        <v>82</v>
      </c>
      <c r="B62" s="20" t="s">
        <v>25</v>
      </c>
      <c r="C62" s="20" t="s">
        <v>1</v>
      </c>
      <c r="D62" s="20" t="s">
        <v>44</v>
      </c>
      <c r="E62" s="20" t="s">
        <v>30</v>
      </c>
      <c r="F62" s="19">
        <v>1690.8</v>
      </c>
      <c r="G62" s="19">
        <v>1405.68</v>
      </c>
    </row>
    <row r="63" spans="1:7" x14ac:dyDescent="0.25">
      <c r="A63" s="20" t="s">
        <v>82</v>
      </c>
      <c r="B63" s="20" t="s">
        <v>25</v>
      </c>
      <c r="C63" s="20" t="s">
        <v>1</v>
      </c>
      <c r="D63" s="20" t="s">
        <v>44</v>
      </c>
      <c r="E63" s="20" t="s">
        <v>74</v>
      </c>
      <c r="F63" s="19">
        <v>661.59</v>
      </c>
      <c r="G63" s="19">
        <v>743.6</v>
      </c>
    </row>
    <row r="64" spans="1:7" x14ac:dyDescent="0.25">
      <c r="A64" s="20" t="s">
        <v>82</v>
      </c>
      <c r="B64" s="20" t="s">
        <v>25</v>
      </c>
      <c r="C64" s="20" t="s">
        <v>1</v>
      </c>
      <c r="D64" s="20" t="s">
        <v>44</v>
      </c>
      <c r="E64" s="20" t="s">
        <v>55</v>
      </c>
      <c r="F64" s="19">
        <v>5013.3</v>
      </c>
      <c r="G64" s="19">
        <v>3523.7</v>
      </c>
    </row>
    <row r="65" spans="1:7" x14ac:dyDescent="0.25">
      <c r="A65" s="20" t="s">
        <v>82</v>
      </c>
      <c r="B65" s="20" t="s">
        <v>25</v>
      </c>
      <c r="C65" s="20" t="s">
        <v>1</v>
      </c>
      <c r="D65" s="20" t="s">
        <v>44</v>
      </c>
      <c r="E65" s="20" t="s">
        <v>118</v>
      </c>
      <c r="F65" s="19">
        <v>2966.55</v>
      </c>
      <c r="G65" s="19">
        <v>2884.5</v>
      </c>
    </row>
    <row r="66" spans="1:7" x14ac:dyDescent="0.25">
      <c r="A66" s="20" t="s">
        <v>82</v>
      </c>
      <c r="B66" s="20" t="s">
        <v>25</v>
      </c>
      <c r="C66" s="20" t="s">
        <v>1</v>
      </c>
      <c r="D66" s="20" t="s">
        <v>44</v>
      </c>
      <c r="E66" s="20" t="s">
        <v>90</v>
      </c>
      <c r="F66" s="19">
        <v>2282.7399999999998</v>
      </c>
      <c r="G66" s="19">
        <v>2343.6</v>
      </c>
    </row>
    <row r="67" spans="1:7" x14ac:dyDescent="0.25">
      <c r="A67" s="20" t="s">
        <v>82</v>
      </c>
      <c r="B67" s="20" t="s">
        <v>25</v>
      </c>
      <c r="C67" s="20" t="s">
        <v>1</v>
      </c>
      <c r="D67" s="20" t="s">
        <v>44</v>
      </c>
      <c r="E67" s="20" t="s">
        <v>41</v>
      </c>
      <c r="F67" s="19">
        <v>3599.55</v>
      </c>
      <c r="G67" s="19">
        <v>4864</v>
      </c>
    </row>
    <row r="68" spans="1:7" ht="30" x14ac:dyDescent="0.25">
      <c r="A68" s="20" t="s">
        <v>82</v>
      </c>
      <c r="B68" s="20" t="s">
        <v>25</v>
      </c>
      <c r="C68" s="20" t="s">
        <v>1</v>
      </c>
      <c r="D68" s="20" t="s">
        <v>44</v>
      </c>
      <c r="E68" s="20" t="s">
        <v>125</v>
      </c>
      <c r="F68" s="19">
        <v>271.35000000000002</v>
      </c>
      <c r="G68" s="19">
        <v>391.5</v>
      </c>
    </row>
    <row r="69" spans="1:7" x14ac:dyDescent="0.25">
      <c r="A69" s="20" t="s">
        <v>82</v>
      </c>
      <c r="B69" s="20" t="s">
        <v>25</v>
      </c>
      <c r="C69" s="20" t="s">
        <v>1</v>
      </c>
      <c r="D69" s="20" t="s">
        <v>44</v>
      </c>
      <c r="E69" s="20" t="s">
        <v>62</v>
      </c>
      <c r="F69" s="19">
        <v>657.9</v>
      </c>
      <c r="G69" s="19">
        <v>488.24</v>
      </c>
    </row>
    <row r="70" spans="1:7" x14ac:dyDescent="0.25">
      <c r="A70" s="20" t="s">
        <v>82</v>
      </c>
      <c r="B70" s="20" t="s">
        <v>25</v>
      </c>
      <c r="C70" s="20" t="s">
        <v>1</v>
      </c>
      <c r="D70" s="20" t="s">
        <v>44</v>
      </c>
      <c r="E70" s="20" t="s">
        <v>91</v>
      </c>
      <c r="F70" s="19">
        <v>1168.1099999999999</v>
      </c>
      <c r="G70" s="19">
        <v>2001.75</v>
      </c>
    </row>
    <row r="71" spans="1:7" x14ac:dyDescent="0.25">
      <c r="A71" s="20" t="s">
        <v>82</v>
      </c>
      <c r="B71" s="20" t="s">
        <v>25</v>
      </c>
      <c r="C71" s="20" t="s">
        <v>1</v>
      </c>
      <c r="D71" s="20" t="s">
        <v>44</v>
      </c>
      <c r="E71" s="20" t="s">
        <v>126</v>
      </c>
      <c r="F71" s="19">
        <v>445.15</v>
      </c>
      <c r="G71" s="19">
        <v>174.1</v>
      </c>
    </row>
    <row r="72" spans="1:7" x14ac:dyDescent="0.25">
      <c r="A72" s="20" t="s">
        <v>82</v>
      </c>
      <c r="B72" s="20" t="s">
        <v>25</v>
      </c>
      <c r="C72" s="20" t="s">
        <v>1</v>
      </c>
      <c r="D72" s="20" t="s">
        <v>122</v>
      </c>
      <c r="E72" s="20" t="s">
        <v>41</v>
      </c>
      <c r="F72" s="19">
        <v>120</v>
      </c>
      <c r="G72" s="19">
        <v>781.1</v>
      </c>
    </row>
    <row r="73" spans="1:7" x14ac:dyDescent="0.25">
      <c r="A73" s="20" t="s">
        <v>82</v>
      </c>
      <c r="B73" s="20" t="s">
        <v>25</v>
      </c>
      <c r="C73" s="20" t="s">
        <v>1</v>
      </c>
      <c r="D73" s="20" t="s">
        <v>63</v>
      </c>
      <c r="E73" s="20" t="s">
        <v>30</v>
      </c>
      <c r="F73" s="19">
        <v>845.4</v>
      </c>
      <c r="G73" s="19">
        <v>639</v>
      </c>
    </row>
    <row r="74" spans="1:7" x14ac:dyDescent="0.25">
      <c r="A74" s="20" t="s">
        <v>82</v>
      </c>
      <c r="B74" s="20" t="s">
        <v>25</v>
      </c>
      <c r="C74" s="20" t="s">
        <v>1</v>
      </c>
      <c r="D74" s="20" t="s">
        <v>63</v>
      </c>
      <c r="E74" s="20" t="s">
        <v>43</v>
      </c>
      <c r="F74" s="19">
        <v>2649.84</v>
      </c>
      <c r="G74" s="19">
        <v>6122.74</v>
      </c>
    </row>
    <row r="75" spans="1:7" x14ac:dyDescent="0.25">
      <c r="A75" s="20" t="s">
        <v>82</v>
      </c>
      <c r="B75" s="20" t="s">
        <v>25</v>
      </c>
      <c r="C75" s="20" t="s">
        <v>1</v>
      </c>
      <c r="D75" s="20" t="s">
        <v>63</v>
      </c>
      <c r="E75" s="20" t="s">
        <v>41</v>
      </c>
      <c r="F75" s="19">
        <v>12220.11</v>
      </c>
      <c r="G75" s="19">
        <v>15666.12</v>
      </c>
    </row>
    <row r="76" spans="1:7" x14ac:dyDescent="0.25">
      <c r="A76" s="20" t="s">
        <v>82</v>
      </c>
      <c r="B76" s="20" t="s">
        <v>25</v>
      </c>
      <c r="C76" s="20" t="s">
        <v>1</v>
      </c>
      <c r="D76" s="20" t="s">
        <v>63</v>
      </c>
      <c r="E76" s="20" t="s">
        <v>62</v>
      </c>
      <c r="F76" s="19">
        <v>455.94</v>
      </c>
      <c r="G76" s="19">
        <v>663</v>
      </c>
    </row>
    <row r="77" spans="1:7" x14ac:dyDescent="0.25">
      <c r="A77" s="20" t="s">
        <v>82</v>
      </c>
      <c r="B77" s="20" t="s">
        <v>25</v>
      </c>
      <c r="C77" s="20" t="s">
        <v>1</v>
      </c>
      <c r="D77" s="20" t="s">
        <v>63</v>
      </c>
      <c r="E77" s="20" t="s">
        <v>91</v>
      </c>
      <c r="F77" s="19">
        <v>2499.66</v>
      </c>
      <c r="G77" s="19">
        <v>2315.15</v>
      </c>
    </row>
    <row r="78" spans="1:7" x14ac:dyDescent="0.25">
      <c r="A78" s="20" t="s">
        <v>82</v>
      </c>
      <c r="B78" s="20" t="s">
        <v>25</v>
      </c>
      <c r="C78" s="20" t="s">
        <v>1</v>
      </c>
      <c r="D78" s="20" t="s">
        <v>64</v>
      </c>
      <c r="E78" s="20" t="s">
        <v>31</v>
      </c>
      <c r="F78" s="19">
        <v>24.81</v>
      </c>
      <c r="G78" s="19">
        <v>12</v>
      </c>
    </row>
    <row r="79" spans="1:7" x14ac:dyDescent="0.25">
      <c r="A79" s="35" t="s">
        <v>82</v>
      </c>
      <c r="B79" s="30"/>
      <c r="C79" s="30"/>
      <c r="D79" s="30"/>
      <c r="E79" s="30"/>
      <c r="F79" s="30">
        <f>SUM(F62:F78)</f>
        <v>37572.800000000003</v>
      </c>
      <c r="G79" s="31">
        <f>SUM(G62:G78)</f>
        <v>45019.78</v>
      </c>
    </row>
    <row r="80" spans="1:7" x14ac:dyDescent="0.25">
      <c r="A80" s="35" t="s">
        <v>0</v>
      </c>
      <c r="B80" s="30"/>
      <c r="C80" s="30"/>
      <c r="D80" s="30"/>
      <c r="E80" s="30"/>
      <c r="F80" s="30">
        <f>SUM(F79,F61,F31)</f>
        <v>220779.40999999997</v>
      </c>
      <c r="G80" s="31">
        <f>SUM(G79,G61,G31)</f>
        <v>619571.62999999989</v>
      </c>
    </row>
    <row r="82" spans="1:3" x14ac:dyDescent="0.25">
      <c r="A82" t="s">
        <v>20</v>
      </c>
    </row>
    <row r="84" spans="1:3" x14ac:dyDescent="0.25">
      <c r="A84" s="54" t="s">
        <v>77</v>
      </c>
      <c r="B84" s="54"/>
      <c r="C84" s="54"/>
    </row>
    <row r="85" spans="1:3" x14ac:dyDescent="0.25">
      <c r="A85" s="46" t="s">
        <v>17</v>
      </c>
      <c r="B85" t="s">
        <v>136</v>
      </c>
      <c r="C85" t="s">
        <v>137</v>
      </c>
    </row>
    <row r="86" spans="1:3" x14ac:dyDescent="0.25">
      <c r="A86" s="47" t="s">
        <v>30</v>
      </c>
      <c r="B86" s="48">
        <v>9335.9399999999987</v>
      </c>
      <c r="C86" s="48">
        <v>7279.92</v>
      </c>
    </row>
    <row r="87" spans="1:3" x14ac:dyDescent="0.25">
      <c r="A87" s="47" t="s">
        <v>86</v>
      </c>
      <c r="B87" s="48">
        <v>10946.33</v>
      </c>
      <c r="C87" s="48">
        <v>41190.889999999992</v>
      </c>
    </row>
    <row r="88" spans="1:3" x14ac:dyDescent="0.25">
      <c r="A88" s="47" t="s">
        <v>74</v>
      </c>
      <c r="B88" s="48">
        <v>2237.17</v>
      </c>
      <c r="C88" s="48">
        <v>2764</v>
      </c>
    </row>
    <row r="89" spans="1:3" x14ac:dyDescent="0.25">
      <c r="A89" s="47" t="s">
        <v>43</v>
      </c>
      <c r="B89" s="48">
        <v>19450.579999999998</v>
      </c>
      <c r="C89" s="48">
        <v>30557.78</v>
      </c>
    </row>
    <row r="90" spans="1:3" x14ac:dyDescent="0.25">
      <c r="A90" s="47" t="s">
        <v>55</v>
      </c>
      <c r="B90" s="48">
        <v>26075.75</v>
      </c>
      <c r="C90" s="48">
        <v>23206.52</v>
      </c>
    </row>
    <row r="91" spans="1:3" x14ac:dyDescent="0.25">
      <c r="A91" s="47" t="s">
        <v>118</v>
      </c>
      <c r="B91" s="48">
        <v>5209.3500000000004</v>
      </c>
      <c r="C91" s="48">
        <v>3107.7</v>
      </c>
    </row>
    <row r="92" spans="1:3" x14ac:dyDescent="0.25">
      <c r="A92" s="47" t="s">
        <v>31</v>
      </c>
      <c r="B92" s="48">
        <v>1138.6499999999999</v>
      </c>
      <c r="C92" s="48">
        <v>1163.24</v>
      </c>
    </row>
    <row r="93" spans="1:3" x14ac:dyDescent="0.25">
      <c r="A93" s="47" t="s">
        <v>90</v>
      </c>
      <c r="B93" s="48">
        <v>4568.8799999999992</v>
      </c>
      <c r="C93" s="48">
        <v>13797.42</v>
      </c>
    </row>
    <row r="94" spans="1:3" x14ac:dyDescent="0.25">
      <c r="A94" s="47" t="s">
        <v>41</v>
      </c>
      <c r="B94" s="48">
        <v>85614.510000000009</v>
      </c>
      <c r="C94" s="48">
        <v>381389.33999999997</v>
      </c>
    </row>
    <row r="95" spans="1:3" x14ac:dyDescent="0.25">
      <c r="A95" s="47" t="s">
        <v>115</v>
      </c>
      <c r="B95" s="48">
        <v>6884.6299999999992</v>
      </c>
      <c r="C95" s="48">
        <v>6067</v>
      </c>
    </row>
    <row r="96" spans="1:3" x14ac:dyDescent="0.25">
      <c r="A96" s="47" t="s">
        <v>125</v>
      </c>
      <c r="B96" s="48">
        <v>271.35000000000002</v>
      </c>
      <c r="C96" s="48">
        <v>391.5</v>
      </c>
    </row>
    <row r="97" spans="1:3" x14ac:dyDescent="0.25">
      <c r="A97" s="47" t="s">
        <v>119</v>
      </c>
      <c r="B97" s="48">
        <v>3320.37</v>
      </c>
      <c r="C97" s="48">
        <v>1715.4</v>
      </c>
    </row>
    <row r="98" spans="1:3" x14ac:dyDescent="0.25">
      <c r="A98" s="47" t="s">
        <v>120</v>
      </c>
      <c r="B98" s="48">
        <v>395.81</v>
      </c>
      <c r="C98" s="48">
        <v>194.4</v>
      </c>
    </row>
    <row r="99" spans="1:3" x14ac:dyDescent="0.25">
      <c r="A99" s="47" t="s">
        <v>121</v>
      </c>
      <c r="B99" s="48">
        <v>1113.6399999999999</v>
      </c>
      <c r="C99" s="48">
        <v>1151.24</v>
      </c>
    </row>
    <row r="100" spans="1:3" x14ac:dyDescent="0.25">
      <c r="A100" s="47" t="s">
        <v>62</v>
      </c>
      <c r="B100" s="48">
        <v>5534.5199999999986</v>
      </c>
      <c r="C100" s="48">
        <v>4810.96</v>
      </c>
    </row>
    <row r="101" spans="1:3" x14ac:dyDescent="0.25">
      <c r="A101" s="47" t="s">
        <v>91</v>
      </c>
      <c r="B101" s="48">
        <v>7705.0899999999992</v>
      </c>
      <c r="C101" s="48">
        <v>7823.9</v>
      </c>
    </row>
    <row r="102" spans="1:3" x14ac:dyDescent="0.25">
      <c r="A102" s="47" t="s">
        <v>117</v>
      </c>
      <c r="B102" s="48">
        <v>7292.16</v>
      </c>
      <c r="C102" s="48">
        <v>59191.06</v>
      </c>
    </row>
    <row r="103" spans="1:3" x14ac:dyDescent="0.25">
      <c r="A103" s="47" t="s">
        <v>126</v>
      </c>
      <c r="B103" s="48">
        <v>445.15</v>
      </c>
      <c r="C103" s="48">
        <v>174.1</v>
      </c>
    </row>
    <row r="104" spans="1:3" x14ac:dyDescent="0.25">
      <c r="A104" s="47" t="s">
        <v>26</v>
      </c>
      <c r="B104" s="48">
        <v>23239.530000000002</v>
      </c>
      <c r="C104" s="48">
        <v>33595.26</v>
      </c>
    </row>
    <row r="105" spans="1:3" x14ac:dyDescent="0.25">
      <c r="A105" s="47" t="s">
        <v>135</v>
      </c>
      <c r="B105" s="48">
        <v>220779.41</v>
      </c>
      <c r="C105" s="48">
        <v>619571.63</v>
      </c>
    </row>
  </sheetData>
  <sortState xmlns:xlrd2="http://schemas.microsoft.com/office/spreadsheetml/2017/richdata2" ref="A85:C104">
    <sortCondition ref="A85"/>
  </sortState>
  <mergeCells count="5">
    <mergeCell ref="A84:C84"/>
    <mergeCell ref="A11:G11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4" fitToHeight="0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6"/>
  <sheetViews>
    <sheetView showGridLines="0" tabSelected="1" workbookViewId="0">
      <selection activeCell="A10" sqref="A10:C10"/>
    </sheetView>
  </sheetViews>
  <sheetFormatPr baseColWidth="10" defaultColWidth="49.42578125" defaultRowHeight="15" x14ac:dyDescent="0.25"/>
  <cols>
    <col min="1" max="1" width="14.28515625" customWidth="1"/>
    <col min="2" max="2" width="11.5703125" customWidth="1"/>
    <col min="3" max="3" width="13.140625" customWidth="1"/>
    <col min="4" max="4" width="25.7109375" bestFit="1" customWidth="1"/>
    <col min="5" max="5" width="18.7109375" bestFit="1" customWidth="1"/>
    <col min="6" max="6" width="14.42578125" style="3" bestFit="1" customWidth="1"/>
    <col min="7" max="7" width="15.5703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15" customHeight="1" x14ac:dyDescent="0.35">
      <c r="A7" s="51"/>
      <c r="B7" s="51"/>
      <c r="C7" s="51"/>
      <c r="D7" s="51"/>
      <c r="E7" s="51"/>
      <c r="F7" s="51"/>
      <c r="G7" s="51"/>
    </row>
    <row r="8" spans="1:7" ht="15" customHeight="1" x14ac:dyDescent="0.35">
      <c r="A8" s="52"/>
      <c r="B8" s="52"/>
      <c r="C8" s="52"/>
      <c r="D8" s="52"/>
      <c r="E8" s="52"/>
      <c r="F8" s="52"/>
      <c r="G8" s="52"/>
    </row>
    <row r="9" spans="1:7" ht="22.5" x14ac:dyDescent="0.35">
      <c r="A9" s="52" t="s">
        <v>15</v>
      </c>
      <c r="B9" s="52"/>
      <c r="C9" s="52"/>
      <c r="D9" s="52"/>
      <c r="E9" s="52"/>
      <c r="F9" s="52"/>
      <c r="G9" s="52"/>
    </row>
    <row r="10" spans="1:7" ht="19.5" x14ac:dyDescent="0.35">
      <c r="A10" s="53" t="s">
        <v>76</v>
      </c>
      <c r="B10" s="53"/>
      <c r="C10" s="53"/>
      <c r="D10" s="53"/>
      <c r="E10" s="53"/>
      <c r="F10" s="53"/>
      <c r="G10" s="53"/>
    </row>
    <row r="11" spans="1:7" x14ac:dyDescent="0.25">
      <c r="A11" s="55" t="s">
        <v>21</v>
      </c>
      <c r="B11" s="55"/>
      <c r="C11" s="55"/>
      <c r="D11" s="55"/>
      <c r="E11" s="55"/>
      <c r="F11" s="55"/>
      <c r="G11" s="55"/>
    </row>
    <row r="12" spans="1:7" x14ac:dyDescent="0.25">
      <c r="A12" s="55" t="str">
        <f>Consolidado!A11</f>
        <v>2do Trimestre Año 2023</v>
      </c>
      <c r="B12" s="55"/>
      <c r="C12" s="55"/>
      <c r="D12" s="55"/>
      <c r="E12" s="55"/>
      <c r="F12" s="55"/>
      <c r="G12" s="55"/>
    </row>
    <row r="13" spans="1:7" x14ac:dyDescent="0.25">
      <c r="A13" s="32" t="s">
        <v>4</v>
      </c>
      <c r="B13" s="32" t="s">
        <v>5</v>
      </c>
      <c r="C13" s="32" t="s">
        <v>6</v>
      </c>
      <c r="D13" s="32" t="s">
        <v>12</v>
      </c>
      <c r="E13" s="32" t="s">
        <v>17</v>
      </c>
      <c r="F13" s="33" t="s">
        <v>7</v>
      </c>
      <c r="G13" s="34" t="s">
        <v>8</v>
      </c>
    </row>
    <row r="14" spans="1:7" x14ac:dyDescent="0.25">
      <c r="A14" s="20" t="s">
        <v>80</v>
      </c>
      <c r="B14" s="20" t="s">
        <v>25</v>
      </c>
      <c r="C14" s="20" t="s">
        <v>47</v>
      </c>
      <c r="D14" s="20" t="s">
        <v>46</v>
      </c>
      <c r="E14" s="20" t="s">
        <v>68</v>
      </c>
      <c r="F14" s="19">
        <v>933.8</v>
      </c>
      <c r="G14" s="19">
        <v>20100.04</v>
      </c>
    </row>
    <row r="15" spans="1:7" x14ac:dyDescent="0.25">
      <c r="A15" s="20" t="s">
        <v>80</v>
      </c>
      <c r="B15" s="20" t="s">
        <v>25</v>
      </c>
      <c r="C15" s="20" t="s">
        <v>47</v>
      </c>
      <c r="D15" s="20" t="s">
        <v>46</v>
      </c>
      <c r="E15" s="20" t="s">
        <v>94</v>
      </c>
      <c r="F15" s="19">
        <v>2213.5500000000002</v>
      </c>
      <c r="G15" s="19">
        <v>37760</v>
      </c>
    </row>
    <row r="16" spans="1:7" x14ac:dyDescent="0.25">
      <c r="A16" s="20" t="s">
        <v>80</v>
      </c>
      <c r="B16" s="20" t="s">
        <v>25</v>
      </c>
      <c r="C16" s="20" t="s">
        <v>47</v>
      </c>
      <c r="D16" s="20" t="s">
        <v>46</v>
      </c>
      <c r="E16" s="20" t="s">
        <v>73</v>
      </c>
      <c r="F16" s="19">
        <v>69330</v>
      </c>
      <c r="G16" s="19">
        <v>19910.96</v>
      </c>
    </row>
    <row r="17" spans="1:7" x14ac:dyDescent="0.25">
      <c r="A17" s="20" t="s">
        <v>80</v>
      </c>
      <c r="B17" s="20" t="s">
        <v>25</v>
      </c>
      <c r="C17" s="20" t="s">
        <v>47</v>
      </c>
      <c r="D17" s="20" t="s">
        <v>46</v>
      </c>
      <c r="E17" s="20" t="s">
        <v>23</v>
      </c>
      <c r="F17" s="19">
        <v>1975</v>
      </c>
      <c r="G17" s="19">
        <v>30159.81</v>
      </c>
    </row>
    <row r="18" spans="1:7" x14ac:dyDescent="0.25">
      <c r="A18" s="20" t="s">
        <v>80</v>
      </c>
      <c r="B18" s="20" t="s">
        <v>25</v>
      </c>
      <c r="C18" s="20" t="s">
        <v>47</v>
      </c>
      <c r="D18" s="20" t="s">
        <v>46</v>
      </c>
      <c r="E18" s="20" t="s">
        <v>95</v>
      </c>
      <c r="F18" s="19">
        <v>205</v>
      </c>
      <c r="G18" s="19">
        <v>3813.24</v>
      </c>
    </row>
    <row r="19" spans="1:7" x14ac:dyDescent="0.25">
      <c r="A19" s="20" t="s">
        <v>80</v>
      </c>
      <c r="B19" s="20" t="s">
        <v>25</v>
      </c>
      <c r="C19" s="20" t="s">
        <v>47</v>
      </c>
      <c r="D19" s="20" t="s">
        <v>46</v>
      </c>
      <c r="E19" s="20" t="s">
        <v>49</v>
      </c>
      <c r="F19" s="19">
        <v>13330</v>
      </c>
      <c r="G19" s="19">
        <v>143329</v>
      </c>
    </row>
    <row r="20" spans="1:7" x14ac:dyDescent="0.25">
      <c r="A20" s="20" t="s">
        <v>80</v>
      </c>
      <c r="B20" s="20" t="s">
        <v>25</v>
      </c>
      <c r="C20" s="20" t="s">
        <v>47</v>
      </c>
      <c r="D20" s="20" t="s">
        <v>46</v>
      </c>
      <c r="E20" s="20" t="s">
        <v>48</v>
      </c>
      <c r="F20" s="19">
        <v>7036</v>
      </c>
      <c r="G20" s="19">
        <v>122395.82</v>
      </c>
    </row>
    <row r="21" spans="1:7" x14ac:dyDescent="0.25">
      <c r="A21" s="20" t="s">
        <v>80</v>
      </c>
      <c r="B21" s="20" t="s">
        <v>25</v>
      </c>
      <c r="C21" s="20" t="s">
        <v>47</v>
      </c>
      <c r="D21" s="20" t="s">
        <v>46</v>
      </c>
      <c r="E21" s="20" t="s">
        <v>96</v>
      </c>
      <c r="F21" s="19">
        <v>40</v>
      </c>
      <c r="G21" s="19">
        <v>200</v>
      </c>
    </row>
    <row r="22" spans="1:7" ht="30" x14ac:dyDescent="0.25">
      <c r="A22" s="20" t="s">
        <v>80</v>
      </c>
      <c r="B22" s="20" t="s">
        <v>25</v>
      </c>
      <c r="C22" s="20" t="s">
        <v>47</v>
      </c>
      <c r="D22" s="20" t="s">
        <v>65</v>
      </c>
      <c r="E22" s="20" t="s">
        <v>97</v>
      </c>
      <c r="F22" s="19">
        <v>21000</v>
      </c>
      <c r="G22" s="19">
        <v>11550</v>
      </c>
    </row>
    <row r="23" spans="1:7" ht="30" x14ac:dyDescent="0.25">
      <c r="A23" s="20" t="s">
        <v>80</v>
      </c>
      <c r="B23" s="20" t="s">
        <v>25</v>
      </c>
      <c r="C23" s="20" t="s">
        <v>47</v>
      </c>
      <c r="D23" s="20" t="s">
        <v>65</v>
      </c>
      <c r="E23" s="20" t="s">
        <v>66</v>
      </c>
      <c r="F23" s="19">
        <v>51830</v>
      </c>
      <c r="G23" s="19">
        <v>25915</v>
      </c>
    </row>
    <row r="24" spans="1:7" ht="30" x14ac:dyDescent="0.25">
      <c r="A24" s="20" t="s">
        <v>80</v>
      </c>
      <c r="B24" s="20" t="s">
        <v>25</v>
      </c>
      <c r="C24" s="20" t="s">
        <v>47</v>
      </c>
      <c r="D24" s="20" t="s">
        <v>70</v>
      </c>
      <c r="E24" s="20" t="s">
        <v>67</v>
      </c>
      <c r="F24" s="19">
        <v>23070</v>
      </c>
      <c r="G24" s="19">
        <v>2537.6999999999998</v>
      </c>
    </row>
    <row r="25" spans="1:7" x14ac:dyDescent="0.25">
      <c r="A25" s="20" t="s">
        <v>80</v>
      </c>
      <c r="B25" s="20" t="s">
        <v>25</v>
      </c>
      <c r="C25" s="20" t="s">
        <v>47</v>
      </c>
      <c r="D25" s="20" t="s">
        <v>72</v>
      </c>
      <c r="E25" s="20" t="s">
        <v>45</v>
      </c>
      <c r="F25" s="19">
        <v>48000</v>
      </c>
      <c r="G25" s="19">
        <v>36000</v>
      </c>
    </row>
    <row r="26" spans="1:7" x14ac:dyDescent="0.25">
      <c r="A26" s="35" t="s">
        <v>80</v>
      </c>
      <c r="B26" s="30"/>
      <c r="C26" s="30"/>
      <c r="D26" s="30"/>
      <c r="E26" s="30"/>
      <c r="F26" s="30">
        <f>SUM(F14:F25)</f>
        <v>238963.35</v>
      </c>
      <c r="G26" s="31">
        <f>SUM(G14:G25)</f>
        <v>453671.57</v>
      </c>
    </row>
    <row r="27" spans="1:7" x14ac:dyDescent="0.25">
      <c r="A27" s="20" t="s">
        <v>81</v>
      </c>
      <c r="B27" s="20" t="s">
        <v>25</v>
      </c>
      <c r="C27" s="20" t="s">
        <v>47</v>
      </c>
      <c r="D27" s="20" t="s">
        <v>46</v>
      </c>
      <c r="E27" s="20" t="s">
        <v>68</v>
      </c>
      <c r="F27" s="19">
        <v>27535.69</v>
      </c>
      <c r="G27" s="19">
        <v>401462.34</v>
      </c>
    </row>
    <row r="28" spans="1:7" x14ac:dyDescent="0.25">
      <c r="A28" s="20" t="s">
        <v>81</v>
      </c>
      <c r="B28" s="20" t="s">
        <v>25</v>
      </c>
      <c r="C28" s="20" t="s">
        <v>47</v>
      </c>
      <c r="D28" s="20" t="s">
        <v>46</v>
      </c>
      <c r="E28" s="20" t="s">
        <v>31</v>
      </c>
      <c r="F28" s="19">
        <v>7835.45</v>
      </c>
      <c r="G28" s="19">
        <v>41229.879999999997</v>
      </c>
    </row>
    <row r="29" spans="1:7" x14ac:dyDescent="0.25">
      <c r="A29" s="20" t="s">
        <v>81</v>
      </c>
      <c r="B29" s="20" t="s">
        <v>25</v>
      </c>
      <c r="C29" s="20" t="s">
        <v>47</v>
      </c>
      <c r="D29" s="20" t="s">
        <v>46</v>
      </c>
      <c r="E29" s="20" t="s">
        <v>49</v>
      </c>
      <c r="F29" s="19">
        <v>28052.21</v>
      </c>
      <c r="G29" s="19">
        <v>301200.19</v>
      </c>
    </row>
    <row r="30" spans="1:7" x14ac:dyDescent="0.25">
      <c r="A30" s="20" t="s">
        <v>81</v>
      </c>
      <c r="B30" s="20" t="s">
        <v>25</v>
      </c>
      <c r="C30" s="20" t="s">
        <v>47</v>
      </c>
      <c r="D30" s="20" t="s">
        <v>46</v>
      </c>
      <c r="E30" s="20" t="s">
        <v>48</v>
      </c>
      <c r="F30" s="19">
        <v>100</v>
      </c>
      <c r="G30" s="19">
        <v>1275.29</v>
      </c>
    </row>
    <row r="31" spans="1:7" ht="30" x14ac:dyDescent="0.25">
      <c r="A31" s="20" t="s">
        <v>81</v>
      </c>
      <c r="B31" s="20" t="s">
        <v>25</v>
      </c>
      <c r="C31" s="20" t="s">
        <v>47</v>
      </c>
      <c r="D31" s="20" t="s">
        <v>65</v>
      </c>
      <c r="E31" s="20" t="s">
        <v>66</v>
      </c>
      <c r="F31" s="19">
        <v>75000</v>
      </c>
      <c r="G31" s="19">
        <v>37500</v>
      </c>
    </row>
    <row r="32" spans="1:7" ht="30" x14ac:dyDescent="0.25">
      <c r="A32" s="20" t="s">
        <v>81</v>
      </c>
      <c r="B32" s="20" t="s">
        <v>25</v>
      </c>
      <c r="C32" s="20" t="s">
        <v>47</v>
      </c>
      <c r="D32" s="20" t="s">
        <v>65</v>
      </c>
      <c r="E32" s="20" t="s">
        <v>67</v>
      </c>
      <c r="F32" s="19">
        <v>145770</v>
      </c>
      <c r="G32" s="19">
        <v>18927.599999999999</v>
      </c>
    </row>
    <row r="33" spans="1:7" ht="30" x14ac:dyDescent="0.25">
      <c r="A33" s="20" t="s">
        <v>81</v>
      </c>
      <c r="B33" s="20" t="s">
        <v>25</v>
      </c>
      <c r="C33" s="20" t="s">
        <v>47</v>
      </c>
      <c r="D33" s="20" t="s">
        <v>70</v>
      </c>
      <c r="E33" s="20" t="s">
        <v>67</v>
      </c>
      <c r="F33" s="19">
        <v>48550</v>
      </c>
      <c r="G33" s="19">
        <v>5340.5</v>
      </c>
    </row>
    <row r="34" spans="1:7" x14ac:dyDescent="0.25">
      <c r="A34" s="20" t="s">
        <v>81</v>
      </c>
      <c r="B34" s="20" t="s">
        <v>25</v>
      </c>
      <c r="C34" s="20" t="s">
        <v>47</v>
      </c>
      <c r="D34" s="20" t="s">
        <v>72</v>
      </c>
      <c r="E34" s="20" t="s">
        <v>94</v>
      </c>
      <c r="F34" s="19">
        <v>4761</v>
      </c>
      <c r="G34" s="19">
        <v>67596.41</v>
      </c>
    </row>
    <row r="35" spans="1:7" x14ac:dyDescent="0.25">
      <c r="A35" s="35" t="s">
        <v>81</v>
      </c>
      <c r="B35" s="30"/>
      <c r="C35" s="30"/>
      <c r="D35" s="30"/>
      <c r="E35" s="30"/>
      <c r="F35" s="30">
        <f>SUM(F27:F34)</f>
        <v>337604.35</v>
      </c>
      <c r="G35" s="31">
        <f>SUM(G27:G34)</f>
        <v>874532.21000000008</v>
      </c>
    </row>
    <row r="36" spans="1:7" x14ac:dyDescent="0.25">
      <c r="A36" s="20" t="s">
        <v>82</v>
      </c>
      <c r="B36" s="20" t="s">
        <v>25</v>
      </c>
      <c r="C36" s="20" t="s">
        <v>47</v>
      </c>
      <c r="D36" s="20" t="s">
        <v>46</v>
      </c>
      <c r="E36" s="20" t="s">
        <v>68</v>
      </c>
      <c r="F36" s="19">
        <v>553.20000000000005</v>
      </c>
      <c r="G36" s="19">
        <v>12270.04</v>
      </c>
    </row>
    <row r="37" spans="1:7" x14ac:dyDescent="0.25">
      <c r="A37" s="20" t="s">
        <v>82</v>
      </c>
      <c r="B37" s="20" t="s">
        <v>25</v>
      </c>
      <c r="C37" s="20" t="s">
        <v>47</v>
      </c>
      <c r="D37" s="20" t="s">
        <v>46</v>
      </c>
      <c r="E37" s="20" t="s">
        <v>127</v>
      </c>
      <c r="F37" s="19">
        <v>3530.2</v>
      </c>
      <c r="G37" s="19">
        <v>82742.75</v>
      </c>
    </row>
    <row r="38" spans="1:7" x14ac:dyDescent="0.25">
      <c r="A38" s="20" t="s">
        <v>82</v>
      </c>
      <c r="B38" s="20" t="s">
        <v>25</v>
      </c>
      <c r="C38" s="20" t="s">
        <v>47</v>
      </c>
      <c r="D38" s="20" t="s">
        <v>46</v>
      </c>
      <c r="E38" s="20" t="s">
        <v>128</v>
      </c>
      <c r="F38" s="19">
        <v>506.9</v>
      </c>
      <c r="G38" s="19">
        <v>11628.03</v>
      </c>
    </row>
    <row r="39" spans="1:7" x14ac:dyDescent="0.25">
      <c r="A39" s="20" t="s">
        <v>82</v>
      </c>
      <c r="B39" s="20" t="s">
        <v>25</v>
      </c>
      <c r="C39" s="20" t="s">
        <v>47</v>
      </c>
      <c r="D39" s="20" t="s">
        <v>46</v>
      </c>
      <c r="E39" s="20" t="s">
        <v>73</v>
      </c>
      <c r="F39" s="19">
        <v>53011</v>
      </c>
      <c r="G39" s="19">
        <v>12192.53</v>
      </c>
    </row>
    <row r="40" spans="1:7" x14ac:dyDescent="0.25">
      <c r="A40" s="20" t="s">
        <v>82</v>
      </c>
      <c r="B40" s="20" t="s">
        <v>25</v>
      </c>
      <c r="C40" s="20" t="s">
        <v>47</v>
      </c>
      <c r="D40" s="20" t="s">
        <v>46</v>
      </c>
      <c r="E40" s="20" t="s">
        <v>129</v>
      </c>
      <c r="F40" s="19">
        <v>3</v>
      </c>
      <c r="G40" s="19">
        <v>10</v>
      </c>
    </row>
    <row r="41" spans="1:7" x14ac:dyDescent="0.25">
      <c r="A41" s="20" t="s">
        <v>82</v>
      </c>
      <c r="B41" s="20" t="s">
        <v>25</v>
      </c>
      <c r="C41" s="20" t="s">
        <v>47</v>
      </c>
      <c r="D41" s="20" t="s">
        <v>46</v>
      </c>
      <c r="E41" s="20" t="s">
        <v>31</v>
      </c>
      <c r="F41" s="19">
        <v>1381</v>
      </c>
      <c r="G41" s="19">
        <v>47215.32</v>
      </c>
    </row>
    <row r="42" spans="1:7" x14ac:dyDescent="0.25">
      <c r="A42" s="20" t="s">
        <v>82</v>
      </c>
      <c r="B42" s="20" t="s">
        <v>25</v>
      </c>
      <c r="C42" s="20" t="s">
        <v>47</v>
      </c>
      <c r="D42" s="20" t="s">
        <v>46</v>
      </c>
      <c r="E42" s="20" t="s">
        <v>23</v>
      </c>
      <c r="F42" s="19">
        <v>16</v>
      </c>
      <c r="G42" s="19">
        <v>481.3</v>
      </c>
    </row>
    <row r="43" spans="1:7" x14ac:dyDescent="0.25">
      <c r="A43" s="20" t="s">
        <v>82</v>
      </c>
      <c r="B43" s="20" t="s">
        <v>25</v>
      </c>
      <c r="C43" s="20" t="s">
        <v>47</v>
      </c>
      <c r="D43" s="20" t="s">
        <v>46</v>
      </c>
      <c r="E43" s="20" t="s">
        <v>49</v>
      </c>
      <c r="F43" s="19">
        <v>15000</v>
      </c>
      <c r="G43" s="19">
        <v>136402.59</v>
      </c>
    </row>
    <row r="44" spans="1:7" x14ac:dyDescent="0.25">
      <c r="A44" s="20" t="s">
        <v>82</v>
      </c>
      <c r="B44" s="20" t="s">
        <v>25</v>
      </c>
      <c r="C44" s="20" t="s">
        <v>47</v>
      </c>
      <c r="D44" s="20" t="s">
        <v>46</v>
      </c>
      <c r="E44" s="20" t="s">
        <v>48</v>
      </c>
      <c r="F44" s="19">
        <v>137</v>
      </c>
      <c r="G44" s="19">
        <v>2756.13</v>
      </c>
    </row>
    <row r="45" spans="1:7" x14ac:dyDescent="0.25">
      <c r="A45" s="20" t="s">
        <v>82</v>
      </c>
      <c r="B45" s="20" t="s">
        <v>25</v>
      </c>
      <c r="C45" s="20" t="s">
        <v>47</v>
      </c>
      <c r="D45" s="20" t="s">
        <v>98</v>
      </c>
      <c r="E45" s="20" t="s">
        <v>31</v>
      </c>
      <c r="F45" s="19">
        <v>19071</v>
      </c>
      <c r="G45" s="19">
        <v>38086.69</v>
      </c>
    </row>
    <row r="46" spans="1:7" ht="30" x14ac:dyDescent="0.25">
      <c r="A46" s="20" t="s">
        <v>82</v>
      </c>
      <c r="B46" s="20" t="s">
        <v>25</v>
      </c>
      <c r="C46" s="20" t="s">
        <v>47</v>
      </c>
      <c r="D46" s="20" t="s">
        <v>65</v>
      </c>
      <c r="E46" s="20" t="s">
        <v>68</v>
      </c>
      <c r="F46" s="19">
        <v>21000</v>
      </c>
      <c r="G46" s="19">
        <v>13198.5</v>
      </c>
    </row>
    <row r="47" spans="1:7" ht="30" x14ac:dyDescent="0.25">
      <c r="A47" s="20" t="s">
        <v>82</v>
      </c>
      <c r="B47" s="20" t="s">
        <v>25</v>
      </c>
      <c r="C47" s="20" t="s">
        <v>47</v>
      </c>
      <c r="D47" s="20" t="s">
        <v>65</v>
      </c>
      <c r="E47" s="20" t="s">
        <v>67</v>
      </c>
      <c r="F47" s="19">
        <v>51600</v>
      </c>
      <c r="G47" s="19">
        <v>7740</v>
      </c>
    </row>
    <row r="48" spans="1:7" ht="30" x14ac:dyDescent="0.25">
      <c r="A48" s="20" t="s">
        <v>82</v>
      </c>
      <c r="B48" s="20" t="s">
        <v>25</v>
      </c>
      <c r="C48" s="20" t="s">
        <v>47</v>
      </c>
      <c r="D48" s="20" t="s">
        <v>70</v>
      </c>
      <c r="E48" s="20" t="s">
        <v>71</v>
      </c>
      <c r="F48" s="19">
        <v>16383.5</v>
      </c>
      <c r="G48" s="19">
        <v>11632.28</v>
      </c>
    </row>
    <row r="49" spans="1:7" x14ac:dyDescent="0.25">
      <c r="A49" s="20" t="s">
        <v>82</v>
      </c>
      <c r="B49" s="20" t="s">
        <v>25</v>
      </c>
      <c r="C49" s="20" t="s">
        <v>47</v>
      </c>
      <c r="D49" s="20" t="s">
        <v>72</v>
      </c>
      <c r="E49" s="20" t="s">
        <v>73</v>
      </c>
      <c r="F49" s="19">
        <v>25967</v>
      </c>
      <c r="G49" s="19">
        <v>14697.02</v>
      </c>
    </row>
    <row r="50" spans="1:7" x14ac:dyDescent="0.25">
      <c r="A50" s="20" t="s">
        <v>82</v>
      </c>
      <c r="B50" s="20" t="s">
        <v>25</v>
      </c>
      <c r="C50" s="20" t="s">
        <v>47</v>
      </c>
      <c r="D50" s="20" t="s">
        <v>72</v>
      </c>
      <c r="E50" s="20" t="s">
        <v>45</v>
      </c>
      <c r="F50" s="19">
        <v>24000</v>
      </c>
      <c r="G50" s="19">
        <v>17600</v>
      </c>
    </row>
    <row r="51" spans="1:7" x14ac:dyDescent="0.25">
      <c r="A51" s="35" t="s">
        <v>82</v>
      </c>
      <c r="B51" s="30"/>
      <c r="C51" s="30"/>
      <c r="D51" s="30"/>
      <c r="E51" s="30"/>
      <c r="F51" s="30">
        <f>SUM(F36:F50)</f>
        <v>232159.8</v>
      </c>
      <c r="G51" s="31">
        <f>SUM(G36:G50)</f>
        <v>408653.18000000005</v>
      </c>
    </row>
    <row r="52" spans="1:7" x14ac:dyDescent="0.25">
      <c r="A52" s="35" t="s">
        <v>0</v>
      </c>
      <c r="B52" s="30"/>
      <c r="C52" s="30"/>
      <c r="D52" s="30"/>
      <c r="E52" s="30"/>
      <c r="F52" s="30">
        <f>SUM(F51,F35,F26)</f>
        <v>808727.49999999988</v>
      </c>
      <c r="G52" s="31">
        <f>SUM(G51,G35,G26)</f>
        <v>1736856.9600000002</v>
      </c>
    </row>
    <row r="54" spans="1:7" x14ac:dyDescent="0.25">
      <c r="A54" t="s">
        <v>20</v>
      </c>
    </row>
    <row r="57" spans="1:7" x14ac:dyDescent="0.25">
      <c r="A57" s="54" t="s">
        <v>77</v>
      </c>
      <c r="B57" s="54"/>
      <c r="C57" s="54"/>
    </row>
    <row r="58" spans="1:7" x14ac:dyDescent="0.25">
      <c r="A58" s="46" t="s">
        <v>17</v>
      </c>
      <c r="B58" t="s">
        <v>136</v>
      </c>
      <c r="C58" t="s">
        <v>137</v>
      </c>
    </row>
    <row r="59" spans="1:7" x14ac:dyDescent="0.25">
      <c r="A59" s="47" t="s">
        <v>68</v>
      </c>
      <c r="B59" s="48">
        <v>50022.69</v>
      </c>
      <c r="C59" s="48">
        <v>447030.92</v>
      </c>
    </row>
    <row r="60" spans="1:7" x14ac:dyDescent="0.25">
      <c r="A60" s="47" t="s">
        <v>127</v>
      </c>
      <c r="B60" s="48">
        <v>3530.2</v>
      </c>
      <c r="C60" s="48">
        <v>82742.75</v>
      </c>
    </row>
    <row r="61" spans="1:7" x14ac:dyDescent="0.25">
      <c r="A61" s="47" t="s">
        <v>97</v>
      </c>
      <c r="B61" s="48">
        <v>21000</v>
      </c>
      <c r="C61" s="48">
        <v>11550</v>
      </c>
    </row>
    <row r="62" spans="1:7" x14ac:dyDescent="0.25">
      <c r="A62" s="47" t="s">
        <v>94</v>
      </c>
      <c r="B62" s="48">
        <v>6974.55</v>
      </c>
      <c r="C62" s="48">
        <v>105356.41</v>
      </c>
    </row>
    <row r="63" spans="1:7" x14ac:dyDescent="0.25">
      <c r="A63" s="47" t="s">
        <v>128</v>
      </c>
      <c r="B63" s="48">
        <v>506.9</v>
      </c>
      <c r="C63" s="48">
        <v>11628.03</v>
      </c>
    </row>
    <row r="64" spans="1:7" x14ac:dyDescent="0.25">
      <c r="A64" s="47" t="s">
        <v>73</v>
      </c>
      <c r="B64" s="48">
        <v>148308</v>
      </c>
      <c r="C64" s="48">
        <v>46800.509999999995</v>
      </c>
    </row>
    <row r="65" spans="1:3" x14ac:dyDescent="0.25">
      <c r="A65" s="47" t="s">
        <v>129</v>
      </c>
      <c r="B65" s="48">
        <v>3</v>
      </c>
      <c r="C65" s="48">
        <v>10</v>
      </c>
    </row>
    <row r="66" spans="1:3" x14ac:dyDescent="0.25">
      <c r="A66" s="47" t="s">
        <v>71</v>
      </c>
      <c r="B66" s="48">
        <v>16383.5</v>
      </c>
      <c r="C66" s="48">
        <v>11632.28</v>
      </c>
    </row>
    <row r="67" spans="1:3" x14ac:dyDescent="0.25">
      <c r="A67" s="47" t="s">
        <v>31</v>
      </c>
      <c r="B67" s="48">
        <v>28287.45</v>
      </c>
      <c r="C67" s="48">
        <v>126531.89</v>
      </c>
    </row>
    <row r="68" spans="1:3" x14ac:dyDescent="0.25">
      <c r="A68" s="47" t="s">
        <v>23</v>
      </c>
      <c r="B68" s="48">
        <v>1991</v>
      </c>
      <c r="C68" s="48">
        <v>30641.11</v>
      </c>
    </row>
    <row r="69" spans="1:3" x14ac:dyDescent="0.25">
      <c r="A69" s="47" t="s">
        <v>95</v>
      </c>
      <c r="B69" s="48">
        <v>205</v>
      </c>
      <c r="C69" s="48">
        <v>3813.24</v>
      </c>
    </row>
    <row r="70" spans="1:3" x14ac:dyDescent="0.25">
      <c r="A70" s="47" t="s">
        <v>66</v>
      </c>
      <c r="B70" s="48">
        <v>126830</v>
      </c>
      <c r="C70" s="48">
        <v>63415</v>
      </c>
    </row>
    <row r="71" spans="1:3" x14ac:dyDescent="0.25">
      <c r="A71" s="47" t="s">
        <v>49</v>
      </c>
      <c r="B71" s="48">
        <v>56382.21</v>
      </c>
      <c r="C71" s="48">
        <v>580931.78</v>
      </c>
    </row>
    <row r="72" spans="1:3" x14ac:dyDescent="0.25">
      <c r="A72" s="47" t="s">
        <v>48</v>
      </c>
      <c r="B72" s="48">
        <v>7273</v>
      </c>
      <c r="C72" s="48">
        <v>126427.24</v>
      </c>
    </row>
    <row r="73" spans="1:3" x14ac:dyDescent="0.25">
      <c r="A73" s="47" t="s">
        <v>45</v>
      </c>
      <c r="B73" s="48">
        <v>72000</v>
      </c>
      <c r="C73" s="48">
        <v>53600</v>
      </c>
    </row>
    <row r="74" spans="1:3" x14ac:dyDescent="0.25">
      <c r="A74" s="47" t="s">
        <v>67</v>
      </c>
      <c r="B74" s="48">
        <v>268990</v>
      </c>
      <c r="C74" s="48">
        <v>34545.800000000003</v>
      </c>
    </row>
    <row r="75" spans="1:3" x14ac:dyDescent="0.25">
      <c r="A75" s="47" t="s">
        <v>96</v>
      </c>
      <c r="B75" s="48">
        <v>40</v>
      </c>
      <c r="C75" s="48">
        <v>200</v>
      </c>
    </row>
    <row r="76" spans="1:3" x14ac:dyDescent="0.25">
      <c r="A76" s="47" t="s">
        <v>135</v>
      </c>
      <c r="B76" s="48">
        <v>808727.5</v>
      </c>
      <c r="C76" s="48">
        <v>1736856.96</v>
      </c>
    </row>
  </sheetData>
  <sortState xmlns:xlrd2="http://schemas.microsoft.com/office/spreadsheetml/2017/richdata2" ref="A59:C75">
    <sortCondition ref="A59"/>
  </sortState>
  <mergeCells count="8">
    <mergeCell ref="A57:C57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42" fitToHeight="0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8"/>
  <sheetViews>
    <sheetView showGridLines="0" tabSelected="1" workbookViewId="0">
      <selection activeCell="A10" sqref="A10:C10"/>
    </sheetView>
  </sheetViews>
  <sheetFormatPr baseColWidth="10" defaultColWidth="24.5703125" defaultRowHeight="15" x14ac:dyDescent="0.25"/>
  <cols>
    <col min="1" max="1" width="12.5703125" customWidth="1"/>
    <col min="2" max="2" width="10.85546875" customWidth="1"/>
    <col min="3" max="3" width="11.5703125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76</v>
      </c>
      <c r="B9" s="53"/>
      <c r="C9" s="53"/>
      <c r="D9" s="53"/>
      <c r="E9" s="53"/>
      <c r="F9" s="53"/>
      <c r="G9" s="53"/>
    </row>
    <row r="10" spans="1:7" x14ac:dyDescent="0.25">
      <c r="A10" s="55" t="s">
        <v>22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2do Trimestre Año 2023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/>
      <c r="B13" s="20"/>
      <c r="C13" s="20"/>
      <c r="D13" s="20"/>
      <c r="E13" s="20"/>
      <c r="F13" s="19"/>
      <c r="G13" s="19"/>
    </row>
    <row r="14" spans="1:7" x14ac:dyDescent="0.25">
      <c r="A14" s="35" t="s">
        <v>80</v>
      </c>
      <c r="B14" s="30"/>
      <c r="C14" s="30"/>
      <c r="D14" s="30"/>
      <c r="E14" s="30"/>
      <c r="F14" s="30">
        <f>SUM(F13)</f>
        <v>0</v>
      </c>
      <c r="G14" s="31">
        <f>SUM(G13)</f>
        <v>0</v>
      </c>
    </row>
    <row r="15" spans="1:7" x14ac:dyDescent="0.25">
      <c r="A15" s="20" t="s">
        <v>81</v>
      </c>
      <c r="B15" s="20" t="s">
        <v>130</v>
      </c>
      <c r="C15" s="20" t="s">
        <v>3</v>
      </c>
      <c r="D15" s="20" t="s">
        <v>131</v>
      </c>
      <c r="E15" s="20" t="s">
        <v>41</v>
      </c>
      <c r="F15" s="19">
        <v>20153.849999999999</v>
      </c>
      <c r="G15" s="19">
        <v>33430.5</v>
      </c>
    </row>
    <row r="16" spans="1:7" x14ac:dyDescent="0.25">
      <c r="A16" s="20" t="s">
        <v>81</v>
      </c>
      <c r="B16" s="20" t="s">
        <v>130</v>
      </c>
      <c r="C16" s="20" t="s">
        <v>3</v>
      </c>
      <c r="D16" s="20" t="s">
        <v>50</v>
      </c>
      <c r="E16" s="20" t="s">
        <v>41</v>
      </c>
      <c r="F16" s="19">
        <v>57043.96</v>
      </c>
      <c r="G16" s="19">
        <v>106896</v>
      </c>
    </row>
    <row r="17" spans="1:7" x14ac:dyDescent="0.25">
      <c r="A17" s="35" t="s">
        <v>81</v>
      </c>
      <c r="B17" s="30"/>
      <c r="C17" s="30"/>
      <c r="D17" s="30"/>
      <c r="E17" s="30"/>
      <c r="F17" s="30">
        <f>SUM(F15:F16)</f>
        <v>77197.81</v>
      </c>
      <c r="G17" s="31">
        <f>SUM(G15:G16)</f>
        <v>140326.5</v>
      </c>
    </row>
    <row r="18" spans="1:7" x14ac:dyDescent="0.25">
      <c r="A18" s="20" t="s">
        <v>82</v>
      </c>
      <c r="B18" s="20" t="s">
        <v>130</v>
      </c>
      <c r="C18" s="20" t="s">
        <v>3</v>
      </c>
      <c r="D18" s="20" t="s">
        <v>131</v>
      </c>
      <c r="E18" s="20" t="s">
        <v>41</v>
      </c>
      <c r="F18" s="19">
        <v>5927.55</v>
      </c>
      <c r="G18" s="19">
        <v>9832.5</v>
      </c>
    </row>
    <row r="19" spans="1:7" x14ac:dyDescent="0.25">
      <c r="A19" s="20" t="s">
        <v>82</v>
      </c>
      <c r="B19" s="20" t="s">
        <v>130</v>
      </c>
      <c r="C19" s="20" t="s">
        <v>3</v>
      </c>
      <c r="D19" s="20" t="s">
        <v>50</v>
      </c>
      <c r="E19" s="20" t="s">
        <v>41</v>
      </c>
      <c r="F19" s="19">
        <v>11619.96</v>
      </c>
      <c r="G19" s="19">
        <v>22032</v>
      </c>
    </row>
    <row r="20" spans="1:7" x14ac:dyDescent="0.25">
      <c r="A20" s="35" t="s">
        <v>82</v>
      </c>
      <c r="B20" s="30"/>
      <c r="C20" s="30"/>
      <c r="D20" s="30"/>
      <c r="E20" s="30"/>
      <c r="F20" s="30">
        <f>SUM(F18:F19)</f>
        <v>17547.509999999998</v>
      </c>
      <c r="G20" s="31">
        <f>SUM(G18:G19)</f>
        <v>31864.5</v>
      </c>
    </row>
    <row r="21" spans="1:7" x14ac:dyDescent="0.25">
      <c r="A21" s="35" t="s">
        <v>0</v>
      </c>
      <c r="B21" s="30"/>
      <c r="C21" s="30"/>
      <c r="D21" s="30"/>
      <c r="E21" s="30"/>
      <c r="F21" s="30">
        <f>SUM(F17:F20)</f>
        <v>112292.83</v>
      </c>
      <c r="G21" s="31">
        <f>SUM(G17:G20)</f>
        <v>204055.5</v>
      </c>
    </row>
    <row r="23" spans="1:7" x14ac:dyDescent="0.25">
      <c r="A23" t="s">
        <v>20</v>
      </c>
    </row>
    <row r="25" spans="1:7" x14ac:dyDescent="0.25">
      <c r="A25" s="54" t="s">
        <v>77</v>
      </c>
      <c r="B25" s="54"/>
      <c r="C25" s="54"/>
    </row>
    <row r="26" spans="1:7" x14ac:dyDescent="0.25">
      <c r="A26" s="46" t="s">
        <v>17</v>
      </c>
      <c r="B26" t="s">
        <v>136</v>
      </c>
      <c r="C26" t="s">
        <v>137</v>
      </c>
    </row>
    <row r="27" spans="1:7" x14ac:dyDescent="0.25">
      <c r="A27" s="47" t="s">
        <v>41</v>
      </c>
      <c r="B27" s="48">
        <v>94745.32</v>
      </c>
      <c r="C27" s="48">
        <v>172191</v>
      </c>
    </row>
    <row r="28" spans="1:7" x14ac:dyDescent="0.25">
      <c r="A28" s="47" t="s">
        <v>135</v>
      </c>
      <c r="B28" s="48">
        <v>94745.32</v>
      </c>
      <c r="C28" s="48">
        <v>172191</v>
      </c>
    </row>
  </sheetData>
  <sortState xmlns:xlrd2="http://schemas.microsoft.com/office/spreadsheetml/2017/richdata2" ref="A12:H22">
    <sortCondition ref="D12:D22"/>
  </sortState>
  <mergeCells count="7">
    <mergeCell ref="A25:C25"/>
    <mergeCell ref="A9:G9"/>
    <mergeCell ref="A11:G11"/>
    <mergeCell ref="A6:G6"/>
    <mergeCell ref="A7:G7"/>
    <mergeCell ref="A8:G8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portrait" r:id="rId2"/>
  <headerFooter>
    <oddFooter>&amp;CE-Página 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7"/>
  <sheetViews>
    <sheetView showGridLines="0" tabSelected="1" workbookViewId="0">
      <selection activeCell="A10" sqref="A10:C10"/>
    </sheetView>
  </sheetViews>
  <sheetFormatPr baseColWidth="10" defaultColWidth="37.42578125" defaultRowHeight="15" x14ac:dyDescent="0.25"/>
  <cols>
    <col min="1" max="1" width="17.140625" customWidth="1"/>
    <col min="2" max="2" width="11.5703125" customWidth="1"/>
    <col min="3" max="3" width="13.140625" bestFit="1" customWidth="1"/>
    <col min="4" max="4" width="18.7109375" bestFit="1" customWidth="1"/>
    <col min="5" max="5" width="17.140625" bestFit="1" customWidth="1"/>
    <col min="6" max="6" width="13" style="3" bestFit="1" customWidth="1"/>
    <col min="7" max="7" width="16.8554687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0.25" customHeight="1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76</v>
      </c>
      <c r="B9" s="53"/>
      <c r="C9" s="53"/>
      <c r="D9" s="53"/>
      <c r="E9" s="53"/>
      <c r="F9" s="53"/>
      <c r="G9" s="53"/>
    </row>
    <row r="10" spans="1:7" x14ac:dyDescent="0.25">
      <c r="A10" s="55" t="s">
        <v>103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2do Trimestre Año 2023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 t="s">
        <v>80</v>
      </c>
      <c r="B13" s="20" t="s">
        <v>2</v>
      </c>
      <c r="C13" s="20" t="s">
        <v>52</v>
      </c>
      <c r="D13" s="20" t="s">
        <v>57</v>
      </c>
      <c r="E13" s="20" t="s">
        <v>31</v>
      </c>
      <c r="F13" s="19">
        <v>960</v>
      </c>
      <c r="G13" s="19">
        <v>1184.43</v>
      </c>
    </row>
    <row r="14" spans="1:7" x14ac:dyDescent="0.25">
      <c r="A14" s="20" t="s">
        <v>80</v>
      </c>
      <c r="B14" s="20" t="s">
        <v>2</v>
      </c>
      <c r="C14" s="20" t="s">
        <v>52</v>
      </c>
      <c r="D14" s="20" t="s">
        <v>56</v>
      </c>
      <c r="E14" s="20" t="s">
        <v>41</v>
      </c>
      <c r="F14" s="19">
        <v>1280.8</v>
      </c>
      <c r="G14" s="19">
        <v>19880.07</v>
      </c>
    </row>
    <row r="15" spans="1:7" x14ac:dyDescent="0.25">
      <c r="A15" s="20" t="s">
        <v>80</v>
      </c>
      <c r="B15" s="20" t="s">
        <v>2</v>
      </c>
      <c r="C15" s="20" t="s">
        <v>52</v>
      </c>
      <c r="D15" s="20" t="s">
        <v>99</v>
      </c>
      <c r="E15" s="20" t="s">
        <v>41</v>
      </c>
      <c r="F15" s="19">
        <v>99809.279999999999</v>
      </c>
      <c r="G15" s="19">
        <v>120084.48</v>
      </c>
    </row>
    <row r="16" spans="1:7" x14ac:dyDescent="0.25">
      <c r="A16" s="20" t="s">
        <v>80</v>
      </c>
      <c r="B16" s="20" t="s">
        <v>2</v>
      </c>
      <c r="C16" s="20" t="s">
        <v>52</v>
      </c>
      <c r="D16" s="20" t="s">
        <v>54</v>
      </c>
      <c r="E16" s="20" t="s">
        <v>43</v>
      </c>
      <c r="F16" s="19">
        <v>4118.3999999999996</v>
      </c>
      <c r="G16" s="19">
        <v>11490</v>
      </c>
    </row>
    <row r="17" spans="1:7" x14ac:dyDescent="0.25">
      <c r="A17" s="20" t="s">
        <v>80</v>
      </c>
      <c r="B17" s="20" t="s">
        <v>2</v>
      </c>
      <c r="C17" s="20" t="s">
        <v>52</v>
      </c>
      <c r="D17" s="20" t="s">
        <v>54</v>
      </c>
      <c r="E17" s="20" t="s">
        <v>55</v>
      </c>
      <c r="F17" s="19">
        <v>7965.1</v>
      </c>
      <c r="G17" s="19">
        <v>4091</v>
      </c>
    </row>
    <row r="18" spans="1:7" x14ac:dyDescent="0.25">
      <c r="A18" s="20" t="s">
        <v>80</v>
      </c>
      <c r="B18" s="20" t="s">
        <v>2</v>
      </c>
      <c r="C18" s="20" t="s">
        <v>52</v>
      </c>
      <c r="D18" s="20" t="s">
        <v>53</v>
      </c>
      <c r="E18" s="20" t="s">
        <v>29</v>
      </c>
      <c r="F18" s="19">
        <v>2721.58</v>
      </c>
      <c r="G18" s="19">
        <v>7702.08</v>
      </c>
    </row>
    <row r="19" spans="1:7" x14ac:dyDescent="0.25">
      <c r="A19" s="20" t="s">
        <v>80</v>
      </c>
      <c r="B19" s="20" t="s">
        <v>2</v>
      </c>
      <c r="C19" s="20" t="s">
        <v>52</v>
      </c>
      <c r="D19" s="20" t="s">
        <v>51</v>
      </c>
      <c r="E19" s="20" t="s">
        <v>29</v>
      </c>
      <c r="F19" s="19">
        <v>23594.400000000001</v>
      </c>
      <c r="G19" s="19">
        <v>158134.13</v>
      </c>
    </row>
    <row r="20" spans="1:7" x14ac:dyDescent="0.25">
      <c r="A20" s="20" t="s">
        <v>80</v>
      </c>
      <c r="B20" s="20" t="s">
        <v>2</v>
      </c>
      <c r="C20" s="20" t="s">
        <v>52</v>
      </c>
      <c r="D20" s="20" t="s">
        <v>51</v>
      </c>
      <c r="E20" s="20" t="s">
        <v>26</v>
      </c>
      <c r="F20" s="19">
        <v>11615.04</v>
      </c>
      <c r="G20" s="19">
        <v>42508.6</v>
      </c>
    </row>
    <row r="21" spans="1:7" x14ac:dyDescent="0.25">
      <c r="A21" s="35" t="s">
        <v>80</v>
      </c>
      <c r="B21" s="30"/>
      <c r="C21" s="30"/>
      <c r="D21" s="30"/>
      <c r="E21" s="30"/>
      <c r="F21" s="30">
        <f>SUM(F13:F20)</f>
        <v>152064.6</v>
      </c>
      <c r="G21" s="31">
        <f>SUM(G13:G20)</f>
        <v>365074.78999999992</v>
      </c>
    </row>
    <row r="22" spans="1:7" x14ac:dyDescent="0.25">
      <c r="A22" s="20" t="s">
        <v>81</v>
      </c>
      <c r="B22" s="20" t="s">
        <v>2</v>
      </c>
      <c r="C22" s="20" t="s">
        <v>52</v>
      </c>
      <c r="D22" s="20" t="s">
        <v>54</v>
      </c>
      <c r="E22" s="20" t="s">
        <v>43</v>
      </c>
      <c r="F22" s="19">
        <v>13339.38</v>
      </c>
      <c r="G22" s="19">
        <v>34832</v>
      </c>
    </row>
    <row r="23" spans="1:7" x14ac:dyDescent="0.25">
      <c r="A23" s="20" t="s">
        <v>81</v>
      </c>
      <c r="B23" s="20" t="s">
        <v>2</v>
      </c>
      <c r="C23" s="20" t="s">
        <v>52</v>
      </c>
      <c r="D23" s="20" t="s">
        <v>54</v>
      </c>
      <c r="E23" s="20" t="s">
        <v>55</v>
      </c>
      <c r="F23" s="19">
        <v>11894</v>
      </c>
      <c r="G23" s="19">
        <v>23998.75</v>
      </c>
    </row>
    <row r="24" spans="1:7" x14ac:dyDescent="0.25">
      <c r="A24" s="20" t="s">
        <v>81</v>
      </c>
      <c r="B24" s="20" t="s">
        <v>2</v>
      </c>
      <c r="C24" s="20" t="s">
        <v>52</v>
      </c>
      <c r="D24" s="20" t="s">
        <v>53</v>
      </c>
      <c r="E24" s="20" t="s">
        <v>29</v>
      </c>
      <c r="F24" s="19">
        <v>69948.479999999996</v>
      </c>
      <c r="G24" s="19">
        <v>164327.69</v>
      </c>
    </row>
    <row r="25" spans="1:7" x14ac:dyDescent="0.25">
      <c r="A25" s="20" t="s">
        <v>81</v>
      </c>
      <c r="B25" s="20" t="s">
        <v>2</v>
      </c>
      <c r="C25" s="20" t="s">
        <v>52</v>
      </c>
      <c r="D25" s="20" t="s">
        <v>53</v>
      </c>
      <c r="E25" s="20" t="s">
        <v>26</v>
      </c>
      <c r="F25" s="19">
        <v>31200.62</v>
      </c>
      <c r="G25" s="19">
        <v>126997.57</v>
      </c>
    </row>
    <row r="26" spans="1:7" x14ac:dyDescent="0.25">
      <c r="A26" s="20" t="s">
        <v>81</v>
      </c>
      <c r="B26" s="20" t="s">
        <v>2</v>
      </c>
      <c r="C26" s="20" t="s">
        <v>52</v>
      </c>
      <c r="D26" s="20" t="s">
        <v>51</v>
      </c>
      <c r="E26" s="20" t="s">
        <v>29</v>
      </c>
      <c r="F26" s="19">
        <v>19200</v>
      </c>
      <c r="G26" s="19">
        <v>20899</v>
      </c>
    </row>
    <row r="27" spans="1:7" x14ac:dyDescent="0.25">
      <c r="A27" s="20" t="s">
        <v>81</v>
      </c>
      <c r="B27" s="20" t="s">
        <v>2</v>
      </c>
      <c r="C27" s="20" t="s">
        <v>52</v>
      </c>
      <c r="D27" s="20" t="s">
        <v>51</v>
      </c>
      <c r="E27" s="20" t="s">
        <v>26</v>
      </c>
      <c r="F27" s="19">
        <v>23613.02</v>
      </c>
      <c r="G27" s="19">
        <v>138032.63</v>
      </c>
    </row>
    <row r="28" spans="1:7" x14ac:dyDescent="0.25">
      <c r="A28" s="35" t="s">
        <v>81</v>
      </c>
      <c r="B28" s="30"/>
      <c r="C28" s="30"/>
      <c r="D28" s="30"/>
      <c r="E28" s="30"/>
      <c r="F28" s="30">
        <f>SUM(F22:F27)</f>
        <v>169195.49999999997</v>
      </c>
      <c r="G28" s="31">
        <f>SUM(G22:G27)</f>
        <v>509087.64</v>
      </c>
    </row>
    <row r="29" spans="1:7" x14ac:dyDescent="0.25">
      <c r="A29" s="21" t="s">
        <v>82</v>
      </c>
      <c r="B29" s="21" t="s">
        <v>2</v>
      </c>
      <c r="C29" s="21" t="s">
        <v>52</v>
      </c>
      <c r="D29" s="21" t="s">
        <v>57</v>
      </c>
      <c r="E29" s="21" t="s">
        <v>31</v>
      </c>
      <c r="F29" s="22">
        <v>589.67999999999995</v>
      </c>
      <c r="G29" s="22">
        <v>1603.92</v>
      </c>
    </row>
    <row r="30" spans="1:7" x14ac:dyDescent="0.25">
      <c r="A30" s="21" t="s">
        <v>82</v>
      </c>
      <c r="B30" s="21" t="s">
        <v>2</v>
      </c>
      <c r="C30" s="21" t="s">
        <v>52</v>
      </c>
      <c r="D30" s="21" t="s">
        <v>99</v>
      </c>
      <c r="E30" s="21" t="s">
        <v>41</v>
      </c>
      <c r="F30" s="22">
        <v>23742.91</v>
      </c>
      <c r="G30" s="22">
        <v>28470.55</v>
      </c>
    </row>
    <row r="31" spans="1:7" x14ac:dyDescent="0.25">
      <c r="A31" s="21" t="s">
        <v>82</v>
      </c>
      <c r="B31" s="21" t="s">
        <v>2</v>
      </c>
      <c r="C31" s="21" t="s">
        <v>52</v>
      </c>
      <c r="D31" s="21" t="s">
        <v>54</v>
      </c>
      <c r="E31" s="21" t="s">
        <v>43</v>
      </c>
      <c r="F31" s="22">
        <v>23053.11</v>
      </c>
      <c r="G31" s="22">
        <v>52986</v>
      </c>
    </row>
    <row r="32" spans="1:7" x14ac:dyDescent="0.25">
      <c r="A32" s="21" t="s">
        <v>82</v>
      </c>
      <c r="B32" s="21" t="s">
        <v>2</v>
      </c>
      <c r="C32" s="21" t="s">
        <v>52</v>
      </c>
      <c r="D32" s="21" t="s">
        <v>54</v>
      </c>
      <c r="E32" s="21" t="s">
        <v>55</v>
      </c>
      <c r="F32" s="22">
        <v>9997.2000000000007</v>
      </c>
      <c r="G32" s="22">
        <v>18775.5</v>
      </c>
    </row>
    <row r="33" spans="1:7" x14ac:dyDescent="0.25">
      <c r="A33" s="21" t="s">
        <v>82</v>
      </c>
      <c r="B33" s="21" t="s">
        <v>2</v>
      </c>
      <c r="C33" s="21" t="s">
        <v>52</v>
      </c>
      <c r="D33" s="21" t="s">
        <v>54</v>
      </c>
      <c r="E33" s="21" t="s">
        <v>31</v>
      </c>
      <c r="F33" s="22">
        <v>589.67999999999995</v>
      </c>
      <c r="G33" s="22">
        <v>1603.92</v>
      </c>
    </row>
    <row r="34" spans="1:7" x14ac:dyDescent="0.25">
      <c r="A34" s="21" t="s">
        <v>82</v>
      </c>
      <c r="B34" s="21" t="s">
        <v>2</v>
      </c>
      <c r="C34" s="21" t="s">
        <v>52</v>
      </c>
      <c r="D34" s="21" t="s">
        <v>53</v>
      </c>
      <c r="E34" s="21" t="s">
        <v>29</v>
      </c>
      <c r="F34" s="22">
        <v>58408.56</v>
      </c>
      <c r="G34" s="22">
        <v>143758.39999999999</v>
      </c>
    </row>
    <row r="35" spans="1:7" x14ac:dyDescent="0.25">
      <c r="A35" s="21" t="s">
        <v>82</v>
      </c>
      <c r="B35" s="21" t="s">
        <v>2</v>
      </c>
      <c r="C35" s="21" t="s">
        <v>52</v>
      </c>
      <c r="D35" s="21" t="s">
        <v>53</v>
      </c>
      <c r="E35" s="21" t="s">
        <v>62</v>
      </c>
      <c r="F35" s="22">
        <v>8884.7999999999993</v>
      </c>
      <c r="G35" s="22">
        <v>7958.4</v>
      </c>
    </row>
    <row r="36" spans="1:7" x14ac:dyDescent="0.25">
      <c r="A36" s="21" t="s">
        <v>82</v>
      </c>
      <c r="B36" s="21" t="s">
        <v>2</v>
      </c>
      <c r="C36" s="21" t="s">
        <v>52</v>
      </c>
      <c r="D36" s="21" t="s">
        <v>53</v>
      </c>
      <c r="E36" s="21" t="s">
        <v>26</v>
      </c>
      <c r="F36" s="22">
        <v>61656.79</v>
      </c>
      <c r="G36" s="22">
        <v>192608.96</v>
      </c>
    </row>
    <row r="37" spans="1:7" x14ac:dyDescent="0.25">
      <c r="A37" s="21" t="s">
        <v>82</v>
      </c>
      <c r="B37" s="21" t="s">
        <v>2</v>
      </c>
      <c r="C37" s="21" t="s">
        <v>52</v>
      </c>
      <c r="D37" s="21" t="s">
        <v>51</v>
      </c>
      <c r="E37" s="21" t="s">
        <v>87</v>
      </c>
      <c r="F37" s="22">
        <v>9543.5499999999993</v>
      </c>
      <c r="G37" s="22">
        <v>78545.399999999994</v>
      </c>
    </row>
    <row r="38" spans="1:7" x14ac:dyDescent="0.25">
      <c r="A38" s="21" t="s">
        <v>82</v>
      </c>
      <c r="B38" s="21" t="s">
        <v>2</v>
      </c>
      <c r="C38" s="21" t="s">
        <v>52</v>
      </c>
      <c r="D38" s="21" t="s">
        <v>51</v>
      </c>
      <c r="E38" s="21" t="s">
        <v>29</v>
      </c>
      <c r="F38" s="22">
        <v>6840</v>
      </c>
      <c r="G38" s="22">
        <v>68938.8</v>
      </c>
    </row>
    <row r="39" spans="1:7" x14ac:dyDescent="0.25">
      <c r="A39" s="21" t="s">
        <v>82</v>
      </c>
      <c r="B39" s="21" t="s">
        <v>2</v>
      </c>
      <c r="C39" s="21" t="s">
        <v>52</v>
      </c>
      <c r="D39" s="21" t="s">
        <v>51</v>
      </c>
      <c r="E39" s="21" t="s">
        <v>132</v>
      </c>
      <c r="F39" s="22">
        <v>13576.32</v>
      </c>
      <c r="G39" s="22">
        <v>116705.73</v>
      </c>
    </row>
    <row r="40" spans="1:7" x14ac:dyDescent="0.25">
      <c r="A40" s="21" t="s">
        <v>82</v>
      </c>
      <c r="B40" s="21" t="s">
        <v>2</v>
      </c>
      <c r="C40" s="21" t="s">
        <v>52</v>
      </c>
      <c r="D40" s="21" t="s">
        <v>51</v>
      </c>
      <c r="E40" s="21" t="s">
        <v>26</v>
      </c>
      <c r="F40" s="22">
        <v>11832.96</v>
      </c>
      <c r="G40" s="22">
        <v>53962.68</v>
      </c>
    </row>
    <row r="41" spans="1:7" x14ac:dyDescent="0.25">
      <c r="A41" s="35" t="s">
        <v>82</v>
      </c>
      <c r="B41" s="30"/>
      <c r="C41" s="30"/>
      <c r="D41" s="30"/>
      <c r="E41" s="30"/>
      <c r="F41" s="30">
        <f>SUM(F29:F40)</f>
        <v>228715.55999999997</v>
      </c>
      <c r="G41" s="31">
        <f>SUM(G29:G40)</f>
        <v>765918.26</v>
      </c>
    </row>
    <row r="42" spans="1:7" x14ac:dyDescent="0.25">
      <c r="A42" s="35" t="s">
        <v>0</v>
      </c>
      <c r="B42" s="30"/>
      <c r="C42" s="30"/>
      <c r="D42" s="30"/>
      <c r="E42" s="30"/>
      <c r="F42" s="30">
        <f>SUM(F41,F28,F21)</f>
        <v>549975.65999999992</v>
      </c>
      <c r="G42" s="31">
        <f>SUM(G41,G28,G21)</f>
        <v>1640080.69</v>
      </c>
    </row>
    <row r="44" spans="1:7" x14ac:dyDescent="0.25">
      <c r="A44" t="s">
        <v>20</v>
      </c>
    </row>
    <row r="46" spans="1:7" x14ac:dyDescent="0.25">
      <c r="A46" s="54" t="s">
        <v>77</v>
      </c>
      <c r="B46" s="54"/>
      <c r="C46" s="54"/>
    </row>
    <row r="47" spans="1:7" x14ac:dyDescent="0.25">
      <c r="A47" s="46" t="s">
        <v>17</v>
      </c>
      <c r="B47" t="s">
        <v>136</v>
      </c>
      <c r="C47" t="s">
        <v>137</v>
      </c>
    </row>
    <row r="48" spans="1:7" x14ac:dyDescent="0.25">
      <c r="A48" s="47" t="s">
        <v>87</v>
      </c>
      <c r="B48" s="48">
        <v>9543.5499999999993</v>
      </c>
      <c r="C48" s="48">
        <v>78545.399999999994</v>
      </c>
    </row>
    <row r="49" spans="1:3" x14ac:dyDescent="0.25">
      <c r="A49" s="47" t="s">
        <v>43</v>
      </c>
      <c r="B49" s="48">
        <v>40510.89</v>
      </c>
      <c r="C49" s="48">
        <v>99308</v>
      </c>
    </row>
    <row r="50" spans="1:3" x14ac:dyDescent="0.25">
      <c r="A50" s="47" t="s">
        <v>55</v>
      </c>
      <c r="B50" s="48">
        <v>29856.3</v>
      </c>
      <c r="C50" s="48">
        <v>46865.25</v>
      </c>
    </row>
    <row r="51" spans="1:3" x14ac:dyDescent="0.25">
      <c r="A51" s="47" t="s">
        <v>31</v>
      </c>
      <c r="B51" s="48">
        <v>2139.3599999999997</v>
      </c>
      <c r="C51" s="48">
        <v>4392.2700000000004</v>
      </c>
    </row>
    <row r="52" spans="1:3" x14ac:dyDescent="0.25">
      <c r="A52" s="47" t="s">
        <v>41</v>
      </c>
      <c r="B52" s="48">
        <v>124832.99</v>
      </c>
      <c r="C52" s="48">
        <v>168435.09999999998</v>
      </c>
    </row>
    <row r="53" spans="1:3" x14ac:dyDescent="0.25">
      <c r="A53" s="47" t="s">
        <v>29</v>
      </c>
      <c r="B53" s="48">
        <v>180713.02</v>
      </c>
      <c r="C53" s="48">
        <v>563760.10000000009</v>
      </c>
    </row>
    <row r="54" spans="1:3" x14ac:dyDescent="0.25">
      <c r="A54" s="47" t="s">
        <v>62</v>
      </c>
      <c r="B54" s="48">
        <v>8884.7999999999993</v>
      </c>
      <c r="C54" s="48">
        <v>7958.4</v>
      </c>
    </row>
    <row r="55" spans="1:3" x14ac:dyDescent="0.25">
      <c r="A55" s="47" t="s">
        <v>132</v>
      </c>
      <c r="B55" s="48">
        <v>13576.32</v>
      </c>
      <c r="C55" s="48">
        <v>116705.73</v>
      </c>
    </row>
    <row r="56" spans="1:3" x14ac:dyDescent="0.25">
      <c r="A56" s="47" t="s">
        <v>26</v>
      </c>
      <c r="B56" s="48">
        <v>139918.43</v>
      </c>
      <c r="C56" s="48">
        <v>554110.43999999994</v>
      </c>
    </row>
    <row r="57" spans="1:3" x14ac:dyDescent="0.25">
      <c r="A57" s="47" t="s">
        <v>135</v>
      </c>
      <c r="B57" s="48">
        <v>549975.65999999992</v>
      </c>
      <c r="C57" s="48">
        <v>1640080.6900000002</v>
      </c>
    </row>
  </sheetData>
  <sortState xmlns:xlrd2="http://schemas.microsoft.com/office/spreadsheetml/2017/richdata2" ref="A48:C56">
    <sortCondition ref="A48"/>
  </sortState>
  <mergeCells count="7">
    <mergeCell ref="A46:C46"/>
    <mergeCell ref="A8:G8"/>
    <mergeCell ref="A11:G11"/>
    <mergeCell ref="A6:G6"/>
    <mergeCell ref="A7:G7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2"/>
  <headerFooter>
    <oddFooter>&amp;CE-Página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50" t="s">
        <v>13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14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20.25" thickBot="1" x14ac:dyDescent="0.4">
      <c r="A9" s="53" t="e">
        <f>Consolidado!#REF!</f>
        <v>#REF!</v>
      </c>
      <c r="B9" s="53"/>
      <c r="C9" s="53"/>
      <c r="D9" s="53"/>
      <c r="E9" s="53"/>
      <c r="F9" s="53"/>
      <c r="G9" s="53"/>
    </row>
    <row r="10" spans="1:7" ht="15.75" thickBot="1" x14ac:dyDescent="0.3">
      <c r="A10" s="57" t="s">
        <v>19</v>
      </c>
      <c r="B10" s="58"/>
      <c r="C10" s="58"/>
      <c r="D10" s="58"/>
      <c r="E10" s="58"/>
      <c r="F10" s="58"/>
      <c r="G10" s="59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18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6"/>
  <sheetViews>
    <sheetView showGridLines="0" tabSelected="1" topLeftCell="B1" workbookViewId="0">
      <selection activeCell="A10" sqref="A10:C10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50"/>
      <c r="C6" s="50"/>
      <c r="D6" s="50"/>
      <c r="E6" s="50"/>
    </row>
    <row r="7" spans="2:8" ht="23.25" x14ac:dyDescent="0.35">
      <c r="B7" s="51"/>
      <c r="C7" s="51"/>
      <c r="D7" s="51"/>
      <c r="E7" s="51"/>
    </row>
    <row r="8" spans="2:8" ht="22.5" x14ac:dyDescent="0.35">
      <c r="B8" s="52" t="s">
        <v>15</v>
      </c>
      <c r="C8" s="52"/>
      <c r="D8" s="52"/>
      <c r="E8" s="52"/>
      <c r="F8" s="44"/>
      <c r="G8" s="44"/>
      <c r="H8" s="44"/>
    </row>
    <row r="9" spans="2:8" ht="22.5" x14ac:dyDescent="0.35">
      <c r="B9" s="61" t="s">
        <v>76</v>
      </c>
      <c r="C9" s="61"/>
      <c r="D9" s="61"/>
      <c r="E9" s="61"/>
      <c r="F9" s="44"/>
      <c r="G9" s="44"/>
      <c r="H9" s="44"/>
    </row>
    <row r="10" spans="2:8" x14ac:dyDescent="0.25">
      <c r="B10" s="62" t="s">
        <v>102</v>
      </c>
      <c r="C10" s="63"/>
      <c r="D10" s="63"/>
      <c r="E10" s="64"/>
    </row>
    <row r="11" spans="2:8" x14ac:dyDescent="0.25">
      <c r="B11" s="62" t="str">
        <f>Consolidado!A11</f>
        <v>2do Trimestre Año 2023</v>
      </c>
      <c r="C11" s="63"/>
      <c r="D11" s="63"/>
      <c r="E11" s="64"/>
    </row>
    <row r="12" spans="2:8" ht="18" customHeight="1" x14ac:dyDescent="0.25">
      <c r="B12" s="41" t="s">
        <v>4</v>
      </c>
      <c r="C12" s="41" t="s">
        <v>12</v>
      </c>
      <c r="D12" s="41" t="s">
        <v>17</v>
      </c>
      <c r="E12" s="42" t="s">
        <v>8</v>
      </c>
    </row>
    <row r="13" spans="2:8" x14ac:dyDescent="0.25">
      <c r="B13" s="39" t="s">
        <v>80</v>
      </c>
      <c r="C13" s="39" t="s">
        <v>58</v>
      </c>
      <c r="D13" s="39" t="s">
        <v>31</v>
      </c>
      <c r="E13" s="40">
        <v>33552.65</v>
      </c>
      <c r="F13">
        <v>2023</v>
      </c>
      <c r="G13" t="s">
        <v>108</v>
      </c>
    </row>
    <row r="14" spans="2:8" x14ac:dyDescent="0.25">
      <c r="B14" s="39" t="s">
        <v>80</v>
      </c>
      <c r="C14" s="39" t="s">
        <v>58</v>
      </c>
      <c r="D14" s="39" t="s">
        <v>61</v>
      </c>
      <c r="E14" s="40">
        <v>21470</v>
      </c>
      <c r="F14">
        <v>2023</v>
      </c>
      <c r="G14" t="s">
        <v>108</v>
      </c>
    </row>
    <row r="15" spans="2:8" x14ac:dyDescent="0.25">
      <c r="B15" s="30" t="s">
        <v>80</v>
      </c>
      <c r="C15" s="30"/>
      <c r="D15" s="30"/>
      <c r="E15" s="31">
        <f>SUM(E13:E14)</f>
        <v>55022.65</v>
      </c>
    </row>
    <row r="16" spans="2:8" x14ac:dyDescent="0.25">
      <c r="B16" s="39" t="s">
        <v>81</v>
      </c>
      <c r="C16" s="39" t="s">
        <v>58</v>
      </c>
      <c r="D16" s="39" t="s">
        <v>59</v>
      </c>
      <c r="E16" s="40">
        <v>33510</v>
      </c>
      <c r="F16">
        <v>2023</v>
      </c>
      <c r="G16" t="s">
        <v>108</v>
      </c>
    </row>
    <row r="17" spans="2:7" x14ac:dyDescent="0.25">
      <c r="B17" s="39" t="s">
        <v>81</v>
      </c>
      <c r="C17" s="39" t="s">
        <v>58</v>
      </c>
      <c r="D17" s="39" t="s">
        <v>134</v>
      </c>
      <c r="E17" s="40">
        <v>40850</v>
      </c>
      <c r="F17">
        <v>2023</v>
      </c>
      <c r="G17" t="s">
        <v>108</v>
      </c>
    </row>
    <row r="18" spans="2:7" x14ac:dyDescent="0.25">
      <c r="B18" s="39" t="s">
        <v>81</v>
      </c>
      <c r="C18" s="39" t="s">
        <v>58</v>
      </c>
      <c r="D18" s="39" t="s">
        <v>133</v>
      </c>
      <c r="E18" s="40">
        <v>1527880</v>
      </c>
      <c r="F18">
        <v>2023</v>
      </c>
      <c r="G18" t="s">
        <v>108</v>
      </c>
    </row>
    <row r="19" spans="2:7" x14ac:dyDescent="0.25">
      <c r="B19" s="30" t="s">
        <v>81</v>
      </c>
      <c r="C19" s="30"/>
      <c r="D19" s="30"/>
      <c r="E19" s="31">
        <f>SUM(E16:E18)</f>
        <v>1602240</v>
      </c>
    </row>
    <row r="20" spans="2:7" x14ac:dyDescent="0.25">
      <c r="B20" s="39" t="s">
        <v>82</v>
      </c>
      <c r="C20" s="39" t="s">
        <v>58</v>
      </c>
      <c r="D20" s="39" t="s">
        <v>101</v>
      </c>
      <c r="E20" s="40">
        <v>48495</v>
      </c>
      <c r="F20">
        <v>2023</v>
      </c>
      <c r="G20" t="s">
        <v>108</v>
      </c>
    </row>
    <row r="21" spans="2:7" x14ac:dyDescent="0.25">
      <c r="B21" s="39" t="s">
        <v>82</v>
      </c>
      <c r="C21" s="39" t="s">
        <v>58</v>
      </c>
      <c r="D21" s="39" t="s">
        <v>59</v>
      </c>
      <c r="E21" s="40">
        <v>51120</v>
      </c>
      <c r="F21">
        <v>2023</v>
      </c>
      <c r="G21" t="s">
        <v>108</v>
      </c>
    </row>
    <row r="22" spans="2:7" x14ac:dyDescent="0.25">
      <c r="B22" s="39" t="s">
        <v>82</v>
      </c>
      <c r="C22" s="39" t="s">
        <v>58</v>
      </c>
      <c r="D22" s="39" t="s">
        <v>31</v>
      </c>
      <c r="E22" s="40">
        <v>16131.69</v>
      </c>
      <c r="F22">
        <v>2023</v>
      </c>
      <c r="G22" t="s">
        <v>108</v>
      </c>
    </row>
    <row r="23" spans="2:7" x14ac:dyDescent="0.25">
      <c r="B23" s="39" t="s">
        <v>82</v>
      </c>
      <c r="C23" s="39" t="s">
        <v>58</v>
      </c>
      <c r="D23" s="39" t="s">
        <v>100</v>
      </c>
      <c r="E23" s="40">
        <v>9450</v>
      </c>
      <c r="F23">
        <v>2023</v>
      </c>
      <c r="G23" t="s">
        <v>108</v>
      </c>
    </row>
    <row r="24" spans="2:7" x14ac:dyDescent="0.25">
      <c r="B24" s="39" t="s">
        <v>82</v>
      </c>
      <c r="C24" s="39" t="s">
        <v>58</v>
      </c>
      <c r="D24" s="39" t="s">
        <v>133</v>
      </c>
      <c r="E24" s="40">
        <v>43940</v>
      </c>
      <c r="F24">
        <v>2023</v>
      </c>
      <c r="G24" t="s">
        <v>108</v>
      </c>
    </row>
    <row r="25" spans="2:7" x14ac:dyDescent="0.25">
      <c r="B25" s="30" t="s">
        <v>82</v>
      </c>
      <c r="C25" s="30"/>
      <c r="D25" s="30"/>
      <c r="E25" s="31">
        <f>SUM(E20:E24)</f>
        <v>169136.69</v>
      </c>
    </row>
    <row r="26" spans="2:7" x14ac:dyDescent="0.25">
      <c r="B26" s="30" t="s">
        <v>0</v>
      </c>
      <c r="C26" s="30"/>
      <c r="D26" s="30"/>
      <c r="E26" s="31">
        <f>SUM(E25,E19,E15)</f>
        <v>1826399.3399999999</v>
      </c>
    </row>
    <row r="28" spans="2:7" x14ac:dyDescent="0.25">
      <c r="B28" t="s">
        <v>20</v>
      </c>
    </row>
    <row r="30" spans="2:7" x14ac:dyDescent="0.25">
      <c r="B30" s="60" t="s">
        <v>77</v>
      </c>
      <c r="C30" s="60"/>
      <c r="D30" s="43"/>
    </row>
    <row r="31" spans="2:7" x14ac:dyDescent="0.25">
      <c r="B31" s="38" t="s">
        <v>78</v>
      </c>
      <c r="C31" s="38" t="s">
        <v>79</v>
      </c>
    </row>
    <row r="32" spans="2:7" x14ac:dyDescent="0.25">
      <c r="B32" s="39" t="s">
        <v>101</v>
      </c>
      <c r="C32" s="40">
        <v>48495</v>
      </c>
    </row>
    <row r="33" spans="2:3" x14ac:dyDescent="0.25">
      <c r="B33" s="39" t="s">
        <v>59</v>
      </c>
      <c r="C33" s="40" t="e">
        <f>+E24+#REF!</f>
        <v>#REF!</v>
      </c>
    </row>
    <row r="34" spans="2:3" ht="30" x14ac:dyDescent="0.25">
      <c r="B34" s="39" t="s">
        <v>31</v>
      </c>
      <c r="C34" s="40">
        <v>17445.19921875</v>
      </c>
    </row>
    <row r="35" spans="2:3" x14ac:dyDescent="0.25">
      <c r="B35" s="39" t="s">
        <v>61</v>
      </c>
      <c r="C35" s="40">
        <v>21470</v>
      </c>
    </row>
    <row r="36" spans="2:3" x14ac:dyDescent="0.25">
      <c r="B36" s="39" t="s">
        <v>100</v>
      </c>
      <c r="C36" s="40">
        <v>9450</v>
      </c>
    </row>
  </sheetData>
  <sortState xmlns:xlrd2="http://schemas.microsoft.com/office/spreadsheetml/2017/richdata2" ref="B12:F20">
    <sortCondition ref="B12"/>
  </sortState>
  <mergeCells count="7">
    <mergeCell ref="B30:C30"/>
    <mergeCell ref="B9:E9"/>
    <mergeCell ref="B11:E11"/>
    <mergeCell ref="B6:E6"/>
    <mergeCell ref="B7:E7"/>
    <mergeCell ref="B8:E8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2024-04-25T18:36:38Z</cp:lastPrinted>
  <dcterms:created xsi:type="dcterms:W3CDTF">2013-05-27T12:29:06Z</dcterms:created>
  <dcterms:modified xsi:type="dcterms:W3CDTF">2025-06-04T16:34:19Z</dcterms:modified>
</cp:coreProperties>
</file>