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4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pivotTables/pivotTable5.xml" ContentType="application/vnd.openxmlformats-officedocument.spreadsheetml.pivotTab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6.xml" ContentType="application/vnd.openxmlformats-officedocument.spreadsheetml.pivotTab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ivotTables/pivotTable7.xml" ContentType="application/vnd.openxmlformats-officedocument.spreadsheetml.pivotTable+xml"/>
  <Override PartName="/xl/drawings/drawing9.xml" ContentType="application/vnd.openxmlformats-officedocument.drawing+xml"/>
  <Override PartName="/xl/pivotTables/pivotTable8.xml" ContentType="application/vnd.openxmlformats-officedocument.spreadsheetml.pivotTab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5\9 Septiembre\Datos T3 Producc., Importac., y Exportac\"/>
    </mc:Choice>
  </mc:AlternateContent>
  <xr:revisionPtr revIDLastSave="0" documentId="13_ncr:1_{B8507BC0-E031-4555-9E4E-52EF719046A1}" xr6:coauthVersionLast="47" xr6:coauthVersionMax="47" xr10:uidLastSave="{00000000-0000-0000-0000-000000000000}"/>
  <bookViews>
    <workbookView xWindow="-120" yWindow="-120" windowWidth="38640" windowHeight="21240" tabRatio="918" activeTab="1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ieles" sheetId="11" r:id="rId5"/>
    <sheet name="Embutidos" sheetId="12" r:id="rId6"/>
    <sheet name="Pollo" sheetId="22" r:id="rId7"/>
    <sheet name="Otro Origen" sheetId="14" r:id="rId8"/>
    <sheet name="Huevo" sheetId="23" r:id="rId9"/>
    <sheet name="Pro vet" sheetId="20" r:id="rId10"/>
  </sheets>
  <definedNames>
    <definedName name="_xlnm._FilterDatabase" localSheetId="5" hidden="1">Embutidos!#REF!</definedName>
    <definedName name="_xlnm.Print_Titles" localSheetId="1">'Bovino Carnico'!$11:$13</definedName>
    <definedName name="_xlnm.Print_Titles" localSheetId="2">'Bovino Lacteo'!$10:$12</definedName>
    <definedName name="_xlnm.Print_Titles" localSheetId="5">Embutidos!$10:$12</definedName>
    <definedName name="_xlnm.Print_Titles" localSheetId="8">Huevo!$11:$13</definedName>
    <definedName name="_xlnm.Print_Titles" localSheetId="3">Leche!$10:$12</definedName>
    <definedName name="_xlnm.Print_Titles" localSheetId="7">'Otro Origen'!$10:$12</definedName>
    <definedName name="_xlnm.Print_Titles" localSheetId="4">Pieles!$11:$13</definedName>
    <definedName name="_xlnm.Print_Titles" localSheetId="6">Pollo!$10:$12</definedName>
  </definedNames>
  <calcPr calcId="191028"/>
  <pivotCaches>
    <pivotCache cacheId="0" r:id="rId11"/>
    <pivotCache cacheId="1" r:id="rId12"/>
    <pivotCache cacheId="2" r:id="rId13"/>
    <pivotCache cacheId="3" r:id="rId14"/>
    <pivotCache cacheId="4" r:id="rId15"/>
    <pivotCache cacheId="5" r:id="rId16"/>
    <pivotCache cacheId="6" r:id="rId17"/>
    <pivotCache cacheId="7" r:id="rId1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0" l="1"/>
  <c r="F19" i="23"/>
  <c r="G19" i="23"/>
  <c r="A47" i="14"/>
  <c r="F47" i="14"/>
  <c r="G47" i="14"/>
  <c r="F48" i="14"/>
  <c r="A36" i="14"/>
  <c r="F36" i="14"/>
  <c r="G36" i="14"/>
  <c r="G48" i="14" s="1"/>
  <c r="A20" i="14"/>
  <c r="F20" i="14"/>
  <c r="G20" i="14"/>
  <c r="A34" i="11"/>
  <c r="A29" i="11"/>
  <c r="A24" i="11"/>
  <c r="F24" i="11"/>
  <c r="G24" i="11"/>
  <c r="F34" i="11"/>
  <c r="G34" i="11"/>
  <c r="F29" i="11"/>
  <c r="G29" i="11"/>
  <c r="F85" i="7"/>
  <c r="F63" i="7"/>
  <c r="G63" i="7"/>
  <c r="G28" i="7"/>
  <c r="F28" i="7"/>
  <c r="A63" i="7"/>
  <c r="A28" i="7"/>
  <c r="G34" i="6"/>
  <c r="F34" i="6"/>
  <c r="A25" i="6"/>
  <c r="F25" i="6"/>
  <c r="G25" i="6"/>
  <c r="F26" i="5"/>
  <c r="F17" i="5"/>
  <c r="G17" i="5"/>
  <c r="B28" i="20" l="1"/>
  <c r="A21" i="23"/>
  <c r="A21" i="22"/>
  <c r="A18" i="12"/>
  <c r="A85" i="7"/>
  <c r="A41" i="6"/>
  <c r="B24" i="20"/>
  <c r="A19" i="23"/>
  <c r="A18" i="22"/>
  <c r="A16" i="12"/>
  <c r="A34" i="6"/>
  <c r="G41" i="6"/>
  <c r="F41" i="6"/>
  <c r="B17" i="20"/>
  <c r="A17" i="23"/>
  <c r="A15" i="22"/>
  <c r="A14" i="12"/>
  <c r="F14" i="12"/>
  <c r="G14" i="12"/>
  <c r="F16" i="12"/>
  <c r="G16" i="12"/>
  <c r="A12" i="23" l="1"/>
  <c r="G21" i="23"/>
  <c r="F21" i="23"/>
  <c r="G17" i="23"/>
  <c r="F17" i="23"/>
  <c r="A11" i="22"/>
  <c r="G21" i="22"/>
  <c r="F21" i="22"/>
  <c r="G18" i="22"/>
  <c r="F18" i="22"/>
  <c r="G15" i="22"/>
  <c r="F15" i="22"/>
  <c r="F86" i="7"/>
  <c r="G85" i="7"/>
  <c r="G86" i="7" l="1"/>
  <c r="F22" i="23"/>
  <c r="G22" i="23"/>
  <c r="G22" i="22"/>
  <c r="F22" i="22"/>
  <c r="E24" i="20" l="1"/>
  <c r="F31" i="5" l="1"/>
  <c r="G31" i="5"/>
  <c r="G26" i="5"/>
  <c r="F42" i="6" l="1"/>
  <c r="G42" i="6"/>
  <c r="E28" i="20" l="1"/>
  <c r="F19" i="12" l="1"/>
  <c r="G19" i="12"/>
  <c r="F35" i="11"/>
  <c r="G35" i="11"/>
  <c r="C16" i="15" s="1"/>
  <c r="G32" i="5" l="1"/>
  <c r="F32" i="5"/>
  <c r="E29" i="20"/>
  <c r="C13" i="15" l="1"/>
  <c r="C14" i="15"/>
  <c r="B14" i="15"/>
  <c r="B11" i="20" l="1"/>
  <c r="A11" i="14"/>
  <c r="A11" i="12"/>
  <c r="A12" i="11"/>
  <c r="A11" i="7"/>
  <c r="A11" i="6"/>
  <c r="A12" i="5"/>
  <c r="B13" i="15" l="1"/>
  <c r="C19" i="15" l="1"/>
  <c r="B16" i="15" l="1"/>
  <c r="B18" i="15"/>
  <c r="B17" i="15"/>
  <c r="C17" i="15"/>
  <c r="C15" i="15" l="1"/>
  <c r="B15" i="15"/>
  <c r="B20" i="15" l="1"/>
  <c r="C18" i="15" l="1"/>
  <c r="C20" i="15" s="1"/>
</calcChain>
</file>

<file path=xl/sharedStrings.xml><?xml version="1.0" encoding="utf-8"?>
<sst xmlns="http://schemas.openxmlformats.org/spreadsheetml/2006/main" count="1097" uniqueCount="124">
  <si>
    <t>Dirección General de Ganadería</t>
  </si>
  <si>
    <t>Depto. de Planificacion y Desarrollo</t>
  </si>
  <si>
    <t>Mercancia</t>
  </si>
  <si>
    <t>Kilos</t>
  </si>
  <si>
    <t>Valor US$</t>
  </si>
  <si>
    <t>Res</t>
  </si>
  <si>
    <t>Lacteo</t>
  </si>
  <si>
    <t>Leche</t>
  </si>
  <si>
    <t>Pieles</t>
  </si>
  <si>
    <t>Embutidos</t>
  </si>
  <si>
    <t>Otro Origen</t>
  </si>
  <si>
    <t>Productos Veterinarios</t>
  </si>
  <si>
    <t>N/A</t>
  </si>
  <si>
    <t>Total</t>
  </si>
  <si>
    <t>Mes</t>
  </si>
  <si>
    <t>Origen</t>
  </si>
  <si>
    <t>Clasificación</t>
  </si>
  <si>
    <t>Destino</t>
  </si>
  <si>
    <t>Bovino</t>
  </si>
  <si>
    <t>El Salvador</t>
  </si>
  <si>
    <t>Guatemala</t>
  </si>
  <si>
    <t>Estados Unidos</t>
  </si>
  <si>
    <t>Nota: Los meses con asterisco (*) estan sujetos a cambios</t>
  </si>
  <si>
    <t>Consolidado por pais</t>
  </si>
  <si>
    <t>Kilogramos</t>
  </si>
  <si>
    <t xml:space="preserve"> Valor US$</t>
  </si>
  <si>
    <t>Total general</t>
  </si>
  <si>
    <t>Curazao</t>
  </si>
  <si>
    <t>Barbados</t>
  </si>
  <si>
    <t>Jamaica</t>
  </si>
  <si>
    <t>San Martin</t>
  </si>
  <si>
    <t>Haiti</t>
  </si>
  <si>
    <t>Aruba</t>
  </si>
  <si>
    <t>Dominica</t>
  </si>
  <si>
    <t>Islas Turcas y Caicos</t>
  </si>
  <si>
    <t>Antigua y Barbuda</t>
  </si>
  <si>
    <t>Trinidad &amp; Tobago</t>
  </si>
  <si>
    <t>Santa Lucia</t>
  </si>
  <si>
    <t>Bonaire</t>
  </si>
  <si>
    <t>Islas Virgenes (U.S.)</t>
  </si>
  <si>
    <t>San Tomas</t>
  </si>
  <si>
    <t>Guyana</t>
  </si>
  <si>
    <t>Indonesia</t>
  </si>
  <si>
    <t>Portugal</t>
  </si>
  <si>
    <t>Turquia</t>
  </si>
  <si>
    <t>Alemania</t>
  </si>
  <si>
    <t>Brasil</t>
  </si>
  <si>
    <t xml:space="preserve"> Kilos</t>
  </si>
  <si>
    <t>Cuba</t>
  </si>
  <si>
    <t>Pais de Procedencia</t>
  </si>
  <si>
    <t>Filipinas</t>
  </si>
  <si>
    <t>Panama</t>
  </si>
  <si>
    <t>Cárnico</t>
  </si>
  <si>
    <t>Carne deshuesada</t>
  </si>
  <si>
    <t>Cortes</t>
  </si>
  <si>
    <t>Julio*</t>
  </si>
  <si>
    <t>Agosto*</t>
  </si>
  <si>
    <t>Septiembre*</t>
  </si>
  <si>
    <t>Puerto Rico</t>
  </si>
  <si>
    <t>Agosto</t>
  </si>
  <si>
    <t>Lengua</t>
  </si>
  <si>
    <t>Trozos</t>
  </si>
  <si>
    <t>Septiembre</t>
  </si>
  <si>
    <t>Julio</t>
  </si>
  <si>
    <t>Lácteo</t>
  </si>
  <si>
    <t>Crema de leche</t>
  </si>
  <si>
    <t>Dulce de leche</t>
  </si>
  <si>
    <t>Helados</t>
  </si>
  <si>
    <t>Queso</t>
  </si>
  <si>
    <t>Danes</t>
  </si>
  <si>
    <t>Holandes</t>
  </si>
  <si>
    <t>Queso Amarillo</t>
  </si>
  <si>
    <t>Queso Blanco</t>
  </si>
  <si>
    <t>Queso de hoja</t>
  </si>
  <si>
    <t>Formula Infantil</t>
  </si>
  <si>
    <t>Leche con Chocolate</t>
  </si>
  <si>
    <t>Granada</t>
  </si>
  <si>
    <t>Leche entera en polvo</t>
  </si>
  <si>
    <t>Leche entera liquida</t>
  </si>
  <si>
    <t>Bahamas</t>
  </si>
  <si>
    <t>Honduras</t>
  </si>
  <si>
    <t>Islas Caiman</t>
  </si>
  <si>
    <t>Leche condensada</t>
  </si>
  <si>
    <t>Leche evaporada</t>
  </si>
  <si>
    <t>Leche Saborizada</t>
  </si>
  <si>
    <t>Guadalupe</t>
  </si>
  <si>
    <t>Leche maternizada</t>
  </si>
  <si>
    <t>Piel Animal</t>
  </si>
  <si>
    <t>Japon</t>
  </si>
  <si>
    <t>Eslovenia</t>
  </si>
  <si>
    <t>Pieles Terminadas</t>
  </si>
  <si>
    <t>Bangladesh</t>
  </si>
  <si>
    <t>Mexico</t>
  </si>
  <si>
    <t>Semicurtidas o semicuradas</t>
  </si>
  <si>
    <t>China</t>
  </si>
  <si>
    <t>Canada</t>
  </si>
  <si>
    <t>Grecia</t>
  </si>
  <si>
    <t>Pieles Frescas y Saladas</t>
  </si>
  <si>
    <t>Otro Tipo</t>
  </si>
  <si>
    <t>Caldo de pollo</t>
  </si>
  <si>
    <t>Sazones</t>
  </si>
  <si>
    <t>Sopa</t>
  </si>
  <si>
    <t>Bebidas a base de leche</t>
  </si>
  <si>
    <t>Mayonesa</t>
  </si>
  <si>
    <t>Preparacion Alimenticia</t>
  </si>
  <si>
    <t>Reino Unido</t>
  </si>
  <si>
    <t>Surinam</t>
  </si>
  <si>
    <t>Avícola</t>
  </si>
  <si>
    <t>Huevo</t>
  </si>
  <si>
    <t>Huevo entero</t>
  </si>
  <si>
    <t>PVET</t>
  </si>
  <si>
    <t>Ghana</t>
  </si>
  <si>
    <t>Ecuador</t>
  </si>
  <si>
    <t>Trimestre Julio - Septiembre Año 2025</t>
  </si>
  <si>
    <t xml:space="preserve">Estadísticas Institucionales de Exportaciones de Carne de Res </t>
  </si>
  <si>
    <t xml:space="preserve">Estadísticas Institucionales de Exportaciones de Lacteos </t>
  </si>
  <si>
    <t xml:space="preserve">Estadísticas Institucionales de Exportaciones de Leche </t>
  </si>
  <si>
    <t>Estadísticas Institucionales de Exportaciones de Pieles</t>
  </si>
  <si>
    <t>Estadísticas Institucionales de Exportaciones de Embutidos</t>
  </si>
  <si>
    <t>Estadísticas Institucionales de Exportaciones de Carne de Pollo</t>
  </si>
  <si>
    <t xml:space="preserve">Estadísticas Institucionales de Exportaciones de Mercancia de Otro Origen </t>
  </si>
  <si>
    <t>Estadísticas Institucionales de Exportaciones de Huevos</t>
  </si>
  <si>
    <t xml:space="preserve">Estadísticas Institucionales de Exportaciones de Productos veterinarios </t>
  </si>
  <si>
    <t xml:space="preserve">Estadísticas Institucionales Consolidado Exportacion  de Productos Pecuarios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</si>
</sst>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i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/>
    <xf numFmtId="43" fontId="4" fillId="0" borderId="0" xfId="1" applyFont="1"/>
    <xf numFmtId="164" fontId="4" fillId="0" borderId="0" xfId="1" applyNumberFormat="1" applyFont="1"/>
    <xf numFmtId="0" fontId="6" fillId="0" borderId="0" xfId="0" applyFont="1" applyAlignment="1">
      <alignment horizontal="center"/>
    </xf>
    <xf numFmtId="43" fontId="0" fillId="0" borderId="0" xfId="1" applyFont="1"/>
    <xf numFmtId="0" fontId="8" fillId="0" borderId="0" xfId="0" applyFont="1" applyAlignment="1">
      <alignment horizontal="center"/>
    </xf>
    <xf numFmtId="0" fontId="2" fillId="2" borderId="1" xfId="4" applyFont="1" applyFill="1" applyBorder="1" applyAlignment="1">
      <alignment horizontal="center"/>
    </xf>
    <xf numFmtId="0" fontId="0" fillId="0" borderId="1" xfId="0" applyBorder="1"/>
    <xf numFmtId="164" fontId="4" fillId="0" borderId="1" xfId="1" applyNumberFormat="1" applyFont="1" applyBorder="1"/>
    <xf numFmtId="43" fontId="4" fillId="0" borderId="1" xfId="1" applyFont="1" applyBorder="1"/>
    <xf numFmtId="164" fontId="4" fillId="0" borderId="1" xfId="1" applyNumberFormat="1" applyFont="1" applyBorder="1" applyAlignment="1">
      <alignment horizontal="center"/>
    </xf>
    <xf numFmtId="0" fontId="5" fillId="3" borderId="1" xfId="0" applyFont="1" applyFill="1" applyBorder="1"/>
    <xf numFmtId="164" fontId="5" fillId="3" borderId="1" xfId="1" applyNumberFormat="1" applyFont="1" applyFill="1" applyBorder="1"/>
    <xf numFmtId="43" fontId="5" fillId="3" borderId="1" xfId="1" applyFont="1" applyFill="1" applyBorder="1"/>
    <xf numFmtId="0" fontId="2" fillId="4" borderId="1" xfId="4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  <xf numFmtId="43" fontId="2" fillId="4" borderId="1" xfId="1" applyFont="1" applyFill="1" applyBorder="1" applyAlignment="1">
      <alignment horizontal="center"/>
    </xf>
    <xf numFmtId="0" fontId="2" fillId="3" borderId="1" xfId="3" applyFont="1" applyFill="1" applyBorder="1" applyAlignment="1">
      <alignment wrapText="1"/>
    </xf>
    <xf numFmtId="164" fontId="7" fillId="3" borderId="1" xfId="1" applyNumberFormat="1" applyFont="1" applyFill="1" applyBorder="1"/>
    <xf numFmtId="43" fontId="7" fillId="3" borderId="1" xfId="1" applyFont="1" applyFill="1" applyBorder="1"/>
    <xf numFmtId="43" fontId="1" fillId="0" borderId="1" xfId="1" applyFont="1" applyFill="1" applyBorder="1" applyAlignment="1">
      <alignment wrapText="1"/>
    </xf>
    <xf numFmtId="164" fontId="5" fillId="3" borderId="1" xfId="1" applyNumberFormat="1" applyFont="1" applyFill="1" applyBorder="1" applyAlignment="1">
      <alignment wrapText="1"/>
    </xf>
    <xf numFmtId="43" fontId="5" fillId="3" borderId="1" xfId="1" applyFont="1" applyFill="1" applyBorder="1" applyAlignment="1">
      <alignment wrapText="1"/>
    </xf>
    <xf numFmtId="0" fontId="5" fillId="0" borderId="0" xfId="0" applyFont="1"/>
    <xf numFmtId="0" fontId="9" fillId="0" borderId="0" xfId="0" applyFont="1"/>
    <xf numFmtId="0" fontId="1" fillId="0" borderId="1" xfId="5" applyFont="1" applyBorder="1" applyAlignment="1">
      <alignment wrapText="1"/>
    </xf>
    <xf numFmtId="4" fontId="1" fillId="0" borderId="1" xfId="5" applyNumberFormat="1" applyFont="1" applyBorder="1" applyAlignment="1">
      <alignment horizontal="right" wrapText="1"/>
    </xf>
    <xf numFmtId="0" fontId="1" fillId="0" borderId="1" xfId="2" applyFont="1" applyBorder="1" applyAlignment="1">
      <alignment wrapText="1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6" fillId="0" borderId="0" xfId="0" applyFont="1" applyAlignment="1">
      <alignment horizontal="left"/>
    </xf>
    <xf numFmtId="164" fontId="1" fillId="0" borderId="1" xfId="1" applyNumberFormat="1" applyFont="1" applyFill="1" applyBorder="1" applyAlignment="1">
      <alignment horizontal="right" wrapText="1"/>
    </xf>
    <xf numFmtId="43" fontId="1" fillId="0" borderId="1" xfId="1" applyFont="1" applyFill="1" applyBorder="1" applyAlignment="1">
      <alignment horizontal="right" wrapText="1"/>
    </xf>
    <xf numFmtId="0" fontId="1" fillId="5" borderId="1" xfId="5" applyFont="1" applyFill="1" applyBorder="1" applyAlignment="1">
      <alignment wrapText="1"/>
    </xf>
    <xf numFmtId="4" fontId="1" fillId="5" borderId="1" xfId="5" applyNumberFormat="1" applyFont="1" applyFill="1" applyBorder="1" applyAlignment="1">
      <alignment horizontal="right" wrapText="1"/>
    </xf>
    <xf numFmtId="164" fontId="4" fillId="5" borderId="1" xfId="1" applyNumberFormat="1" applyFont="1" applyFill="1" applyBorder="1"/>
    <xf numFmtId="43" fontId="4" fillId="5" borderId="1" xfId="1" applyFont="1" applyFill="1" applyBorder="1"/>
    <xf numFmtId="0" fontId="2" fillId="4" borderId="1" xfId="4" applyFont="1" applyFill="1" applyBorder="1" applyAlignment="1">
      <alignment horizontal="left"/>
    </xf>
    <xf numFmtId="0" fontId="2" fillId="2" borderId="1" xfId="4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4" borderId="1" xfId="4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164" fontId="5" fillId="3" borderId="2" xfId="1" applyNumberFormat="1" applyFont="1" applyFill="1" applyBorder="1" applyAlignment="1">
      <alignment horizontal="center"/>
    </xf>
    <xf numFmtId="164" fontId="5" fillId="3" borderId="3" xfId="1" applyNumberFormat="1" applyFont="1" applyFill="1" applyBorder="1" applyAlignment="1">
      <alignment horizontal="center"/>
    </xf>
    <xf numFmtId="164" fontId="5" fillId="3" borderId="4" xfId="1" applyNumberFormat="1" applyFont="1" applyFill="1" applyBorder="1" applyAlignment="1">
      <alignment horizontal="center"/>
    </xf>
  </cellXfs>
  <cellStyles count="6">
    <cellStyle name="Millares" xfId="1" builtinId="3"/>
    <cellStyle name="Normal" xfId="0" builtinId="0"/>
    <cellStyle name="Normal_Bovino Carnico" xfId="5" xr:uid="{00000000-0005-0000-0000-000002000000}"/>
    <cellStyle name="Normal_Bovino Lacteo" xfId="2" xr:uid="{00000000-0005-0000-0000-000003000000}"/>
    <cellStyle name="Normal_Hoja14" xfId="3" xr:uid="{00000000-0005-0000-0000-000004000000}"/>
    <cellStyle name="Normal_Hoja5" xfId="4" xr:uid="{00000000-0005-0000-0000-000005000000}"/>
  </cellStyles>
  <dxfs count="7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18" Type="http://schemas.openxmlformats.org/officeDocument/2006/relationships/pivotCacheDefinition" Target="pivotCache/pivotCacheDefinition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pivotCacheDefinition" Target="pivotCache/pivotCacheDefinition7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Exportaciones de Productos Pecuarios </a:t>
            </a:r>
          </a:p>
          <a:p>
            <a:pPr>
              <a:defRPr/>
            </a:pPr>
            <a:r>
              <a:rPr lang="en-US"/>
              <a:t>3er Trimestre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Consolidado!$B$12</c:f>
              <c:strCache>
                <c:ptCount val="1"/>
                <c:pt idx="0">
                  <c:v>Kilos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Consolidado!$A$13:$A$19</c:f>
              <c:strCache>
                <c:ptCount val="7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Pieles</c:v>
                </c:pt>
                <c:pt idx="4">
                  <c:v>Embutidos</c:v>
                </c:pt>
                <c:pt idx="5">
                  <c:v>Otro Origen</c:v>
                </c:pt>
                <c:pt idx="6">
                  <c:v>Productos Veterinarios</c:v>
                </c:pt>
              </c:strCache>
            </c:strRef>
          </c:cat>
          <c:val>
            <c:numRef>
              <c:f>Consolidado!$B$13:$B$19</c:f>
              <c:numCache>
                <c:formatCode>_(* #,##0_);_(* \(#,##0\);_(* "-"??_);_(@_)</c:formatCode>
                <c:ptCount val="7"/>
                <c:pt idx="0">
                  <c:v>482649.05000000005</c:v>
                </c:pt>
                <c:pt idx="1">
                  <c:v>225140.96999999997</c:v>
                </c:pt>
                <c:pt idx="2">
                  <c:v>350024.47000000003</c:v>
                </c:pt>
                <c:pt idx="3">
                  <c:v>884108.28</c:v>
                </c:pt>
                <c:pt idx="4">
                  <c:v>0</c:v>
                </c:pt>
                <c:pt idx="5">
                  <c:v>528254.21000000008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55-4CE3-B678-52E6FC51659D}"/>
            </c:ext>
          </c:extLst>
        </c:ser>
        <c:ser>
          <c:idx val="0"/>
          <c:order val="1"/>
          <c:tx>
            <c:strRef>
              <c:f>Consolidado!$C$12</c:f>
              <c:strCache>
                <c:ptCount val="1"/>
                <c:pt idx="0">
                  <c:v>Valor US$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Consolidado!$A$13:$A$19</c:f>
              <c:strCache>
                <c:ptCount val="7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Pieles</c:v>
                </c:pt>
                <c:pt idx="4">
                  <c:v>Embutidos</c:v>
                </c:pt>
                <c:pt idx="5">
                  <c:v>Otro Origen</c:v>
                </c:pt>
                <c:pt idx="6">
                  <c:v>Productos Veterinarios</c:v>
                </c:pt>
              </c:strCache>
            </c:strRef>
          </c:cat>
          <c:val>
            <c:numRef>
              <c:f>Consolidado!$C$13:$C$19</c:f>
              <c:numCache>
                <c:formatCode>_(* #,##0.00_);_(* \(#,##0.00\);_(* "-"??_);_(@_)</c:formatCode>
                <c:ptCount val="7"/>
                <c:pt idx="0">
                  <c:v>2897972.71</c:v>
                </c:pt>
                <c:pt idx="1">
                  <c:v>920246.69000000006</c:v>
                </c:pt>
                <c:pt idx="2">
                  <c:v>1178954.1500000001</c:v>
                </c:pt>
                <c:pt idx="3">
                  <c:v>646913.16</c:v>
                </c:pt>
                <c:pt idx="4">
                  <c:v>0</c:v>
                </c:pt>
                <c:pt idx="5">
                  <c:v>2849509.15</c:v>
                </c:pt>
                <c:pt idx="6">
                  <c:v>646567.34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9D-4C8A-B4AC-4F489D722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5045888"/>
        <c:axId val="-5042080"/>
        <c:axId val="0"/>
      </c:bar3DChart>
      <c:catAx>
        <c:axId val="-5045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5042080"/>
        <c:crosses val="autoZero"/>
        <c:auto val="1"/>
        <c:lblAlgn val="ctr"/>
        <c:lblOffset val="100"/>
        <c:noMultiLvlLbl val="0"/>
      </c:catAx>
      <c:valAx>
        <c:axId val="-504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5045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3er trimestre 2025.xlsx]Bovino Carnico!Tabla dinámica1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Carne de Res 3er Trimestre</a:t>
            </a:r>
            <a:r>
              <a:rPr lang="es-DO" baseline="0"/>
              <a:t> 2025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'Bovino Carnico'!$B$37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'Bovino Carnico'!$A$38:$A$42</c:f>
              <c:strCache>
                <c:ptCount val="4"/>
                <c:pt idx="0">
                  <c:v>Estados Unidos</c:v>
                </c:pt>
                <c:pt idx="1">
                  <c:v>Guatemala</c:v>
                </c:pt>
                <c:pt idx="2">
                  <c:v>El Salvador</c:v>
                </c:pt>
                <c:pt idx="3">
                  <c:v>Puerto Rico</c:v>
                </c:pt>
              </c:strCache>
            </c:strRef>
          </c:cat>
          <c:val>
            <c:numRef>
              <c:f>'Bovino Carnico'!$B$38:$B$42</c:f>
              <c:numCache>
                <c:formatCode>_(* #,##0.00_);_(* \(#,##0.00\);_(* "-"??_);_(@_)</c:formatCode>
                <c:ptCount val="4"/>
                <c:pt idx="0">
                  <c:v>17254.82</c:v>
                </c:pt>
                <c:pt idx="1">
                  <c:v>325567.61</c:v>
                </c:pt>
                <c:pt idx="2">
                  <c:v>40702.509999999995</c:v>
                </c:pt>
                <c:pt idx="3">
                  <c:v>99124.110000000015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5-4138-AD79-723CF5A5A4FD}"/>
            </c:ext>
          </c:extLst>
        </c:ser>
        <c:ser>
          <c:idx val="1"/>
          <c:order val="1"/>
          <c:tx>
            <c:strRef>
              <c:f>'Bovino Carnico'!$C$37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'Bovino Carnico'!$A$38:$A$42</c:f>
              <c:strCache>
                <c:ptCount val="4"/>
                <c:pt idx="0">
                  <c:v>Estados Unidos</c:v>
                </c:pt>
                <c:pt idx="1">
                  <c:v>Guatemala</c:v>
                </c:pt>
                <c:pt idx="2">
                  <c:v>El Salvador</c:v>
                </c:pt>
                <c:pt idx="3">
                  <c:v>Puerto Rico</c:v>
                </c:pt>
              </c:strCache>
            </c:strRef>
          </c:cat>
          <c:val>
            <c:numRef>
              <c:f>'Bovino Carnico'!$C$38:$C$42</c:f>
              <c:numCache>
                <c:formatCode>_(* #,##0.00_);_(* \(#,##0.00\);_(* "-"??_);_(@_)</c:formatCode>
                <c:ptCount val="4"/>
                <c:pt idx="0">
                  <c:v>57627</c:v>
                </c:pt>
                <c:pt idx="1">
                  <c:v>2044365.66</c:v>
                </c:pt>
                <c:pt idx="2">
                  <c:v>214658.77000000002</c:v>
                </c:pt>
                <c:pt idx="3">
                  <c:v>581321.28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05-4138-AD79-723CF5A5A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5039904"/>
        <c:axId val="-5051872"/>
        <c:axId val="0"/>
      </c:bar3DChart>
      <c:catAx>
        <c:axId val="-5039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5051872"/>
        <c:crosses val="autoZero"/>
        <c:auto val="1"/>
        <c:lblAlgn val="ctr"/>
        <c:lblOffset val="100"/>
        <c:noMultiLvlLbl val="0"/>
      </c:catAx>
      <c:valAx>
        <c:axId val="-505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5039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3er trimestre 2025.xlsx]Bovino Lacteo!Tabla dinámica2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Lácteos 3er Trimestre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'Bovino Lacteo'!$B$47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'Bovino Lacteo'!$A$48:$A$57</c:f>
              <c:strCache>
                <c:ptCount val="9"/>
                <c:pt idx="0">
                  <c:v>Antigua y Barbuda</c:v>
                </c:pt>
                <c:pt idx="1">
                  <c:v>Aruba</c:v>
                </c:pt>
                <c:pt idx="2">
                  <c:v>Barbados</c:v>
                </c:pt>
                <c:pt idx="3">
                  <c:v>Estados Unidos</c:v>
                </c:pt>
                <c:pt idx="4">
                  <c:v>Jamaica</c:v>
                </c:pt>
                <c:pt idx="5">
                  <c:v>San Martin</c:v>
                </c:pt>
                <c:pt idx="6">
                  <c:v>Trinidad &amp; Tobago</c:v>
                </c:pt>
                <c:pt idx="7">
                  <c:v>Curazao</c:v>
                </c:pt>
                <c:pt idx="8">
                  <c:v>Islas Turcas y Caicos</c:v>
                </c:pt>
              </c:strCache>
            </c:strRef>
          </c:cat>
          <c:val>
            <c:numRef>
              <c:f>'Bovino Lacteo'!$B$48:$B$57</c:f>
              <c:numCache>
                <c:formatCode>_(* #,##0.00_);_(* \(#,##0.00\);_(* "-"??_);_(@_)</c:formatCode>
                <c:ptCount val="9"/>
                <c:pt idx="0">
                  <c:v>12052.470000000001</c:v>
                </c:pt>
                <c:pt idx="1">
                  <c:v>4456.4799999999996</c:v>
                </c:pt>
                <c:pt idx="2">
                  <c:v>13136.44</c:v>
                </c:pt>
                <c:pt idx="3">
                  <c:v>91694.14999999998</c:v>
                </c:pt>
                <c:pt idx="4">
                  <c:v>233915.2</c:v>
                </c:pt>
                <c:pt idx="5">
                  <c:v>1992.07</c:v>
                </c:pt>
                <c:pt idx="6">
                  <c:v>8889.1200000000008</c:v>
                </c:pt>
                <c:pt idx="7">
                  <c:v>2975</c:v>
                </c:pt>
                <c:pt idx="8">
                  <c:v>2357.75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AC-4383-BCA4-6BEEC9D8DA0C}"/>
            </c:ext>
          </c:extLst>
        </c:ser>
        <c:ser>
          <c:idx val="1"/>
          <c:order val="1"/>
          <c:tx>
            <c:strRef>
              <c:f>'Bovino Lacteo'!$C$47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'Bovino Lacteo'!$A$48:$A$57</c:f>
              <c:strCache>
                <c:ptCount val="9"/>
                <c:pt idx="0">
                  <c:v>Antigua y Barbuda</c:v>
                </c:pt>
                <c:pt idx="1">
                  <c:v>Aruba</c:v>
                </c:pt>
                <c:pt idx="2">
                  <c:v>Barbados</c:v>
                </c:pt>
                <c:pt idx="3">
                  <c:v>Estados Unidos</c:v>
                </c:pt>
                <c:pt idx="4">
                  <c:v>Jamaica</c:v>
                </c:pt>
                <c:pt idx="5">
                  <c:v>San Martin</c:v>
                </c:pt>
                <c:pt idx="6">
                  <c:v>Trinidad &amp; Tobago</c:v>
                </c:pt>
                <c:pt idx="7">
                  <c:v>Curazao</c:v>
                </c:pt>
                <c:pt idx="8">
                  <c:v>Islas Turcas y Caicos</c:v>
                </c:pt>
              </c:strCache>
            </c:strRef>
          </c:cat>
          <c:val>
            <c:numRef>
              <c:f>'Bovino Lacteo'!$C$48:$C$57</c:f>
              <c:numCache>
                <c:formatCode>_(* #,##0.00_);_(* \(#,##0.00\);_(* "-"??_);_(@_)</c:formatCode>
                <c:ptCount val="9"/>
                <c:pt idx="0">
                  <c:v>44960.3</c:v>
                </c:pt>
                <c:pt idx="1">
                  <c:v>20962.349999999999</c:v>
                </c:pt>
                <c:pt idx="2">
                  <c:v>44141.35</c:v>
                </c:pt>
                <c:pt idx="3">
                  <c:v>452313.48</c:v>
                </c:pt>
                <c:pt idx="4">
                  <c:v>758496.25</c:v>
                </c:pt>
                <c:pt idx="5">
                  <c:v>17467.099999999999</c:v>
                </c:pt>
                <c:pt idx="6">
                  <c:v>34187.15</c:v>
                </c:pt>
                <c:pt idx="7">
                  <c:v>12225.1</c:v>
                </c:pt>
                <c:pt idx="8">
                  <c:v>8754.5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AC-4383-BCA4-6BEEC9D8D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5054592"/>
        <c:axId val="-5054048"/>
        <c:axId val="0"/>
      </c:bar3DChart>
      <c:catAx>
        <c:axId val="-5054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5054048"/>
        <c:crosses val="autoZero"/>
        <c:auto val="1"/>
        <c:lblAlgn val="ctr"/>
        <c:lblOffset val="100"/>
        <c:noMultiLvlLbl val="0"/>
      </c:catAx>
      <c:valAx>
        <c:axId val="-5054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5054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3er trimestre 2025.xlsx]Leche!Tabla dinámica3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Leche 3er Trimestre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Leche!$B$91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Leche!$A$92:$A$112</c:f>
              <c:strCache>
                <c:ptCount val="20"/>
                <c:pt idx="0">
                  <c:v>Antigua y Barbuda</c:v>
                </c:pt>
                <c:pt idx="1">
                  <c:v>Bonaire</c:v>
                </c:pt>
                <c:pt idx="2">
                  <c:v>Cuba</c:v>
                </c:pt>
                <c:pt idx="3">
                  <c:v>Curazao</c:v>
                </c:pt>
                <c:pt idx="4">
                  <c:v>Dominica</c:v>
                </c:pt>
                <c:pt idx="5">
                  <c:v>Estados Unidos</c:v>
                </c:pt>
                <c:pt idx="6">
                  <c:v>Granada</c:v>
                </c:pt>
                <c:pt idx="7">
                  <c:v>Guadalupe</c:v>
                </c:pt>
                <c:pt idx="8">
                  <c:v>Guyana</c:v>
                </c:pt>
                <c:pt idx="9">
                  <c:v>Haiti</c:v>
                </c:pt>
                <c:pt idx="10">
                  <c:v>Islas Caiman</c:v>
                </c:pt>
                <c:pt idx="11">
                  <c:v>Islas Turcas y Caicos</c:v>
                </c:pt>
                <c:pt idx="12">
                  <c:v>Islas Virgenes (U.S.)</c:v>
                </c:pt>
                <c:pt idx="13">
                  <c:v>San Martin</c:v>
                </c:pt>
                <c:pt idx="14">
                  <c:v>San Tomas</c:v>
                </c:pt>
                <c:pt idx="15">
                  <c:v>Santa Lucia</c:v>
                </c:pt>
                <c:pt idx="16">
                  <c:v>Trinidad &amp; Tobago</c:v>
                </c:pt>
                <c:pt idx="17">
                  <c:v>Aruba</c:v>
                </c:pt>
                <c:pt idx="18">
                  <c:v>Bahamas</c:v>
                </c:pt>
                <c:pt idx="19">
                  <c:v>Honduras</c:v>
                </c:pt>
              </c:strCache>
            </c:strRef>
          </c:cat>
          <c:val>
            <c:numRef>
              <c:f>Leche!$B$92:$B$112</c:f>
              <c:numCache>
                <c:formatCode>_(* #,##0.00_);_(* \(#,##0.00\);_(* "-"??_);_(@_)</c:formatCode>
                <c:ptCount val="20"/>
                <c:pt idx="0">
                  <c:v>10540</c:v>
                </c:pt>
                <c:pt idx="1">
                  <c:v>3780</c:v>
                </c:pt>
                <c:pt idx="2">
                  <c:v>14334.08</c:v>
                </c:pt>
                <c:pt idx="3">
                  <c:v>8496.6</c:v>
                </c:pt>
                <c:pt idx="4">
                  <c:v>7300</c:v>
                </c:pt>
                <c:pt idx="5">
                  <c:v>139567.75</c:v>
                </c:pt>
                <c:pt idx="6">
                  <c:v>13937</c:v>
                </c:pt>
                <c:pt idx="7">
                  <c:v>940</c:v>
                </c:pt>
                <c:pt idx="8">
                  <c:v>14715</c:v>
                </c:pt>
                <c:pt idx="9">
                  <c:v>91610.04</c:v>
                </c:pt>
                <c:pt idx="10">
                  <c:v>1710</c:v>
                </c:pt>
                <c:pt idx="11">
                  <c:v>6110</c:v>
                </c:pt>
                <c:pt idx="12">
                  <c:v>3191</c:v>
                </c:pt>
                <c:pt idx="13">
                  <c:v>10076.880000000001</c:v>
                </c:pt>
                <c:pt idx="14">
                  <c:v>3517</c:v>
                </c:pt>
                <c:pt idx="15">
                  <c:v>9122.5600000000013</c:v>
                </c:pt>
                <c:pt idx="16">
                  <c:v>3552</c:v>
                </c:pt>
                <c:pt idx="17">
                  <c:v>5616.5599999999995</c:v>
                </c:pt>
                <c:pt idx="18">
                  <c:v>600</c:v>
                </c:pt>
                <c:pt idx="19">
                  <c:v>1308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12-4387-881B-CD0A3A29B936}"/>
            </c:ext>
          </c:extLst>
        </c:ser>
        <c:ser>
          <c:idx val="1"/>
          <c:order val="1"/>
          <c:tx>
            <c:strRef>
              <c:f>Leche!$C$91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Leche!$A$92:$A$112</c:f>
              <c:strCache>
                <c:ptCount val="20"/>
                <c:pt idx="0">
                  <c:v>Antigua y Barbuda</c:v>
                </c:pt>
                <c:pt idx="1">
                  <c:v>Bonaire</c:v>
                </c:pt>
                <c:pt idx="2">
                  <c:v>Cuba</c:v>
                </c:pt>
                <c:pt idx="3">
                  <c:v>Curazao</c:v>
                </c:pt>
                <c:pt idx="4">
                  <c:v>Dominica</c:v>
                </c:pt>
                <c:pt idx="5">
                  <c:v>Estados Unidos</c:v>
                </c:pt>
                <c:pt idx="6">
                  <c:v>Granada</c:v>
                </c:pt>
                <c:pt idx="7">
                  <c:v>Guadalupe</c:v>
                </c:pt>
                <c:pt idx="8">
                  <c:v>Guyana</c:v>
                </c:pt>
                <c:pt idx="9">
                  <c:v>Haiti</c:v>
                </c:pt>
                <c:pt idx="10">
                  <c:v>Islas Caiman</c:v>
                </c:pt>
                <c:pt idx="11">
                  <c:v>Islas Turcas y Caicos</c:v>
                </c:pt>
                <c:pt idx="12">
                  <c:v>Islas Virgenes (U.S.)</c:v>
                </c:pt>
                <c:pt idx="13">
                  <c:v>San Martin</c:v>
                </c:pt>
                <c:pt idx="14">
                  <c:v>San Tomas</c:v>
                </c:pt>
                <c:pt idx="15">
                  <c:v>Santa Lucia</c:v>
                </c:pt>
                <c:pt idx="16">
                  <c:v>Trinidad &amp; Tobago</c:v>
                </c:pt>
                <c:pt idx="17">
                  <c:v>Aruba</c:v>
                </c:pt>
                <c:pt idx="18">
                  <c:v>Bahamas</c:v>
                </c:pt>
                <c:pt idx="19">
                  <c:v>Honduras</c:v>
                </c:pt>
              </c:strCache>
            </c:strRef>
          </c:cat>
          <c:val>
            <c:numRef>
              <c:f>Leche!$C$92:$C$112</c:f>
              <c:numCache>
                <c:formatCode>_(* #,##0.00_);_(* \(#,##0.00\);_(* "-"??_);_(@_)</c:formatCode>
                <c:ptCount val="20"/>
                <c:pt idx="0">
                  <c:v>12346.2</c:v>
                </c:pt>
                <c:pt idx="1">
                  <c:v>4422</c:v>
                </c:pt>
                <c:pt idx="2">
                  <c:v>21993.4</c:v>
                </c:pt>
                <c:pt idx="3">
                  <c:v>12756.960000000001</c:v>
                </c:pt>
                <c:pt idx="4">
                  <c:v>8770</c:v>
                </c:pt>
                <c:pt idx="5">
                  <c:v>164317.94</c:v>
                </c:pt>
                <c:pt idx="6">
                  <c:v>32757.980000000003</c:v>
                </c:pt>
                <c:pt idx="7">
                  <c:v>1306.4000000000001</c:v>
                </c:pt>
                <c:pt idx="8">
                  <c:v>16431.52</c:v>
                </c:pt>
                <c:pt idx="9">
                  <c:v>705260.93</c:v>
                </c:pt>
                <c:pt idx="10">
                  <c:v>2640.58</c:v>
                </c:pt>
                <c:pt idx="11">
                  <c:v>6431.2000000000007</c:v>
                </c:pt>
                <c:pt idx="12">
                  <c:v>4657.1099999999997</c:v>
                </c:pt>
                <c:pt idx="13">
                  <c:v>44392.27</c:v>
                </c:pt>
                <c:pt idx="14">
                  <c:v>3984.85</c:v>
                </c:pt>
                <c:pt idx="15">
                  <c:v>76924.06</c:v>
                </c:pt>
                <c:pt idx="16">
                  <c:v>24172</c:v>
                </c:pt>
                <c:pt idx="17">
                  <c:v>32596.15</c:v>
                </c:pt>
                <c:pt idx="18">
                  <c:v>736.4</c:v>
                </c:pt>
                <c:pt idx="19">
                  <c:v>2056.1999999999998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12-4387-881B-CD0A3A29B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5051328"/>
        <c:axId val="-5049696"/>
        <c:axId val="0"/>
      </c:bar3DChart>
      <c:catAx>
        <c:axId val="-505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5049696"/>
        <c:crosses val="autoZero"/>
        <c:auto val="1"/>
        <c:lblAlgn val="ctr"/>
        <c:lblOffset val="100"/>
        <c:noMultiLvlLbl val="0"/>
      </c:catAx>
      <c:valAx>
        <c:axId val="-5049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5051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3er trimestre 2025.xlsx]Pieles!Tabla dinámica4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Pieles 3er Trimestre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Pieles!$B$41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Pieles!$A$42:$A$55</c:f>
              <c:strCache>
                <c:ptCount val="13"/>
                <c:pt idx="0">
                  <c:v>Alemania</c:v>
                </c:pt>
                <c:pt idx="1">
                  <c:v>Bangladesh</c:v>
                </c:pt>
                <c:pt idx="2">
                  <c:v>Canada</c:v>
                </c:pt>
                <c:pt idx="3">
                  <c:v>China</c:v>
                </c:pt>
                <c:pt idx="4">
                  <c:v>Estados Unidos</c:v>
                </c:pt>
                <c:pt idx="5">
                  <c:v>Guatemala</c:v>
                </c:pt>
                <c:pt idx="6">
                  <c:v>Indonesia</c:v>
                </c:pt>
                <c:pt idx="7">
                  <c:v>Japon</c:v>
                </c:pt>
                <c:pt idx="8">
                  <c:v>Mexico</c:v>
                </c:pt>
                <c:pt idx="9">
                  <c:v>Portugal</c:v>
                </c:pt>
                <c:pt idx="10">
                  <c:v>Turquia</c:v>
                </c:pt>
                <c:pt idx="11">
                  <c:v>Eslovenia</c:v>
                </c:pt>
                <c:pt idx="12">
                  <c:v>Grecia</c:v>
                </c:pt>
              </c:strCache>
            </c:strRef>
          </c:cat>
          <c:val>
            <c:numRef>
              <c:f>Pieles!$B$42:$B$55</c:f>
              <c:numCache>
                <c:formatCode>_(* #,##0.00_);_(* \(#,##0.00\);_(* "-"??_);_(@_)</c:formatCode>
                <c:ptCount val="13"/>
                <c:pt idx="0">
                  <c:v>900</c:v>
                </c:pt>
                <c:pt idx="1">
                  <c:v>524.07000000000005</c:v>
                </c:pt>
                <c:pt idx="2">
                  <c:v>51900</c:v>
                </c:pt>
                <c:pt idx="3">
                  <c:v>50369.01</c:v>
                </c:pt>
                <c:pt idx="4">
                  <c:v>457</c:v>
                </c:pt>
                <c:pt idx="5">
                  <c:v>4665</c:v>
                </c:pt>
                <c:pt idx="6">
                  <c:v>151615</c:v>
                </c:pt>
                <c:pt idx="7">
                  <c:v>24007.200000000001</c:v>
                </c:pt>
                <c:pt idx="8">
                  <c:v>11855</c:v>
                </c:pt>
                <c:pt idx="9">
                  <c:v>72015</c:v>
                </c:pt>
                <c:pt idx="10">
                  <c:v>443901</c:v>
                </c:pt>
                <c:pt idx="11">
                  <c:v>46900</c:v>
                </c:pt>
                <c:pt idx="12">
                  <c:v>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CD-4578-A713-E875E035091F}"/>
            </c:ext>
          </c:extLst>
        </c:ser>
        <c:ser>
          <c:idx val="1"/>
          <c:order val="1"/>
          <c:tx>
            <c:strRef>
              <c:f>Pieles!$C$41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Pieles!$A$42:$A$55</c:f>
              <c:strCache>
                <c:ptCount val="13"/>
                <c:pt idx="0">
                  <c:v>Alemania</c:v>
                </c:pt>
                <c:pt idx="1">
                  <c:v>Bangladesh</c:v>
                </c:pt>
                <c:pt idx="2">
                  <c:v>Canada</c:v>
                </c:pt>
                <c:pt idx="3">
                  <c:v>China</c:v>
                </c:pt>
                <c:pt idx="4">
                  <c:v>Estados Unidos</c:v>
                </c:pt>
                <c:pt idx="5">
                  <c:v>Guatemala</c:v>
                </c:pt>
                <c:pt idx="6">
                  <c:v>Indonesia</c:v>
                </c:pt>
                <c:pt idx="7">
                  <c:v>Japon</c:v>
                </c:pt>
                <c:pt idx="8">
                  <c:v>Mexico</c:v>
                </c:pt>
                <c:pt idx="9">
                  <c:v>Portugal</c:v>
                </c:pt>
                <c:pt idx="10">
                  <c:v>Turquia</c:v>
                </c:pt>
                <c:pt idx="11">
                  <c:v>Eslovenia</c:v>
                </c:pt>
                <c:pt idx="12">
                  <c:v>Grecia</c:v>
                </c:pt>
              </c:strCache>
            </c:strRef>
          </c:cat>
          <c:val>
            <c:numRef>
              <c:f>Pieles!$C$42:$C$55</c:f>
              <c:numCache>
                <c:formatCode>_(* #,##0.00_);_(* \(#,##0.00\);_(* "-"??_);_(@_)</c:formatCode>
                <c:ptCount val="13"/>
                <c:pt idx="0">
                  <c:v>15575.13</c:v>
                </c:pt>
                <c:pt idx="1">
                  <c:v>12731.5</c:v>
                </c:pt>
                <c:pt idx="2">
                  <c:v>5709</c:v>
                </c:pt>
                <c:pt idx="3">
                  <c:v>83226.42</c:v>
                </c:pt>
                <c:pt idx="4">
                  <c:v>12491.54</c:v>
                </c:pt>
                <c:pt idx="5">
                  <c:v>64536.23</c:v>
                </c:pt>
                <c:pt idx="6">
                  <c:v>21226.1</c:v>
                </c:pt>
                <c:pt idx="7">
                  <c:v>14481.03</c:v>
                </c:pt>
                <c:pt idx="8">
                  <c:v>203671.78</c:v>
                </c:pt>
                <c:pt idx="9">
                  <c:v>34248.6</c:v>
                </c:pt>
                <c:pt idx="10">
                  <c:v>139625.82999999999</c:v>
                </c:pt>
                <c:pt idx="11">
                  <c:v>28140</c:v>
                </c:pt>
                <c:pt idx="12">
                  <c:v>11250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CD-4578-A713-E875E0350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48157936"/>
        <c:axId val="-2004957584"/>
        <c:axId val="0"/>
      </c:bar3DChart>
      <c:catAx>
        <c:axId val="-4815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004957584"/>
        <c:crosses val="autoZero"/>
        <c:auto val="1"/>
        <c:lblAlgn val="ctr"/>
        <c:lblOffset val="100"/>
        <c:noMultiLvlLbl val="0"/>
      </c:catAx>
      <c:valAx>
        <c:axId val="-200495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4815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3er trimestre 2025.xlsx]Pollo!Tabla dinámica2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Carne</a:t>
            </a:r>
            <a:r>
              <a:rPr lang="es-DO" baseline="0"/>
              <a:t> de Pollo</a:t>
            </a:r>
            <a:r>
              <a:rPr lang="es-DO"/>
              <a:t> 3er Trimestre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Pollo!$B$26</c:f>
              <c:strCache>
                <c:ptCount val="1"/>
                <c:pt idx="0">
                  <c:v> Kilos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Pollo!$A$27:$A$29</c:f>
              <c:strCache>
                <c:ptCount val="2"/>
                <c:pt idx="0">
                  <c:v>Brasil</c:v>
                </c:pt>
                <c:pt idx="1">
                  <c:v>Haiti</c:v>
                </c:pt>
              </c:strCache>
            </c:strRef>
          </c:cat>
          <c:val>
            <c:numRef>
              <c:f>Pollo!$B$27:$B$29</c:f>
              <c:numCache>
                <c:formatCode>#,##0.00</c:formatCode>
                <c:ptCount val="2"/>
                <c:pt idx="0">
                  <c:v>27645</c:v>
                </c:pt>
                <c:pt idx="1">
                  <c:v>243681.06999999998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12-4387-881B-CD0A3A29B936}"/>
            </c:ext>
          </c:extLst>
        </c:ser>
        <c:ser>
          <c:idx val="1"/>
          <c:order val="1"/>
          <c:tx>
            <c:strRef>
              <c:f>Pollo!$C$26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Pollo!$A$27:$A$29</c:f>
              <c:strCache>
                <c:ptCount val="2"/>
                <c:pt idx="0">
                  <c:v>Brasil</c:v>
                </c:pt>
                <c:pt idx="1">
                  <c:v>Haiti</c:v>
                </c:pt>
              </c:strCache>
            </c:strRef>
          </c:cat>
          <c:val>
            <c:numRef>
              <c:f>Pollo!$C$27:$C$29</c:f>
              <c:numCache>
                <c:formatCode>#,##0.00</c:formatCode>
                <c:ptCount val="2"/>
                <c:pt idx="0">
                  <c:v>20112.240000000002</c:v>
                </c:pt>
                <c:pt idx="1">
                  <c:v>1215101.25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12-4387-881B-CD0A3A29B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2004947792"/>
        <c:axId val="-2004955408"/>
        <c:axId val="0"/>
      </c:bar3DChart>
      <c:catAx>
        <c:axId val="-2004947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004955408"/>
        <c:crosses val="autoZero"/>
        <c:auto val="1"/>
        <c:lblAlgn val="ctr"/>
        <c:lblOffset val="100"/>
        <c:noMultiLvlLbl val="0"/>
      </c:catAx>
      <c:valAx>
        <c:axId val="-200495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004947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3er trimestre 2025.xlsx]Otro Origen!Tabla dinámica5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Productos</a:t>
            </a:r>
            <a:r>
              <a:rPr lang="es-DO" baseline="0"/>
              <a:t> Otro Origen 3er Trimeste 2025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'Otro Origen'!$B$53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'Otro Origen'!$A$54:$A$67</c:f>
              <c:strCache>
                <c:ptCount val="13"/>
                <c:pt idx="0">
                  <c:v>Barbados</c:v>
                </c:pt>
                <c:pt idx="1">
                  <c:v>Cuba</c:v>
                </c:pt>
                <c:pt idx="2">
                  <c:v>Curazao</c:v>
                </c:pt>
                <c:pt idx="3">
                  <c:v>Estados Unidos</c:v>
                </c:pt>
                <c:pt idx="4">
                  <c:v>Guyana</c:v>
                </c:pt>
                <c:pt idx="5">
                  <c:v>Haiti</c:v>
                </c:pt>
                <c:pt idx="6">
                  <c:v>Jamaica</c:v>
                </c:pt>
                <c:pt idx="7">
                  <c:v>San Martin</c:v>
                </c:pt>
                <c:pt idx="8">
                  <c:v>Surinam</c:v>
                </c:pt>
                <c:pt idx="9">
                  <c:v>Trinidad &amp; Tobago</c:v>
                </c:pt>
                <c:pt idx="10">
                  <c:v>Panama</c:v>
                </c:pt>
                <c:pt idx="11">
                  <c:v>Canada</c:v>
                </c:pt>
                <c:pt idx="12">
                  <c:v>Reino Unido</c:v>
                </c:pt>
              </c:strCache>
            </c:strRef>
          </c:cat>
          <c:val>
            <c:numRef>
              <c:f>'Otro Origen'!$B$54:$B$67</c:f>
              <c:numCache>
                <c:formatCode>_(* #,##0.00_);_(* \(#,##0.00\);_(* "-"??_);_(@_)</c:formatCode>
                <c:ptCount val="13"/>
                <c:pt idx="0">
                  <c:v>9643.49</c:v>
                </c:pt>
                <c:pt idx="1">
                  <c:v>46785.599999999999</c:v>
                </c:pt>
                <c:pt idx="2">
                  <c:v>15896.8</c:v>
                </c:pt>
                <c:pt idx="3">
                  <c:v>15859.01</c:v>
                </c:pt>
                <c:pt idx="4">
                  <c:v>11673.6</c:v>
                </c:pt>
                <c:pt idx="5">
                  <c:v>116372.88</c:v>
                </c:pt>
                <c:pt idx="6">
                  <c:v>144798.52000000002</c:v>
                </c:pt>
                <c:pt idx="7">
                  <c:v>9617.26</c:v>
                </c:pt>
                <c:pt idx="8">
                  <c:v>6448.8</c:v>
                </c:pt>
                <c:pt idx="9">
                  <c:v>151134.37</c:v>
                </c:pt>
                <c:pt idx="10">
                  <c:v>1.4</c:v>
                </c:pt>
                <c:pt idx="11">
                  <c:v>11.97</c:v>
                </c:pt>
                <c:pt idx="12">
                  <c:v>10.51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B4-4105-A635-55CD5D9734DA}"/>
            </c:ext>
          </c:extLst>
        </c:ser>
        <c:ser>
          <c:idx val="1"/>
          <c:order val="1"/>
          <c:tx>
            <c:strRef>
              <c:f>'Otro Origen'!$C$53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'Otro Origen'!$A$54:$A$67</c:f>
              <c:strCache>
                <c:ptCount val="13"/>
                <c:pt idx="0">
                  <c:v>Barbados</c:v>
                </c:pt>
                <c:pt idx="1">
                  <c:v>Cuba</c:v>
                </c:pt>
                <c:pt idx="2">
                  <c:v>Curazao</c:v>
                </c:pt>
                <c:pt idx="3">
                  <c:v>Estados Unidos</c:v>
                </c:pt>
                <c:pt idx="4">
                  <c:v>Guyana</c:v>
                </c:pt>
                <c:pt idx="5">
                  <c:v>Haiti</c:v>
                </c:pt>
                <c:pt idx="6">
                  <c:v>Jamaica</c:v>
                </c:pt>
                <c:pt idx="7">
                  <c:v>San Martin</c:v>
                </c:pt>
                <c:pt idx="8">
                  <c:v>Surinam</c:v>
                </c:pt>
                <c:pt idx="9">
                  <c:v>Trinidad &amp; Tobago</c:v>
                </c:pt>
                <c:pt idx="10">
                  <c:v>Panama</c:v>
                </c:pt>
                <c:pt idx="11">
                  <c:v>Canada</c:v>
                </c:pt>
                <c:pt idx="12">
                  <c:v>Reino Unido</c:v>
                </c:pt>
              </c:strCache>
            </c:strRef>
          </c:cat>
          <c:val>
            <c:numRef>
              <c:f>'Otro Origen'!$C$54:$C$67</c:f>
              <c:numCache>
                <c:formatCode>_(* #,##0.00_);_(* \(#,##0.00\);_(* "-"??_);_(@_)</c:formatCode>
                <c:ptCount val="13"/>
                <c:pt idx="0">
                  <c:v>9390.14</c:v>
                </c:pt>
                <c:pt idx="1">
                  <c:v>131987</c:v>
                </c:pt>
                <c:pt idx="2">
                  <c:v>31449</c:v>
                </c:pt>
                <c:pt idx="3">
                  <c:v>57168.52</c:v>
                </c:pt>
                <c:pt idx="4">
                  <c:v>97656.88</c:v>
                </c:pt>
                <c:pt idx="5">
                  <c:v>1078549.5900000001</c:v>
                </c:pt>
                <c:pt idx="6">
                  <c:v>507680.88</c:v>
                </c:pt>
                <c:pt idx="7">
                  <c:v>75047.94</c:v>
                </c:pt>
                <c:pt idx="8">
                  <c:v>4380.03</c:v>
                </c:pt>
                <c:pt idx="9">
                  <c:v>856188.65999999992</c:v>
                </c:pt>
                <c:pt idx="10">
                  <c:v>0</c:v>
                </c:pt>
                <c:pt idx="11">
                  <c:v>0</c:v>
                </c:pt>
                <c:pt idx="12">
                  <c:v>10.51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B4-4105-A635-55CD5D973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2004952688"/>
        <c:axId val="-2004956496"/>
        <c:axId val="0"/>
      </c:bar3DChart>
      <c:catAx>
        <c:axId val="-200495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004956496"/>
        <c:crosses val="autoZero"/>
        <c:auto val="1"/>
        <c:lblAlgn val="ctr"/>
        <c:lblOffset val="100"/>
        <c:noMultiLvlLbl val="0"/>
      </c:catAx>
      <c:valAx>
        <c:axId val="-20049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00495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3er trimestre 2025.xlsx]Pro vet!Tabla dinámica6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Productos</a:t>
            </a:r>
            <a:r>
              <a:rPr lang="es-DO" baseline="0"/>
              <a:t> Veterinarios 3er Trimestre 2025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'Pro vet'!$C$34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'Pro vet'!$B$35:$B$45</c:f>
              <c:strCache>
                <c:ptCount val="10"/>
                <c:pt idx="0">
                  <c:v>Ecuador</c:v>
                </c:pt>
                <c:pt idx="1">
                  <c:v>Filipinas</c:v>
                </c:pt>
                <c:pt idx="2">
                  <c:v>Cuba</c:v>
                </c:pt>
                <c:pt idx="3">
                  <c:v>Aruba</c:v>
                </c:pt>
                <c:pt idx="4">
                  <c:v>Panama</c:v>
                </c:pt>
                <c:pt idx="5">
                  <c:v>Ghana</c:v>
                </c:pt>
                <c:pt idx="6">
                  <c:v>Granada</c:v>
                </c:pt>
                <c:pt idx="7">
                  <c:v>Bonaire</c:v>
                </c:pt>
                <c:pt idx="8">
                  <c:v>Puerto Rico</c:v>
                </c:pt>
                <c:pt idx="9">
                  <c:v>Trinidad &amp; Tobago</c:v>
                </c:pt>
              </c:strCache>
            </c:strRef>
          </c:cat>
          <c:val>
            <c:numRef>
              <c:f>'Pro vet'!$C$35:$C$45</c:f>
              <c:numCache>
                <c:formatCode>_(* #,##0.00_);_(* \(#,##0.00\);_(* "-"??_);_(@_)</c:formatCode>
                <c:ptCount val="10"/>
                <c:pt idx="0">
                  <c:v>12780</c:v>
                </c:pt>
                <c:pt idx="1">
                  <c:v>79750</c:v>
                </c:pt>
                <c:pt idx="2">
                  <c:v>46235.34</c:v>
                </c:pt>
                <c:pt idx="3">
                  <c:v>1</c:v>
                </c:pt>
                <c:pt idx="4">
                  <c:v>236417</c:v>
                </c:pt>
                <c:pt idx="5">
                  <c:v>126458</c:v>
                </c:pt>
                <c:pt idx="6">
                  <c:v>25300</c:v>
                </c:pt>
                <c:pt idx="7">
                  <c:v>1</c:v>
                </c:pt>
                <c:pt idx="8">
                  <c:v>45825</c:v>
                </c:pt>
                <c:pt idx="9">
                  <c:v>73800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F1-4339-8DED-7F6639643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2004943984"/>
        <c:axId val="-2004953776"/>
        <c:axId val="0"/>
      </c:bar3DChart>
      <c:catAx>
        <c:axId val="-200494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004953776"/>
        <c:crosses val="autoZero"/>
        <c:auto val="1"/>
        <c:lblAlgn val="ctr"/>
        <c:lblOffset val="100"/>
        <c:noMultiLvlLbl val="0"/>
      </c:catAx>
      <c:valAx>
        <c:axId val="-2004953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004943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1009651</xdr:colOff>
      <xdr:row>0</xdr:row>
      <xdr:rowOff>0</xdr:rowOff>
    </xdr:from>
    <xdr:to>
      <xdr:col>2</xdr:col>
      <xdr:colOff>66676</xdr:colOff>
      <xdr:row>6</xdr:row>
      <xdr:rowOff>246499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651" y="0"/>
          <a:ext cx="1981200" cy="1389499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22</xdr:row>
      <xdr:rowOff>80962</xdr:rowOff>
    </xdr:from>
    <xdr:to>
      <xdr:col>3</xdr:col>
      <xdr:colOff>685800</xdr:colOff>
      <xdr:row>37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638175</xdr:colOff>
      <xdr:row>6</xdr:row>
      <xdr:rowOff>247650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0675" y="0"/>
          <a:ext cx="1981200" cy="1390650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11</xdr:row>
      <xdr:rowOff>133350</xdr:rowOff>
    </xdr:from>
    <xdr:to>
      <xdr:col>7</xdr:col>
      <xdr:colOff>1428750</xdr:colOff>
      <xdr:row>27</xdr:row>
      <xdr:rowOff>4762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438150</xdr:colOff>
      <xdr:row>0</xdr:row>
      <xdr:rowOff>0</xdr:rowOff>
    </xdr:from>
    <xdr:to>
      <xdr:col>4</xdr:col>
      <xdr:colOff>438150</xdr:colOff>
      <xdr:row>7</xdr:row>
      <xdr:rowOff>55999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0" y="0"/>
          <a:ext cx="1981200" cy="1389499"/>
        </a:xfrm>
        <a:prstGeom prst="rect">
          <a:avLst/>
        </a:prstGeom>
      </xdr:spPr>
    </xdr:pic>
    <xdr:clientData/>
  </xdr:twoCellAnchor>
  <xdr:twoCellAnchor>
    <xdr:from>
      <xdr:col>7</xdr:col>
      <xdr:colOff>285750</xdr:colOff>
      <xdr:row>12</xdr:row>
      <xdr:rowOff>185737</xdr:rowOff>
    </xdr:from>
    <xdr:to>
      <xdr:col>9</xdr:col>
      <xdr:colOff>1571625</xdr:colOff>
      <xdr:row>26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0</xdr:row>
      <xdr:rowOff>85725</xdr:rowOff>
    </xdr:from>
    <xdr:to>
      <xdr:col>4</xdr:col>
      <xdr:colOff>771525</xdr:colOff>
      <xdr:row>7</xdr:row>
      <xdr:rowOff>36949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7425" y="85725"/>
          <a:ext cx="1981200" cy="1389499"/>
        </a:xfrm>
        <a:prstGeom prst="rect">
          <a:avLst/>
        </a:prstGeom>
      </xdr:spPr>
    </xdr:pic>
    <xdr:clientData/>
  </xdr:twoCellAnchor>
  <xdr:twoCellAnchor>
    <xdr:from>
      <xdr:col>7</xdr:col>
      <xdr:colOff>161925</xdr:colOff>
      <xdr:row>10</xdr:row>
      <xdr:rowOff>85725</xdr:rowOff>
    </xdr:from>
    <xdr:to>
      <xdr:col>9</xdr:col>
      <xdr:colOff>1381125</xdr:colOff>
      <xdr:row>24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0</xdr:rowOff>
    </xdr:from>
    <xdr:to>
      <xdr:col>4</xdr:col>
      <xdr:colOff>638175</xdr:colOff>
      <xdr:row>7</xdr:row>
      <xdr:rowOff>55999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3175" y="0"/>
          <a:ext cx="1981200" cy="1389499"/>
        </a:xfrm>
        <a:prstGeom prst="rect">
          <a:avLst/>
        </a:prstGeom>
      </xdr:spPr>
    </xdr:pic>
    <xdr:clientData/>
  </xdr:twoCellAnchor>
  <xdr:twoCellAnchor>
    <xdr:from>
      <xdr:col>7</xdr:col>
      <xdr:colOff>142875</xdr:colOff>
      <xdr:row>12</xdr:row>
      <xdr:rowOff>0</xdr:rowOff>
    </xdr:from>
    <xdr:to>
      <xdr:col>8</xdr:col>
      <xdr:colOff>1562100</xdr:colOff>
      <xdr:row>27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0</xdr:row>
      <xdr:rowOff>0</xdr:rowOff>
    </xdr:from>
    <xdr:to>
      <xdr:col>4</xdr:col>
      <xdr:colOff>542925</xdr:colOff>
      <xdr:row>7</xdr:row>
      <xdr:rowOff>122674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9850" y="0"/>
          <a:ext cx="1981200" cy="1456174"/>
        </a:xfrm>
        <a:prstGeom prst="rect">
          <a:avLst/>
        </a:prstGeom>
      </xdr:spPr>
    </xdr:pic>
    <xdr:clientData/>
  </xdr:twoCellAnchor>
  <xdr:twoCellAnchor>
    <xdr:from>
      <xdr:col>7</xdr:col>
      <xdr:colOff>171450</xdr:colOff>
      <xdr:row>12</xdr:row>
      <xdr:rowOff>190499</xdr:rowOff>
    </xdr:from>
    <xdr:to>
      <xdr:col>8</xdr:col>
      <xdr:colOff>1447800</xdr:colOff>
      <xdr:row>21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514350</xdr:colOff>
      <xdr:row>0</xdr:row>
      <xdr:rowOff>0</xdr:rowOff>
    </xdr:from>
    <xdr:to>
      <xdr:col>4</xdr:col>
      <xdr:colOff>447675</xdr:colOff>
      <xdr:row>7</xdr:row>
      <xdr:rowOff>17899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4075" y="0"/>
          <a:ext cx="1981200" cy="14561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0</xdr:row>
      <xdr:rowOff>0</xdr:rowOff>
    </xdr:from>
    <xdr:to>
      <xdr:col>4</xdr:col>
      <xdr:colOff>609600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0775" y="0"/>
          <a:ext cx="1981200" cy="1390650"/>
        </a:xfrm>
        <a:prstGeom prst="rect">
          <a:avLst/>
        </a:prstGeom>
      </xdr:spPr>
    </xdr:pic>
    <xdr:clientData/>
  </xdr:twoCellAnchor>
  <xdr:twoCellAnchor>
    <xdr:from>
      <xdr:col>7</xdr:col>
      <xdr:colOff>1838325</xdr:colOff>
      <xdr:row>10</xdr:row>
      <xdr:rowOff>176212</xdr:rowOff>
    </xdr:from>
    <xdr:to>
      <xdr:col>9</xdr:col>
      <xdr:colOff>828675</xdr:colOff>
      <xdr:row>21</xdr:row>
      <xdr:rowOff>61912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0</xdr:row>
      <xdr:rowOff>0</xdr:rowOff>
    </xdr:from>
    <xdr:to>
      <xdr:col>4</xdr:col>
      <xdr:colOff>800100</xdr:colOff>
      <xdr:row>6</xdr:row>
      <xdr:rowOff>247650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7450" y="0"/>
          <a:ext cx="1981200" cy="1390650"/>
        </a:xfrm>
        <a:prstGeom prst="rect">
          <a:avLst/>
        </a:prstGeom>
      </xdr:spPr>
    </xdr:pic>
    <xdr:clientData/>
  </xdr:twoCellAnchor>
  <xdr:twoCellAnchor>
    <xdr:from>
      <xdr:col>7</xdr:col>
      <xdr:colOff>342900</xdr:colOff>
      <xdr:row>11</xdr:row>
      <xdr:rowOff>190499</xdr:rowOff>
    </xdr:from>
    <xdr:to>
      <xdr:col>8</xdr:col>
      <xdr:colOff>2419350</xdr:colOff>
      <xdr:row>34</xdr:row>
      <xdr:rowOff>104774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1</xdr:row>
      <xdr:rowOff>0</xdr:rowOff>
    </xdr:from>
    <xdr:to>
      <xdr:col>4</xdr:col>
      <xdr:colOff>990600</xdr:colOff>
      <xdr:row>8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5975" y="190500"/>
          <a:ext cx="1981200" cy="139065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8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754.646212037034" createdVersion="5" refreshedVersion="5" minRefreshableVersion="3" recordCount="8" xr:uid="{00000000-000A-0000-FFFF-FFFF00000000}">
  <cacheSource type="worksheet">
    <worksheetSource ref="A13:G21" sheet="Huevo"/>
  </cacheSource>
  <cacheFields count="7">
    <cacheField name="Mes" numFmtId="0">
      <sharedItems containsBlank="1"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Pais de Procedencia" numFmtId="0">
      <sharedItems containsBlank="1" count="2">
        <m/>
        <s v="Cuba"/>
      </sharedItems>
    </cacheField>
    <cacheField name="Kilos" numFmtId="164">
      <sharedItems containsString="0" containsBlank="1" containsNumber="1" containsInteger="1" minValue="0" maxValue="54180" count="3">
        <m/>
        <n v="0"/>
        <n v="54180"/>
      </sharedItems>
    </cacheField>
    <cacheField name="Valor US$" numFmtId="43">
      <sharedItems containsString="0" containsBlank="1" containsNumber="1" minValue="0" maxValue="86505.58984375" count="3">
        <m/>
        <n v="0"/>
        <n v="86505.5898437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754.658147222224" createdVersion="5" refreshedVersion="5" minRefreshableVersion="3" recordCount="12" xr:uid="{00000000-000A-0000-FFFF-FFFF06000000}">
  <cacheSource type="worksheet">
    <worksheetSource ref="A12:G21" sheet="Pollo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4">
        <s v="Haiti"/>
        <m/>
        <s v="Brasil"/>
        <s v="Estados Unidos" u="1"/>
      </sharedItems>
    </cacheField>
    <cacheField name="Kilos" numFmtId="0">
      <sharedItems containsSemiMixedTypes="0" containsString="0" containsNumber="1" minValue="1995.84" maxValue="213743.57"/>
    </cacheField>
    <cacheField name="Valor US$" numFmtId="0">
      <sharedItems containsSemiMixedTypes="0" containsString="0" containsNumber="1" minValue="8575.61" maxValue="1080759.2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ctor Vanderlinder" refreshedDate="45939.398505324076" createdVersion="5" refreshedVersion="8" minRefreshableVersion="3" recordCount="18" xr:uid="{00000000-000A-0000-FFFF-FFFF02000000}">
  <cacheSource type="worksheet">
    <worksheetSource ref="A13:G31" sheet="Bovino Carnico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6">
        <s v="El Salvador"/>
        <s v="Guatemala"/>
        <m/>
        <s v="Puerto Rico"/>
        <s v="Estados Unidos"/>
        <s v="Cuba" u="1"/>
      </sharedItems>
    </cacheField>
    <cacheField name="Kilos" numFmtId="0">
      <sharedItems containsSemiMixedTypes="0" containsString="0" containsNumber="1" minValue="1449.65" maxValue="250053.86"/>
    </cacheField>
    <cacheField name="Valor US$" numFmtId="0">
      <sharedItems containsSemiMixedTypes="0" containsString="0" containsNumber="1" minValue="11185.65" maxValue="1602955.57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ctor Vanderlinder" refreshedDate="45939.398744212966" createdVersion="5" refreshedVersion="8" minRefreshableVersion="3" recordCount="29" xr:uid="{00000000-000A-0000-FFFF-FFFF0A000000}">
  <cacheSource type="worksheet">
    <worksheetSource ref="A12:G41" sheet="Bovino Lacteo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14">
        <s v="Curazao"/>
        <s v="Estados Unidos"/>
        <s v="Antigua y Barbuda"/>
        <s v="Barbados"/>
        <s v="Jamaica"/>
        <m/>
        <s v="Trinidad &amp; Tobago"/>
        <s v="Aruba"/>
        <s v="Islas Turcas y Caicos"/>
        <s v="San Martin"/>
        <s v="Haiti" u="1"/>
        <s v="Dominica" u="1"/>
        <s v="Cuba" u="1"/>
        <s v="Inglaterra" u="1"/>
      </sharedItems>
    </cacheField>
    <cacheField name="Kilos" numFmtId="0">
      <sharedItems containsSemiMixedTypes="0" containsString="0" containsNumber="1" minValue="34.47" maxValue="156216.19"/>
    </cacheField>
    <cacheField name="Valor US$" numFmtId="0">
      <sharedItems containsSemiMixedTypes="0" containsString="0" containsNumber="1" minValue="190" maxValue="547238.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ctor Vanderlinder" refreshedDate="45939.414214004632" createdVersion="5" refreshedVersion="8" minRefreshableVersion="3" recordCount="73" xr:uid="{00000000-000A-0000-FFFF-FFFF04000000}">
  <cacheSource type="worksheet">
    <worksheetSource ref="A12:G85" sheet="Leche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24">
        <s v="Aruba"/>
        <s v="Haiti"/>
        <s v="San Martin"/>
        <s v="Santa Lucia"/>
        <s v="Antigua y Barbuda"/>
        <s v="Bonaire"/>
        <s v="Curazao"/>
        <s v="Estados Unidos"/>
        <s v="Granada"/>
        <s v="San Tomas"/>
        <m/>
        <s v="Trinidad &amp; Tobago"/>
        <s v="Bahamas"/>
        <s v="Cuba"/>
        <s v="Honduras"/>
        <s v="Islas Caiman"/>
        <s v="Islas Turcas y Caicos"/>
        <s v="Islas Virgenes (U.S.)"/>
        <s v="Guyana"/>
        <s v="Dominica"/>
        <s v="Guadalupe"/>
        <s v="San Marino" u="1"/>
        <s v="Tortola" u="1"/>
        <s v="Georgia" u="1"/>
      </sharedItems>
    </cacheField>
    <cacheField name="Kilos" numFmtId="0">
      <sharedItems containsSemiMixedTypes="0" containsString="0" containsNumber="1" minValue="133" maxValue="156203.28"/>
    </cacheField>
    <cacheField name="Valor US$" numFmtId="0">
      <sharedItems containsSemiMixedTypes="0" containsString="0" containsNumber="1" minValue="162.19" maxValue="451916.3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ctor Vanderlinder" refreshedDate="45939.476553009263" createdVersion="5" refreshedVersion="8" minRefreshableVersion="3" recordCount="21" xr:uid="{00000000-000A-0000-FFFF-FFFF05000000}">
  <cacheSource type="worksheet">
    <worksheetSource ref="A13:G34" sheet="Pieles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21">
        <s v="Eslovenia"/>
        <s v="Japon"/>
        <s v="Turquia"/>
        <s v="Alemania"/>
        <s v="Bangladesh"/>
        <s v="Estados Unidos"/>
        <s v="Guatemala"/>
        <s v="Mexico"/>
        <s v="China"/>
        <s v="Portugal"/>
        <m/>
        <s v="Canada"/>
        <s v="Grecia"/>
        <s v="Indonesia"/>
        <s v="Italia" u="1"/>
        <s v="Bulgaria" u="1"/>
        <s v="Vietnam" u="1"/>
        <s v="Belgica" u="1"/>
        <s v="Tailandia" u="1"/>
        <s v="Republica Dominicana" u="1"/>
        <s v="El Salvador" u="1"/>
      </sharedItems>
    </cacheField>
    <cacheField name="Kilos" numFmtId="0">
      <sharedItems containsSemiMixedTypes="0" containsString="0" containsNumber="1" minValue="15" maxValue="434066"/>
    </cacheField>
    <cacheField name="Valor US$" numFmtId="0">
      <sharedItems containsSemiMixedTypes="0" containsString="0" containsNumber="1" minValue="100" maxValue="443897.8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ctor Vanderlinder" refreshedDate="45939.486941435185" createdVersion="5" refreshedVersion="8" minRefreshableVersion="3" recordCount="35" xr:uid="{00000000-000A-0000-FFFF-FFFF07000000}">
  <cacheSource type="worksheet">
    <worksheetSource ref="A12:G47" sheet="Otro Origen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14">
        <s v="Cuba"/>
        <s v="Estados Unidos"/>
        <s v="Jamaica"/>
        <s v="Trinidad &amp; Tobago"/>
        <s v="Haiti"/>
        <m/>
        <s v="Panama"/>
        <s v="Canada"/>
        <s v="Curazao"/>
        <s v="Barbados"/>
        <s v="Reino Unido"/>
        <s v="San Martin"/>
        <s v="Surinam"/>
        <s v="Guyana"/>
      </sharedItems>
    </cacheField>
    <cacheField name="Kilos" numFmtId="0">
      <sharedItems containsSemiMixedTypes="0" containsString="0" containsNumber="1" minValue="1.4" maxValue="249064.92000000004"/>
    </cacheField>
    <cacheField name="Valor US$" numFmtId="0">
      <sharedItems containsSemiMixedTypes="0" containsString="0" containsNumber="1" minValue="0" maxValue="1230685.57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ctor Vanderlinder" refreshedDate="45939.494177777779" createdVersion="5" refreshedVersion="8" minRefreshableVersion="3" recordCount="16" xr:uid="{00000000-000A-0000-FFFF-FFFF01000000}">
  <cacheSource type="worksheet">
    <worksheetSource ref="B12:E28" sheet="Pro vet"/>
  </cacheSource>
  <cacheFields count="4">
    <cacheField name="Mes" numFmtId="0">
      <sharedItems/>
    </cacheField>
    <cacheField name="Mercancia" numFmtId="0">
      <sharedItems containsBlank="1"/>
    </cacheField>
    <cacheField name="Destino" numFmtId="0">
      <sharedItems containsBlank="1" count="13">
        <s v="Aruba"/>
        <s v="Filipinas"/>
        <s v="Ghana"/>
        <s v="Granada"/>
        <m/>
        <s v="Bonaire"/>
        <s v="Ecuador"/>
        <s v="Panama"/>
        <s v="Puerto Rico"/>
        <s v="Trinidad &amp; Tobago"/>
        <s v="Cuba"/>
        <s v="Chile" u="1"/>
        <s v="Guyana" u="1"/>
      </sharedItems>
    </cacheField>
    <cacheField name="Valor US$" numFmtId="43">
      <sharedItems containsSemiMixedTypes="0" containsString="0" containsNumber="1" minValue="1" maxValue="30677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m/>
    <m/>
    <m/>
    <m/>
    <x v="0"/>
    <x v="0"/>
    <x v="0"/>
  </r>
  <r>
    <m/>
    <m/>
    <m/>
    <m/>
    <x v="0"/>
    <x v="0"/>
    <x v="0"/>
  </r>
  <r>
    <m/>
    <m/>
    <m/>
    <m/>
    <x v="0"/>
    <x v="0"/>
    <x v="0"/>
  </r>
  <r>
    <s v="Enero*"/>
    <m/>
    <m/>
    <m/>
    <x v="0"/>
    <x v="1"/>
    <x v="1"/>
  </r>
  <r>
    <s v="Febrero"/>
    <s v="Avícola"/>
    <s v="Huevo"/>
    <s v="Huevo entero"/>
    <x v="1"/>
    <x v="2"/>
    <x v="2"/>
  </r>
  <r>
    <s v="Febrero*"/>
    <m/>
    <m/>
    <m/>
    <x v="0"/>
    <x v="2"/>
    <x v="2"/>
  </r>
  <r>
    <m/>
    <m/>
    <m/>
    <m/>
    <x v="0"/>
    <x v="0"/>
    <x v="0"/>
  </r>
  <r>
    <s v="Marzo*"/>
    <m/>
    <m/>
    <m/>
    <x v="0"/>
    <x v="1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">
  <r>
    <s v="Enero"/>
    <s v="Pollo"/>
    <s v="Cárnico"/>
    <s v="Carne deshidratada"/>
    <x v="0"/>
    <n v="4635.99"/>
    <n v="24089.59"/>
  </r>
  <r>
    <s v="Enero"/>
    <s v="Pollo"/>
    <s v="Cárnico"/>
    <s v="Grasa"/>
    <x v="0"/>
    <n v="2721.58"/>
    <n v="8575.61"/>
  </r>
  <r>
    <s v="Enero"/>
    <s v="Pollo"/>
    <s v="Cárnico"/>
    <s v="Grasa de Pollo"/>
    <x v="0"/>
    <n v="4863.2700000000004"/>
    <n v="22988.27"/>
  </r>
  <r>
    <s v="Enero*"/>
    <m/>
    <m/>
    <m/>
    <x v="1"/>
    <n v="12220.84"/>
    <n v="55653.47"/>
  </r>
  <r>
    <s v="Febrero"/>
    <s v="Pollo"/>
    <s v="Cárnico"/>
    <s v="Carne deshidratada"/>
    <x v="0"/>
    <n v="3293.84"/>
    <n v="19890.96"/>
  </r>
  <r>
    <s v="Febrero"/>
    <s v="Pollo"/>
    <s v="Cárnico"/>
    <s v="Grasa"/>
    <x v="0"/>
    <n v="5034.93"/>
    <n v="19389.02"/>
  </r>
  <r>
    <s v="Febrero"/>
    <s v="Pollo"/>
    <s v="Cárnico"/>
    <s v="Grasa de Pollo"/>
    <x v="0"/>
    <n v="9387.89"/>
    <n v="39408.51"/>
  </r>
  <r>
    <s v="Febrero"/>
    <s v="Pollo"/>
    <s v="Cárnico"/>
    <s v="MDM, MSC, Pasta o Pulpa"/>
    <x v="2"/>
    <n v="27645"/>
    <n v="20112.240000000002"/>
  </r>
  <r>
    <s v="Febrero*"/>
    <m/>
    <m/>
    <m/>
    <x v="1"/>
    <n v="45361.66"/>
    <n v="98800.73"/>
  </r>
  <r>
    <s v="Marzo"/>
    <s v="Pollo"/>
    <s v="Cárnico"/>
    <s v="Carne deshidratada"/>
    <x v="0"/>
    <n v="1995.84"/>
    <n v="11875.25"/>
  </r>
  <r>
    <s v="Marzo"/>
    <s v="Pollo"/>
    <s v="Cárnico"/>
    <s v="Muslos"/>
    <x v="0"/>
    <n v="211747.73"/>
    <n v="1068884.04"/>
  </r>
  <r>
    <s v="Marzo*"/>
    <m/>
    <m/>
    <m/>
    <x v="1"/>
    <n v="213743.57"/>
    <n v="1080759.29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">
  <r>
    <s v="Julio"/>
    <s v="Bovino"/>
    <s v="Cárnico"/>
    <s v="Carne deshuesada"/>
    <x v="0"/>
    <n v="21319.05"/>
    <n v="125960"/>
  </r>
  <r>
    <s v="Julio"/>
    <s v="Bovino"/>
    <s v="Cárnico"/>
    <s v="Carne deshuesada"/>
    <x v="1"/>
    <n v="14927.88"/>
    <n v="78819.199999999997"/>
  </r>
  <r>
    <s v="Julio"/>
    <s v="Bovino"/>
    <s v="Cárnico"/>
    <s v="Cortes"/>
    <x v="1"/>
    <n v="29207.1"/>
    <n v="188448.73"/>
  </r>
  <r>
    <s v="Julio*"/>
    <m/>
    <m/>
    <m/>
    <x v="2"/>
    <n v="65454.03"/>
    <n v="393227.93000000005"/>
  </r>
  <r>
    <s v="Agosto"/>
    <s v="Bovino"/>
    <s v="Cárnico"/>
    <s v="Carne deshuesada"/>
    <x v="0"/>
    <n v="19383.46"/>
    <n v="88698.77"/>
  </r>
  <r>
    <s v="Agosto"/>
    <s v="Bovino"/>
    <s v="Cárnico"/>
    <s v="Carne deshuesada"/>
    <x v="1"/>
    <n v="80091.14"/>
    <n v="510400.77"/>
  </r>
  <r>
    <s v="Agosto"/>
    <s v="Bovino"/>
    <s v="Cárnico"/>
    <s v="Carne deshuesada"/>
    <x v="3"/>
    <n v="19286.810000000001"/>
    <n v="151794.91"/>
  </r>
  <r>
    <s v="Agosto"/>
    <s v="Bovino"/>
    <s v="Cárnico"/>
    <s v="Cortes"/>
    <x v="4"/>
    <n v="17254.82"/>
    <n v="57627"/>
  </r>
  <r>
    <s v="Agosto"/>
    <s v="Bovino"/>
    <s v="Cárnico"/>
    <s v="Cortes"/>
    <x v="1"/>
    <n v="65617.31"/>
    <n v="438421.8"/>
  </r>
  <r>
    <s v="Agosto"/>
    <s v="Bovino"/>
    <s v="Cárnico"/>
    <s v="Cortes"/>
    <x v="3"/>
    <n v="41688.65"/>
    <n v="321554.03000000003"/>
  </r>
  <r>
    <s v="Agosto"/>
    <s v="Bovino"/>
    <s v="Cárnico"/>
    <s v="Lengua"/>
    <x v="1"/>
    <n v="2218.46"/>
    <n v="17082.14"/>
  </r>
  <r>
    <s v="Agosto"/>
    <s v="Bovino"/>
    <s v="Cárnico"/>
    <s v="Trozos"/>
    <x v="1"/>
    <n v="4513.21"/>
    <n v="17376.16"/>
  </r>
  <r>
    <s v="Agosto*"/>
    <m/>
    <m/>
    <m/>
    <x v="2"/>
    <n v="250053.86"/>
    <n v="1602955.5799999998"/>
  </r>
  <r>
    <s v="Septiembre"/>
    <s v="Bovino"/>
    <s v="Cárnico"/>
    <s v="Carne deshuesada"/>
    <x v="1"/>
    <n v="84419.41"/>
    <n v="510607.21"/>
  </r>
  <r>
    <s v="Septiembre"/>
    <s v="Bovino"/>
    <s v="Cárnico"/>
    <s v="Carne deshuesada"/>
    <x v="3"/>
    <n v="38148.65"/>
    <n v="107972.34"/>
  </r>
  <r>
    <s v="Septiembre"/>
    <s v="Bovino"/>
    <s v="Cárnico"/>
    <s v="Cortes"/>
    <x v="1"/>
    <n v="43123.45"/>
    <n v="272024"/>
  </r>
  <r>
    <s v="Septiembre"/>
    <s v="Bovino"/>
    <s v="Cárnico"/>
    <s v="Lengua"/>
    <x v="1"/>
    <n v="1449.65"/>
    <n v="11185.65"/>
  </r>
  <r>
    <s v="Septiembre*"/>
    <m/>
    <m/>
    <m/>
    <x v="2"/>
    <n v="167141.16"/>
    <n v="901789.20000000007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">
  <r>
    <s v="Julio"/>
    <s v="Bovino"/>
    <s v="Lácteo"/>
    <s v="Crema de leche"/>
    <x v="0"/>
    <n v="1925"/>
    <n v="7941.1"/>
  </r>
  <r>
    <s v="Julio"/>
    <s v="Bovino"/>
    <s v="Lácteo"/>
    <s v="Crema de leche"/>
    <x v="1"/>
    <n v="583.5"/>
    <n v="8311.6200000000008"/>
  </r>
  <r>
    <s v="Julio"/>
    <s v="Bovino"/>
    <s v="Lácteo"/>
    <s v="Dulce de leche"/>
    <x v="1"/>
    <n v="5803.35"/>
    <n v="29289.63"/>
  </r>
  <r>
    <s v="Julio"/>
    <s v="Bovino"/>
    <s v="Lácteo"/>
    <s v="Helados"/>
    <x v="2"/>
    <n v="6109.56"/>
    <n v="23913.55"/>
  </r>
  <r>
    <s v="Julio"/>
    <s v="Bovino"/>
    <s v="Lácteo"/>
    <s v="Helados"/>
    <x v="3"/>
    <n v="13136.44"/>
    <n v="44141.35"/>
  </r>
  <r>
    <s v="Julio"/>
    <s v="Bovino"/>
    <s v="Lácteo"/>
    <s v="Helados"/>
    <x v="1"/>
    <n v="19671.36"/>
    <n v="70735"/>
  </r>
  <r>
    <s v="Julio"/>
    <s v="Bovino"/>
    <s v="Lácteo"/>
    <s v="Helados"/>
    <x v="4"/>
    <n v="54611.12"/>
    <n v="180400.4"/>
  </r>
  <r>
    <s v="Julio"/>
    <s v="Bovino"/>
    <s v="Queso"/>
    <s v="Danes"/>
    <x v="1"/>
    <n v="4966.8900000000003"/>
    <n v="38325"/>
  </r>
  <r>
    <s v="Julio"/>
    <s v="Bovino"/>
    <s v="Queso"/>
    <s v="Holandes"/>
    <x v="1"/>
    <n v="9391.5"/>
    <n v="87630.17"/>
  </r>
  <r>
    <s v="Julio"/>
    <s v="Bovino"/>
    <s v="Queso"/>
    <s v="Queso Amarillo"/>
    <x v="1"/>
    <n v="5914.9"/>
    <n v="52526.15"/>
  </r>
  <r>
    <s v="Julio"/>
    <s v="Bovino"/>
    <s v="Queso"/>
    <s v="Queso Blanco"/>
    <x v="1"/>
    <n v="338.39"/>
    <n v="2280.9"/>
  </r>
  <r>
    <s v="Julio"/>
    <s v="Bovino"/>
    <s v="Queso"/>
    <s v="Queso de hoja"/>
    <x v="1"/>
    <n v="190.51"/>
    <n v="1743.17"/>
  </r>
  <r>
    <s v="Julio*"/>
    <m/>
    <m/>
    <m/>
    <x v="5"/>
    <n v="122642.51999999999"/>
    <n v="547238.04"/>
  </r>
  <r>
    <s v="Agosto"/>
    <s v="Bovino"/>
    <s v="Lácteo"/>
    <s v="Crema de leche"/>
    <x v="0"/>
    <n v="1050"/>
    <n v="4284"/>
  </r>
  <r>
    <s v="Agosto"/>
    <s v="Bovino"/>
    <s v="Lácteo"/>
    <s v="Helados"/>
    <x v="1"/>
    <n v="22230"/>
    <n v="73923.839999999997"/>
  </r>
  <r>
    <s v="Agosto"/>
    <s v="Bovino"/>
    <s v="Lácteo"/>
    <s v="Helados"/>
    <x v="4"/>
    <n v="111331.8"/>
    <n v="349673.9"/>
  </r>
  <r>
    <s v="Agosto"/>
    <s v="Bovino"/>
    <s v="Lácteo"/>
    <s v="Helados"/>
    <x v="6"/>
    <n v="8889.1200000000008"/>
    <n v="34187.15"/>
  </r>
  <r>
    <s v="Agosto"/>
    <s v="Bovino"/>
    <s v="Queso"/>
    <s v="Danes"/>
    <x v="1"/>
    <n v="4635.76"/>
    <n v="33215"/>
  </r>
  <r>
    <s v="Agosto"/>
    <s v="Bovino"/>
    <s v="Queso"/>
    <s v="Holandes"/>
    <x v="1"/>
    <n v="6545.45"/>
    <n v="7700"/>
  </r>
  <r>
    <s v="Agosto"/>
    <s v="Bovino"/>
    <s v="Queso"/>
    <s v="Queso Amarillo"/>
    <x v="1"/>
    <n v="1499.59"/>
    <n v="8265"/>
  </r>
  <r>
    <s v="Agosto"/>
    <s v="Bovino"/>
    <s v="Queso"/>
    <s v="Queso Blanco"/>
    <x v="1"/>
    <n v="34.47"/>
    <n v="190"/>
  </r>
  <r>
    <s v="Agosto*"/>
    <m/>
    <m/>
    <m/>
    <x v="5"/>
    <n v="156216.19"/>
    <n v="511438.89"/>
  </r>
  <r>
    <s v="Septiembre"/>
    <s v="Bovino"/>
    <s v="Lácteo"/>
    <s v="Helados"/>
    <x v="2"/>
    <n v="5942.91"/>
    <n v="21046.75"/>
  </r>
  <r>
    <s v="Septiembre"/>
    <s v="Bovino"/>
    <s v="Lácteo"/>
    <s v="Helados"/>
    <x v="7"/>
    <n v="4456.4799999999996"/>
    <n v="20962.349999999999"/>
  </r>
  <r>
    <s v="Septiembre"/>
    <s v="Bovino"/>
    <s v="Lácteo"/>
    <s v="Helados"/>
    <x v="1"/>
    <n v="9888.48"/>
    <n v="38178"/>
  </r>
  <r>
    <s v="Septiembre"/>
    <s v="Bovino"/>
    <s v="Lácteo"/>
    <s v="Helados"/>
    <x v="8"/>
    <n v="2357.75"/>
    <n v="8754.5"/>
  </r>
  <r>
    <s v="Septiembre"/>
    <s v="Bovino"/>
    <s v="Lácteo"/>
    <s v="Helados"/>
    <x v="4"/>
    <n v="67972.28"/>
    <n v="228421.95"/>
  </r>
  <r>
    <s v="Septiembre"/>
    <s v="Bovino"/>
    <s v="Lácteo"/>
    <s v="Helados"/>
    <x v="9"/>
    <n v="1992.07"/>
    <n v="17467.099999999999"/>
  </r>
  <r>
    <s v="Septiembre*"/>
    <m/>
    <m/>
    <m/>
    <x v="5"/>
    <n v="92609.97"/>
    <n v="334830.65000000002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3">
  <r>
    <s v="Julio"/>
    <s v="Bovino"/>
    <s v="Leche"/>
    <s v="Formula Infantil"/>
    <x v="0"/>
    <n v="3826.56"/>
    <n v="30654.7"/>
  </r>
  <r>
    <s v="Julio"/>
    <s v="Bovino"/>
    <s v="Leche"/>
    <s v="Formula Infantil"/>
    <x v="1"/>
    <n v="13480.38"/>
    <n v="265978.19"/>
  </r>
  <r>
    <s v="Julio"/>
    <s v="Bovino"/>
    <s v="Leche"/>
    <s v="Formula Infantil"/>
    <x v="2"/>
    <n v="4842.88"/>
    <n v="38773.54"/>
  </r>
  <r>
    <s v="Julio"/>
    <s v="Bovino"/>
    <s v="Leche"/>
    <s v="Formula Infantil"/>
    <x v="3"/>
    <n v="4802.5600000000004"/>
    <n v="39389.06"/>
  </r>
  <r>
    <s v="Julio"/>
    <s v="Bovino"/>
    <s v="Leche"/>
    <s v="Leche con Chocolate"/>
    <x v="4"/>
    <n v="2540"/>
    <n v="2980.75"/>
  </r>
  <r>
    <s v="Julio"/>
    <s v="Bovino"/>
    <s v="Leche"/>
    <s v="Leche con Chocolate"/>
    <x v="5"/>
    <n v="405"/>
    <n v="474.6"/>
  </r>
  <r>
    <s v="Julio"/>
    <s v="Bovino"/>
    <s v="Leche"/>
    <s v="Leche con Chocolate"/>
    <x v="6"/>
    <n v="2630"/>
    <n v="3096.2"/>
  </r>
  <r>
    <s v="Julio"/>
    <s v="Bovino"/>
    <s v="Leche"/>
    <s v="Leche con Chocolate"/>
    <x v="7"/>
    <n v="7735"/>
    <n v="11852.4"/>
  </r>
  <r>
    <s v="Julio"/>
    <s v="Bovino"/>
    <s v="Leche"/>
    <s v="Leche con Chocolate"/>
    <x v="8"/>
    <n v="3430"/>
    <n v="4174.6400000000003"/>
  </r>
  <r>
    <s v="Julio"/>
    <s v="Bovino"/>
    <s v="Leche"/>
    <s v="Leche con Chocolate"/>
    <x v="2"/>
    <n v="280"/>
    <n v="362.88"/>
  </r>
  <r>
    <s v="Julio"/>
    <s v="Bovino"/>
    <s v="Leche"/>
    <s v="Leche con Chocolate"/>
    <x v="9"/>
    <n v="450"/>
    <n v="591.29999999999995"/>
  </r>
  <r>
    <s v="Julio"/>
    <s v="Bovino"/>
    <s v="Leche"/>
    <s v="Leche entera en polvo"/>
    <x v="3"/>
    <n v="4320"/>
    <n v="37535"/>
  </r>
  <r>
    <s v="Julio"/>
    <s v="Bovino"/>
    <s v="Leche"/>
    <s v="Leche entera liquida"/>
    <x v="7"/>
    <n v="7735"/>
    <n v="9781.7999999999993"/>
  </r>
  <r>
    <s v="Julio"/>
    <s v="Bovino"/>
    <s v="Leche"/>
    <s v="Leche entera liquida"/>
    <x v="1"/>
    <n v="675"/>
    <n v="5375.25"/>
  </r>
  <r>
    <s v="Julio"/>
    <s v="Bovino"/>
    <s v="Leche"/>
    <s v="Leche entera liquida"/>
    <x v="9"/>
    <n v="850"/>
    <n v="896"/>
  </r>
  <r>
    <s v="Julio*"/>
    <m/>
    <m/>
    <m/>
    <x v="10"/>
    <n v="58002.380000000005"/>
    <n v="451916.31"/>
  </r>
  <r>
    <s v="Agosto"/>
    <s v="Bovino"/>
    <s v="Leche"/>
    <s v="Formula Infantil"/>
    <x v="11"/>
    <n v="3552"/>
    <n v="24172"/>
  </r>
  <r>
    <s v="Agosto"/>
    <s v="Bovino"/>
    <s v="Leche"/>
    <s v="Leche con Chocolate"/>
    <x v="4"/>
    <n v="5200"/>
    <n v="6099.25"/>
  </r>
  <r>
    <s v="Agosto"/>
    <s v="Bovino"/>
    <s v="Leche"/>
    <s v="Leche con Chocolate"/>
    <x v="0"/>
    <n v="1190"/>
    <n v="1221.45"/>
  </r>
  <r>
    <s v="Agosto"/>
    <s v="Bovino"/>
    <s v="Leche"/>
    <s v="Leche con Chocolate"/>
    <x v="12"/>
    <n v="600"/>
    <n v="736.4"/>
  </r>
  <r>
    <s v="Agosto"/>
    <s v="Bovino"/>
    <s v="Leche"/>
    <s v="Leche con Chocolate"/>
    <x v="5"/>
    <n v="2565"/>
    <n v="2998.2"/>
  </r>
  <r>
    <s v="Agosto"/>
    <s v="Bovino"/>
    <s v="Leche"/>
    <s v="Leche con Chocolate"/>
    <x v="13"/>
    <n v="6603.08"/>
    <n v="7711.75"/>
  </r>
  <r>
    <s v="Agosto"/>
    <s v="Bovino"/>
    <s v="Leche"/>
    <s v="Leche con Chocolate"/>
    <x v="6"/>
    <n v="1575"/>
    <n v="2074.5"/>
  </r>
  <r>
    <s v="Agosto"/>
    <s v="Bovino"/>
    <s v="Leche"/>
    <s v="Leche con Chocolate"/>
    <x v="7"/>
    <n v="12155"/>
    <n v="18625.2"/>
  </r>
  <r>
    <s v="Agosto"/>
    <s v="Bovino"/>
    <s v="Leche"/>
    <s v="Leche con Chocolate"/>
    <x v="1"/>
    <n v="16624.080000000002"/>
    <n v="21284.62"/>
  </r>
  <r>
    <s v="Agosto"/>
    <s v="Bovino"/>
    <s v="Leche"/>
    <s v="Leche con Chocolate"/>
    <x v="14"/>
    <n v="325"/>
    <n v="393.75"/>
  </r>
  <r>
    <s v="Agosto"/>
    <s v="Bovino"/>
    <s v="Leche"/>
    <s v="Leche con Chocolate"/>
    <x v="15"/>
    <n v="835"/>
    <n v="1246.7"/>
  </r>
  <r>
    <s v="Agosto"/>
    <s v="Bovino"/>
    <s v="Leche"/>
    <s v="Leche con Chocolate"/>
    <x v="16"/>
    <n v="2890"/>
    <n v="3122.9"/>
  </r>
  <r>
    <s v="Agosto"/>
    <s v="Bovino"/>
    <s v="Leche"/>
    <s v="Leche con Chocolate"/>
    <x v="17"/>
    <n v="325"/>
    <n v="393.75"/>
  </r>
  <r>
    <s v="Agosto"/>
    <s v="Bovino"/>
    <s v="Leche"/>
    <s v="Leche con Chocolate"/>
    <x v="2"/>
    <n v="2744"/>
    <n v="3041.6"/>
  </r>
  <r>
    <s v="Agosto"/>
    <s v="Bovino"/>
    <s v="Leche"/>
    <s v="Leche con Chocolate"/>
    <x v="9"/>
    <n v="325"/>
    <n v="393.75"/>
  </r>
  <r>
    <s v="Agosto"/>
    <s v="Bovino"/>
    <s v="Leche"/>
    <s v="Leche condensada"/>
    <x v="1"/>
    <n v="508.03"/>
    <n v="68801.600000000006"/>
  </r>
  <r>
    <s v="Agosto"/>
    <s v="Bovino"/>
    <s v="Leche"/>
    <s v="Leche condensada"/>
    <x v="17"/>
    <n v="192"/>
    <n v="731.2"/>
  </r>
  <r>
    <s v="Agosto"/>
    <s v="Bovino"/>
    <s v="Leche"/>
    <s v="Leche entera liquida"/>
    <x v="13"/>
    <n v="5526"/>
    <n v="10026"/>
  </r>
  <r>
    <s v="Agosto"/>
    <s v="Bovino"/>
    <s v="Leche"/>
    <s v="Leche entera liquida"/>
    <x v="6"/>
    <n v="1050"/>
    <n v="4284"/>
  </r>
  <r>
    <s v="Agosto"/>
    <s v="Bovino"/>
    <s v="Leche"/>
    <s v="Leche entera liquida"/>
    <x v="7"/>
    <n v="12155"/>
    <n v="15371.4"/>
  </r>
  <r>
    <s v="Agosto"/>
    <s v="Bovino"/>
    <s v="Leche"/>
    <s v="Leche entera liquida"/>
    <x v="8"/>
    <n v="3507"/>
    <n v="20173.580000000002"/>
  </r>
  <r>
    <s v="Agosto"/>
    <s v="Bovino"/>
    <s v="Leche"/>
    <s v="Leche entera liquida"/>
    <x v="18"/>
    <n v="2210"/>
    <n v="2249.1"/>
  </r>
  <r>
    <s v="Agosto"/>
    <s v="Bovino"/>
    <s v="Leche"/>
    <s v="Leche entera liquida"/>
    <x v="1"/>
    <n v="24430.39"/>
    <n v="51183.18"/>
  </r>
  <r>
    <s v="Agosto"/>
    <s v="Bovino"/>
    <s v="Leche"/>
    <s v="Leche entera liquida"/>
    <x v="14"/>
    <n v="585"/>
    <n v="610.65"/>
  </r>
  <r>
    <s v="Agosto"/>
    <s v="Bovino"/>
    <s v="Leche"/>
    <s v="Leche entera liquida"/>
    <x v="15"/>
    <n v="602"/>
    <n v="766.9"/>
  </r>
  <r>
    <s v="Agosto"/>
    <s v="Bovino"/>
    <s v="Leche"/>
    <s v="Leche entera liquida"/>
    <x v="16"/>
    <n v="3220"/>
    <n v="3308.3"/>
  </r>
  <r>
    <s v="Agosto"/>
    <s v="Bovino"/>
    <s v="Leche"/>
    <s v="Leche entera liquida"/>
    <x v="17"/>
    <n v="585"/>
    <n v="610.65"/>
  </r>
  <r>
    <s v="Agosto"/>
    <s v="Bovino"/>
    <s v="Leche"/>
    <s v="Leche entera liquida"/>
    <x v="2"/>
    <n v="2210"/>
    <n v="2214.25"/>
  </r>
  <r>
    <s v="Agosto"/>
    <s v="Bovino"/>
    <s v="Leche"/>
    <s v="Leche entera liquida"/>
    <x v="9"/>
    <n v="656"/>
    <n v="705.15"/>
  </r>
  <r>
    <s v="Agosto"/>
    <s v="Bovino"/>
    <s v="Leche"/>
    <s v="Leche evaporada"/>
    <x v="13"/>
    <n v="2205"/>
    <n v="4255.6499999999996"/>
  </r>
  <r>
    <s v="Agosto"/>
    <s v="Bovino"/>
    <s v="Leche"/>
    <s v="Leche evaporada"/>
    <x v="1"/>
    <n v="17713"/>
    <n v="35829.879999999997"/>
  </r>
  <r>
    <s v="Agosto"/>
    <s v="Bovino"/>
    <s v="Leche"/>
    <s v="Leche evaporada"/>
    <x v="14"/>
    <n v="398"/>
    <n v="1051.8"/>
  </r>
  <r>
    <s v="Agosto"/>
    <s v="Bovino"/>
    <s v="Leche"/>
    <s v="Leche evaporada"/>
    <x v="17"/>
    <n v="398"/>
    <n v="1051.8"/>
  </r>
  <r>
    <s v="Agosto"/>
    <s v="Bovino"/>
    <s v="Leche"/>
    <s v="Leche Saborizada"/>
    <x v="1"/>
    <n v="160.22999999999999"/>
    <n v="169.83"/>
  </r>
  <r>
    <s v="Agosto*"/>
    <m/>
    <m/>
    <m/>
    <x v="10"/>
    <n v="135818.81000000003"/>
    <n v="316910.74000000011"/>
  </r>
  <r>
    <s v="Septiembre"/>
    <s v="Bovino"/>
    <s v="Leche"/>
    <s v="Leche con Chocolate"/>
    <x v="4"/>
    <n v="2800"/>
    <n v="3266.2"/>
  </r>
  <r>
    <s v="Septiembre"/>
    <s v="Bovino"/>
    <s v="Leche"/>
    <s v="Leche con Chocolate"/>
    <x v="0"/>
    <n v="600"/>
    <n v="720"/>
  </r>
  <r>
    <s v="Septiembre"/>
    <s v="Bovino"/>
    <s v="Leche"/>
    <s v="Leche con Chocolate"/>
    <x v="5"/>
    <n v="810"/>
    <n v="949.2"/>
  </r>
  <r>
    <s v="Septiembre"/>
    <s v="Bovino"/>
    <s v="Leche"/>
    <s v="Leche con Chocolate"/>
    <x v="6"/>
    <n v="3241.6"/>
    <n v="3302.26"/>
  </r>
  <r>
    <s v="Septiembre"/>
    <s v="Bovino"/>
    <s v="Leche"/>
    <s v="Leche con Chocolate"/>
    <x v="19"/>
    <n v="7300"/>
    <n v="8770"/>
  </r>
  <r>
    <s v="Septiembre"/>
    <s v="Bovino"/>
    <s v="Leche"/>
    <s v="Leche con Chocolate"/>
    <x v="7"/>
    <n v="23049"/>
    <n v="35318.160000000003"/>
  </r>
  <r>
    <s v="Septiembre"/>
    <s v="Bovino"/>
    <s v="Leche"/>
    <s v="Leche con Chocolate"/>
    <x v="8"/>
    <n v="7000"/>
    <n v="8409.76"/>
  </r>
  <r>
    <s v="Septiembre"/>
    <s v="Bovino"/>
    <s v="Leche"/>
    <s v="Leche con Chocolate"/>
    <x v="20"/>
    <n v="800"/>
    <n v="1032"/>
  </r>
  <r>
    <s v="Septiembre"/>
    <s v="Bovino"/>
    <s v="Leche"/>
    <s v="Leche con Chocolate"/>
    <x v="18"/>
    <n v="8085"/>
    <n v="9684.2199999999993"/>
  </r>
  <r>
    <s v="Septiembre"/>
    <s v="Bovino"/>
    <s v="Leche"/>
    <s v="Leche con Chocolate"/>
    <x v="1"/>
    <n v="2700"/>
    <n v="3473.5"/>
  </r>
  <r>
    <s v="Septiembre"/>
    <s v="Bovino"/>
    <s v="Leche"/>
    <s v="Leche con Chocolate"/>
    <x v="15"/>
    <n v="133"/>
    <n v="464.79"/>
  </r>
  <r>
    <s v="Septiembre"/>
    <s v="Bovino"/>
    <s v="Leche"/>
    <s v="Leche con Chocolate"/>
    <x v="17"/>
    <n v="515"/>
    <n v="623.15"/>
  </r>
  <r>
    <s v="Septiembre"/>
    <s v="Bovino"/>
    <s v="Leche"/>
    <s v="Leche con Chocolate"/>
    <x v="9"/>
    <n v="515"/>
    <n v="625.65"/>
  </r>
  <r>
    <s v="Septiembre"/>
    <s v="Bovino"/>
    <s v="Leche"/>
    <s v="Leche entera liquida"/>
    <x v="7"/>
    <n v="76738.75"/>
    <n v="73368.98"/>
  </r>
  <r>
    <s v="Septiembre"/>
    <s v="Bovino"/>
    <s v="Leche"/>
    <s v="Leche entera liquida"/>
    <x v="18"/>
    <n v="4420"/>
    <n v="4498.2"/>
  </r>
  <r>
    <s v="Septiembre"/>
    <s v="Bovino"/>
    <s v="Leche"/>
    <s v="Leche entera liquida"/>
    <x v="1"/>
    <n v="1950"/>
    <n v="2129.5"/>
  </r>
  <r>
    <s v="Septiembre"/>
    <s v="Bovino"/>
    <s v="Leche"/>
    <s v="Leche entera liquida"/>
    <x v="15"/>
    <n v="140"/>
    <n v="162.19"/>
  </r>
  <r>
    <s v="Septiembre"/>
    <s v="Bovino"/>
    <s v="Leche"/>
    <s v="Leche entera liquida"/>
    <x v="17"/>
    <n v="1176"/>
    <n v="1246.56"/>
  </r>
  <r>
    <s v="Septiembre"/>
    <s v="Bovino"/>
    <s v="Leche"/>
    <s v="Leche entera liquida"/>
    <x v="9"/>
    <n v="721"/>
    <n v="773"/>
  </r>
  <r>
    <s v="Septiembre"/>
    <s v="Bovino"/>
    <s v="Leche"/>
    <s v="Leche evaporada"/>
    <x v="20"/>
    <n v="140"/>
    <n v="274.39999999999998"/>
  </r>
  <r>
    <s v="Septiembre"/>
    <s v="Bovino"/>
    <s v="Leche"/>
    <s v="Leche maternizada"/>
    <x v="1"/>
    <n v="13368.93"/>
    <n v="251035.38"/>
  </r>
  <r>
    <s v="Septiembre*"/>
    <m/>
    <m/>
    <m/>
    <x v="10"/>
    <n v="156203.28"/>
    <n v="410127.1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">
  <r>
    <s v="Julio"/>
    <s v="Bovino"/>
    <s v="Piel Animal"/>
    <s v="Pieles Frescas y Saladas"/>
    <x v="0"/>
    <n v="23450"/>
    <n v="14070"/>
  </r>
  <r>
    <s v="Julio"/>
    <s v="Bovino"/>
    <s v="Piel Animal"/>
    <s v="Pieles Frescas y Saladas"/>
    <x v="1"/>
    <n v="24007.200000000001"/>
    <n v="14481.03"/>
  </r>
  <r>
    <s v="Julio"/>
    <s v="Bovino"/>
    <s v="Piel Animal"/>
    <s v="Pieles Frescas y Saladas"/>
    <x v="2"/>
    <n v="94020"/>
    <n v="23014.2"/>
  </r>
  <r>
    <s v="Julio"/>
    <s v="Bovino"/>
    <s v="Piel Animal"/>
    <s v="Pieles Terminadas"/>
    <x v="3"/>
    <n v="900"/>
    <n v="15575.13"/>
  </r>
  <r>
    <s v="Julio"/>
    <s v="Bovino"/>
    <s v="Piel Animal"/>
    <s v="Pieles Terminadas"/>
    <x v="4"/>
    <n v="524.07000000000005"/>
    <n v="12731.5"/>
  </r>
  <r>
    <s v="Julio"/>
    <s v="Bovino"/>
    <s v="Piel Animal"/>
    <s v="Pieles Terminadas"/>
    <x v="5"/>
    <n v="457"/>
    <n v="12491.54"/>
  </r>
  <r>
    <s v="Julio"/>
    <s v="Bovino"/>
    <s v="Piel Animal"/>
    <s v="Pieles Terminadas"/>
    <x v="6"/>
    <n v="4665"/>
    <n v="64536.23"/>
  </r>
  <r>
    <s v="Julio"/>
    <s v="Bovino"/>
    <s v="Piel Animal"/>
    <s v="Pieles Terminadas"/>
    <x v="7"/>
    <n v="11855"/>
    <n v="203671.78"/>
  </r>
  <r>
    <s v="Julio"/>
    <s v="Bovino"/>
    <s v="Piel Animal"/>
    <s v="Semicurtidas o semicuradas"/>
    <x v="8"/>
    <n v="50369.01"/>
    <n v="83226.42"/>
  </r>
  <r>
    <s v="Julio"/>
    <s v="Bovino"/>
    <s v="Piel Animal"/>
    <s v="Semicurtidas o semicuradas"/>
    <x v="9"/>
    <n v="15"/>
    <n v="100"/>
  </r>
  <r>
    <s v="Enero*"/>
    <m/>
    <s v="Julio*"/>
    <m/>
    <x v="10"/>
    <n v="210262.28000000003"/>
    <n v="443897.83"/>
  </r>
  <r>
    <s v="Agosto"/>
    <s v="Bovino"/>
    <s v="Piel Animal"/>
    <s v="Pieles Frescas y Saladas"/>
    <x v="11"/>
    <n v="28660"/>
    <n v="3152.6"/>
  </r>
  <r>
    <s v="Agosto"/>
    <s v="Bovino"/>
    <s v="Piel Animal"/>
    <s v="Pieles Frescas y Saladas"/>
    <x v="0"/>
    <n v="23450"/>
    <n v="14070"/>
  </r>
  <r>
    <s v="Agosto"/>
    <s v="Bovino"/>
    <s v="Piel Animal"/>
    <s v="Pieles Frescas y Saladas"/>
    <x v="12"/>
    <n v="25000"/>
    <n v="11250"/>
  </r>
  <r>
    <s v="Agosto"/>
    <s v="Bovino"/>
    <s v="Piel Animal"/>
    <s v="Pieles Frescas y Saladas"/>
    <x v="2"/>
    <n v="162670"/>
    <n v="60347.5"/>
  </r>
  <r>
    <s v="Febrero*"/>
    <m/>
    <s v="Agosto*"/>
    <m/>
    <x v="10"/>
    <n v="239780"/>
    <n v="88820.1"/>
  </r>
  <r>
    <s v="Septiembre"/>
    <s v="Bovino"/>
    <s v="Piel Animal"/>
    <s v="Pieles Frescas y Saladas"/>
    <x v="11"/>
    <n v="23240"/>
    <n v="2556.4"/>
  </r>
  <r>
    <s v="Septiembre"/>
    <s v="Bovino"/>
    <s v="Piel Animal"/>
    <s v="Pieles Frescas y Saladas"/>
    <x v="13"/>
    <n v="151615"/>
    <n v="21226.1"/>
  </r>
  <r>
    <s v="Septiembre"/>
    <s v="Bovino"/>
    <s v="Piel Animal"/>
    <s v="Pieles Frescas y Saladas"/>
    <x v="2"/>
    <n v="187211"/>
    <n v="56264.13"/>
  </r>
  <r>
    <s v="Septiembre"/>
    <s v="Bovino"/>
    <s v="Piel Animal"/>
    <s v="Pieles Terminadas"/>
    <x v="9"/>
    <n v="72000"/>
    <n v="34148.6"/>
  </r>
  <r>
    <s v="Diciembre*"/>
    <m/>
    <m/>
    <m/>
    <x v="10"/>
    <n v="434066"/>
    <n v="114195.23000000001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">
  <r>
    <s v="Julio"/>
    <s v="Otro Origen"/>
    <s v="Otro Tipo"/>
    <s v="Caldo de pollo"/>
    <x v="0"/>
    <n v="4200"/>
    <n v="7350"/>
  </r>
  <r>
    <s v="Julio"/>
    <s v="Otro Origen"/>
    <s v="Otro Tipo"/>
    <s v="Caldo de pollo"/>
    <x v="1"/>
    <n v="15859.01"/>
    <n v="57168.52"/>
  </r>
  <r>
    <s v="Julio"/>
    <s v="Otro Origen"/>
    <s v="Otro Tipo"/>
    <s v="Sazones"/>
    <x v="2"/>
    <n v="20326.68"/>
    <n v="115935.4"/>
  </r>
  <r>
    <s v="Julio"/>
    <s v="Otro Origen"/>
    <s v="Otro Tipo"/>
    <s v="Sazones"/>
    <x v="3"/>
    <n v="50032.2"/>
    <n v="157040.51999999999"/>
  </r>
  <r>
    <s v="Julio"/>
    <s v="Otro Origen"/>
    <s v="Otro Tipo"/>
    <s v="Sopa"/>
    <x v="4"/>
    <n v="21656.880000000001"/>
    <n v="171724.64"/>
  </r>
  <r>
    <s v="Julio"/>
    <s v="Otro Origen"/>
    <s v="Otro Tipo"/>
    <s v="Sopa"/>
    <x v="2"/>
    <n v="17199.36"/>
    <n v="70279.240000000005"/>
  </r>
  <r>
    <s v="Julio"/>
    <s v="Otro Origen"/>
    <s v="Otro Tipo"/>
    <s v="Sopa"/>
    <x v="3"/>
    <n v="9204"/>
    <n v="7476.49"/>
  </r>
  <r>
    <s v="Julio*"/>
    <m/>
    <m/>
    <m/>
    <x v="5"/>
    <n v="138478.13"/>
    <n v="586974.80999999994"/>
  </r>
  <r>
    <s v="Agosto"/>
    <s v="Otro Origen"/>
    <s v="Otro Tipo"/>
    <s v="Bebidas a base de leche"/>
    <x v="6"/>
    <n v="1.4"/>
    <n v="0"/>
  </r>
  <r>
    <s v="Agosto"/>
    <s v="Otro Origen"/>
    <s v="Otro Tipo"/>
    <s v="Caldo de pollo"/>
    <x v="7"/>
    <n v="11.97"/>
    <n v="0"/>
  </r>
  <r>
    <s v="Agosto"/>
    <s v="Otro Origen"/>
    <s v="Otro Tipo"/>
    <s v="Caldo de pollo"/>
    <x v="0"/>
    <n v="4665.6000000000004"/>
    <n v="35640"/>
  </r>
  <r>
    <s v="Agosto"/>
    <s v="Otro Origen"/>
    <s v="Otro Tipo"/>
    <s v="Mayonesa"/>
    <x v="0"/>
    <n v="21120"/>
    <n v="61200"/>
  </r>
  <r>
    <s v="Agosto"/>
    <s v="Otro Origen"/>
    <s v="Otro Tipo"/>
    <s v="Mayonesa"/>
    <x v="8"/>
    <n v="15896.8"/>
    <n v="31449"/>
  </r>
  <r>
    <s v="Agosto"/>
    <s v="Otro Origen"/>
    <s v="Otro Tipo"/>
    <s v="Preparacion Alimenticia"/>
    <x v="4"/>
    <n v="14076"/>
    <n v="255544.73"/>
  </r>
  <r>
    <s v="Agosto"/>
    <s v="Otro Origen"/>
    <s v="Otro Tipo"/>
    <s v="Sazones"/>
    <x v="9"/>
    <n v="9643.49"/>
    <n v="9390.14"/>
  </r>
  <r>
    <s v="Agosto"/>
    <s v="Otro Origen"/>
    <s v="Otro Tipo"/>
    <s v="Sazones"/>
    <x v="4"/>
    <n v="40320"/>
    <n v="325640"/>
  </r>
  <r>
    <s v="Agosto"/>
    <s v="Otro Origen"/>
    <s v="Otro Tipo"/>
    <s v="Sazones"/>
    <x v="2"/>
    <n v="50562.720000000001"/>
    <n v="131596.43"/>
  </r>
  <r>
    <s v="Agosto"/>
    <s v="Otro Origen"/>
    <s v="Otro Tipo"/>
    <s v="Sazones"/>
    <x v="10"/>
    <n v="10.51"/>
    <n v="10.51"/>
  </r>
  <r>
    <s v="Agosto"/>
    <s v="Otro Origen"/>
    <s v="Otro Tipo"/>
    <s v="Sazones"/>
    <x v="11"/>
    <n v="9617.26"/>
    <n v="75047.94"/>
  </r>
  <r>
    <s v="Agosto"/>
    <s v="Otro Origen"/>
    <s v="Otro Tipo"/>
    <s v="Sazones"/>
    <x v="3"/>
    <n v="45279.17"/>
    <n v="116942.63"/>
  </r>
  <r>
    <s v="Agosto"/>
    <s v="Otro Origen"/>
    <s v="Otro Tipo"/>
    <s v="Sopa"/>
    <x v="4"/>
    <n v="20160"/>
    <n v="162820"/>
  </r>
  <r>
    <s v="Agosto"/>
    <s v="Otro Origen"/>
    <s v="Otro Tipo"/>
    <s v="Sopa"/>
    <x v="2"/>
    <n v="13524"/>
    <n v="14603.7"/>
  </r>
  <r>
    <s v="Agosto"/>
    <s v="Otro Origen"/>
    <s v="Otro Tipo"/>
    <s v="Sopa"/>
    <x v="3"/>
    <n v="4176"/>
    <n v="10800.5"/>
  </r>
  <r>
    <s v="Agosto*"/>
    <m/>
    <m/>
    <m/>
    <x v="5"/>
    <n v="249064.92000000004"/>
    <n v="1230685.5799999998"/>
  </r>
  <r>
    <s v="Septiembre"/>
    <s v="Otro Origen"/>
    <s v="Otro Tipo"/>
    <s v="Caldo de pollo"/>
    <x v="0"/>
    <n v="2800"/>
    <n v="7357"/>
  </r>
  <r>
    <s v="Septiembre"/>
    <s v="Otro Origen"/>
    <s v="Otro Tipo"/>
    <s v="Caldo de pollo"/>
    <x v="4"/>
    <n v="20160"/>
    <n v="162820.22"/>
  </r>
  <r>
    <s v="Septiembre"/>
    <s v="Otro Origen"/>
    <s v="Otro Tipo"/>
    <s v="Caldo de pollo"/>
    <x v="3"/>
    <n v="8999"/>
    <n v="22805"/>
  </r>
  <r>
    <s v="Septiembre"/>
    <s v="Otro Origen"/>
    <s v="Otro Tipo"/>
    <s v="Sazones"/>
    <x v="0"/>
    <n v="14000"/>
    <n v="20440"/>
  </r>
  <r>
    <s v="Septiembre"/>
    <s v="Otro Origen"/>
    <s v="Otro Tipo"/>
    <s v="Sazones"/>
    <x v="2"/>
    <n v="23783.200000000001"/>
    <n v="111716.9"/>
  </r>
  <r>
    <s v="Septiembre"/>
    <s v="Otro Origen"/>
    <s v="Otro Tipo"/>
    <s v="Sazones"/>
    <x v="12"/>
    <n v="6448.8"/>
    <n v="4380.03"/>
  </r>
  <r>
    <s v="Septiembre"/>
    <s v="Otro Origen"/>
    <s v="Otro Tipo"/>
    <s v="Sazones"/>
    <x v="3"/>
    <n v="25242.48"/>
    <n v="45015.199999999997"/>
  </r>
  <r>
    <s v="Septiembre"/>
    <s v="Otro Origen"/>
    <s v="Otro Tipo"/>
    <s v="Sopa"/>
    <x v="13"/>
    <n v="11673.6"/>
    <n v="97656.88"/>
  </r>
  <r>
    <s v="Septiembre"/>
    <s v="Otro Origen"/>
    <s v="Otro Tipo"/>
    <s v="Sopa"/>
    <x v="2"/>
    <n v="19402.560000000001"/>
    <n v="63549.21"/>
  </r>
  <r>
    <s v="Septiembre"/>
    <s v="Otro Origen"/>
    <s v="Otro Tipo"/>
    <s v="Sopa"/>
    <x v="3"/>
    <n v="8201.52"/>
    <n v="496108.32"/>
  </r>
  <r>
    <s v="Septiembre*"/>
    <m/>
    <m/>
    <m/>
    <x v="5"/>
    <n v="140711.16"/>
    <n v="1031848.76"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s v="Julio"/>
    <s v="PVET"/>
    <x v="0"/>
    <n v="1"/>
  </r>
  <r>
    <s v="Julio"/>
    <s v="PVET"/>
    <x v="1"/>
    <n v="21850"/>
  </r>
  <r>
    <s v="Julio"/>
    <s v="PVET"/>
    <x v="2"/>
    <n v="126458"/>
  </r>
  <r>
    <s v="Julio"/>
    <s v="PVET"/>
    <x v="3"/>
    <n v="25300"/>
  </r>
  <r>
    <s v="Julio*"/>
    <m/>
    <x v="4"/>
    <n v="173609"/>
  </r>
  <r>
    <s v="Agosto"/>
    <s v="PVET"/>
    <x v="5"/>
    <n v="1"/>
  </r>
  <r>
    <s v="Agosto"/>
    <s v="PVET"/>
    <x v="6"/>
    <n v="12780"/>
  </r>
  <r>
    <s v="Agosto"/>
    <s v="PVET"/>
    <x v="1"/>
    <n v="57900"/>
  </r>
  <r>
    <s v="Agosto"/>
    <s v="PVET"/>
    <x v="7"/>
    <n v="138092"/>
  </r>
  <r>
    <s v="Agosto"/>
    <s v="PVET"/>
    <x v="8"/>
    <n v="24200"/>
  </r>
  <r>
    <s v="Agosto"/>
    <s v="PVET"/>
    <x v="9"/>
    <n v="73800"/>
  </r>
  <r>
    <s v="Agosto*"/>
    <m/>
    <x v="4"/>
    <n v="306773"/>
  </r>
  <r>
    <s v="Septiembre"/>
    <s v="PVET"/>
    <x v="10"/>
    <n v="46235.34"/>
  </r>
  <r>
    <s v="Septiembre"/>
    <s v="PVET"/>
    <x v="7"/>
    <n v="98325"/>
  </r>
  <r>
    <s v="Septiembre"/>
    <s v="PVET"/>
    <x v="8"/>
    <n v="21625"/>
  </r>
  <r>
    <s v="Septiembre*"/>
    <m/>
    <x v="4"/>
    <n v="166185.3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 dinámica1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5" indent="0" outline="1" outlineData="1" multipleFieldFilters="0" chartFormat="7" rowHeaderCaption="Destino">
  <location ref="A37:C42" firstHeaderRow="0" firstDataRow="1" firstDataCol="1"/>
  <pivotFields count="7">
    <pivotField showAll="0"/>
    <pivotField showAll="0"/>
    <pivotField showAll="0"/>
    <pivotField showAll="0"/>
    <pivotField axis="axisRow" showAll="0">
      <items count="7">
        <item m="1" x="5"/>
        <item x="4"/>
        <item x="1"/>
        <item h="1" x="2"/>
        <item x="0"/>
        <item x="3"/>
        <item t="default"/>
      </items>
    </pivotField>
    <pivotField dataField="1" showAll="0"/>
    <pivotField dataField="1" showAll="0"/>
  </pivotFields>
  <rowFields count="1">
    <field x="4"/>
  </rowFields>
  <rowItems count="5">
    <i>
      <x v="1"/>
    </i>
    <i>
      <x v="2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0" baseItem="0"/>
    <dataField name=" Valor US$" fld="6" baseField="0" baseItem="0"/>
  </dataFields>
  <formats count="1">
    <format dxfId="6">
      <pivotArea outline="0" collapsedLevelsAreSubtotals="1" fieldPosition="0"/>
    </format>
  </formats>
  <chartFormats count="2">
    <chartFormat chart="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Tabla dinámica2" cacheId="3" applyNumberFormats="0" applyBorderFormats="0" applyFontFormats="0" applyPatternFormats="0" applyAlignmentFormats="0" applyWidthHeightFormats="1" dataCaption="Valores" updatedVersion="8" minRefreshableVersion="3" useAutoFormatting="1" itemPrintTitles="1" createdVersion="5" indent="0" outline="1" outlineData="1" multipleFieldFilters="0" chartFormat="3" rowHeaderCaption="Destino">
  <location ref="A47:C57" firstHeaderRow="0" firstDataRow="1" firstDataCol="1"/>
  <pivotFields count="7">
    <pivotField showAll="0"/>
    <pivotField showAll="0"/>
    <pivotField showAll="0"/>
    <pivotField showAll="0"/>
    <pivotField axis="axisRow" showAll="0">
      <items count="15">
        <item x="2"/>
        <item x="7"/>
        <item x="3"/>
        <item m="1" x="12"/>
        <item x="1"/>
        <item m="1" x="13"/>
        <item x="4"/>
        <item x="9"/>
        <item x="6"/>
        <item h="1" x="5"/>
        <item x="0"/>
        <item m="1" x="10"/>
        <item m="1" x="11"/>
        <item x="8"/>
        <item t="default"/>
      </items>
    </pivotField>
    <pivotField dataField="1" showAll="0"/>
    <pivotField dataField="1" showAll="0"/>
  </pivotFields>
  <rowFields count="1">
    <field x="4"/>
  </rowFields>
  <rowItems count="10">
    <i>
      <x/>
    </i>
    <i>
      <x v="1"/>
    </i>
    <i>
      <x v="2"/>
    </i>
    <i>
      <x v="4"/>
    </i>
    <i>
      <x v="6"/>
    </i>
    <i>
      <x v="7"/>
    </i>
    <i>
      <x v="8"/>
    </i>
    <i>
      <x v="10"/>
    </i>
    <i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0" baseItem="0"/>
    <dataField name=" Valor US$" fld="6" baseField="0" baseItem="0"/>
  </dataFields>
  <formats count="1">
    <format dxfId="5">
      <pivotArea outline="0" collapsedLevelsAreSubtotals="1" fieldPosition="0"/>
    </format>
  </formats>
  <chartFormats count="2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2000000}" name="Tabla dinámica3" cacheId="4" applyNumberFormats="0" applyBorderFormats="0" applyFontFormats="0" applyPatternFormats="0" applyAlignmentFormats="0" applyWidthHeightFormats="1" dataCaption="Valores" updatedVersion="8" minRefreshableVersion="3" useAutoFormatting="1" itemPrintTitles="1" createdVersion="5" indent="0" outline="1" outlineData="1" multipleFieldFilters="0" chartFormat="5" rowHeaderCaption="Destino">
  <location ref="A91:C112" firstHeaderRow="0" firstDataRow="1" firstDataCol="1"/>
  <pivotFields count="7">
    <pivotField showAll="0"/>
    <pivotField showAll="0"/>
    <pivotField showAll="0"/>
    <pivotField showAll="0"/>
    <pivotField axis="axisRow" showAll="0">
      <items count="25">
        <item x="4"/>
        <item x="5"/>
        <item x="13"/>
        <item x="6"/>
        <item x="19"/>
        <item x="7"/>
        <item m="1" x="23"/>
        <item x="8"/>
        <item x="20"/>
        <item x="18"/>
        <item x="1"/>
        <item x="15"/>
        <item x="16"/>
        <item x="17"/>
        <item x="2"/>
        <item x="9"/>
        <item x="3"/>
        <item m="1" x="22"/>
        <item x="11"/>
        <item h="1" x="10"/>
        <item m="1" x="21"/>
        <item x="0"/>
        <item x="12"/>
        <item x="14"/>
        <item t="default"/>
      </items>
    </pivotField>
    <pivotField dataField="1" showAll="0"/>
    <pivotField dataField="1" showAll="0"/>
  </pivotFields>
  <rowFields count="1">
    <field x="4"/>
  </rowFields>
  <rowItems count="21">
    <i>
      <x/>
    </i>
    <i>
      <x v="1"/>
    </i>
    <i>
      <x v="2"/>
    </i>
    <i>
      <x v="3"/>
    </i>
    <i>
      <x v="4"/>
    </i>
    <i>
      <x v="5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8"/>
    </i>
    <i>
      <x v="21"/>
    </i>
    <i>
      <x v="22"/>
    </i>
    <i>
      <x v="23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0" baseItem="0"/>
    <dataField name=" Valor US$" fld="6" baseField="0" baseItem="0"/>
  </dataFields>
  <formats count="1">
    <format dxfId="4">
      <pivotArea outline="0" collapsedLevelsAreSubtotals="1" fieldPosition="0"/>
    </format>
  </formats>
  <chartFormats count="2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3000000}" name="Tabla dinámica4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5" indent="0" outline="1" outlineData="1" multipleFieldFilters="0" chartFormat="6" rowHeaderCaption="Destino">
  <location ref="A41:C55" firstHeaderRow="0" firstDataRow="1" firstDataCol="1"/>
  <pivotFields count="7">
    <pivotField showAll="0"/>
    <pivotField showAll="0"/>
    <pivotField showAll="0"/>
    <pivotField showAll="0" defaultSubtotal="0"/>
    <pivotField axis="axisRow" showAll="0">
      <items count="22">
        <item x="3"/>
        <item x="4"/>
        <item m="1" x="17"/>
        <item x="11"/>
        <item x="8"/>
        <item m="1" x="20"/>
        <item x="5"/>
        <item x="6"/>
        <item x="13"/>
        <item m="1" x="14"/>
        <item x="1"/>
        <item x="7"/>
        <item x="9"/>
        <item m="1" x="18"/>
        <item x="2"/>
        <item m="1" x="16"/>
        <item h="1" x="10"/>
        <item m="1" x="15"/>
        <item m="1" x="19"/>
        <item x="0"/>
        <item x="12"/>
        <item t="default"/>
      </items>
    </pivotField>
    <pivotField dataField="1" showAll="0"/>
    <pivotField dataField="1" showAll="0"/>
  </pivotFields>
  <rowFields count="1">
    <field x="4"/>
  </rowFields>
  <rowItems count="14">
    <i>
      <x/>
    </i>
    <i>
      <x v="1"/>
    </i>
    <i>
      <x v="3"/>
    </i>
    <i>
      <x v="4"/>
    </i>
    <i>
      <x v="6"/>
    </i>
    <i>
      <x v="7"/>
    </i>
    <i>
      <x v="8"/>
    </i>
    <i>
      <x v="10"/>
    </i>
    <i>
      <x v="11"/>
    </i>
    <i>
      <x v="12"/>
    </i>
    <i>
      <x v="14"/>
    </i>
    <i>
      <x v="19"/>
    </i>
    <i>
      <x v="20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0" baseItem="0"/>
    <dataField name=" Valor US$" fld="6" baseField="0" baseItem="0"/>
  </dataFields>
  <formats count="2">
    <format dxfId="3">
      <pivotArea collapsedLevelsAreSubtotals="1" fieldPosition="0">
        <references count="1">
          <reference field="4" count="0"/>
        </references>
      </pivotArea>
    </format>
    <format dxfId="2">
      <pivotArea grandRow="1" outline="0" collapsedLevelsAreSubtotals="1" fieldPosition="0"/>
    </format>
  </formats>
  <chartFormats count="2">
    <chartFormat chart="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4000000}" name="Tabla dinámica2" cacheId="1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5" rowHeaderCaption="Destino">
  <location ref="A26:C29" firstHeaderRow="0" firstDataRow="1" firstDataCol="1"/>
  <pivotFields count="7">
    <pivotField showAll="0"/>
    <pivotField showAll="0"/>
    <pivotField showAll="0"/>
    <pivotField showAll="0"/>
    <pivotField axis="axisRow" showAll="0">
      <items count="5">
        <item x="2"/>
        <item m="1" x="3"/>
        <item x="0"/>
        <item h="1" x="1"/>
        <item t="default"/>
      </items>
    </pivotField>
    <pivotField dataField="1" showAll="0"/>
    <pivotField dataField="1" showAll="0"/>
  </pivotFields>
  <rowFields count="1">
    <field x="4"/>
  </rowFields>
  <rowItems count="3">
    <i>
      <x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 Kilos" fld="5" baseField="4" baseItem="0" numFmtId="4"/>
    <dataField name=" Valor US$" fld="6" baseField="4" baseItem="0" numFmtId="4"/>
  </dataFields>
  <chartFormats count="2">
    <chartFormat chart="3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5000000}" name="Tabla dinámica5" cacheId="6" applyNumberFormats="0" applyBorderFormats="0" applyFontFormats="0" applyPatternFormats="0" applyAlignmentFormats="0" applyWidthHeightFormats="1" dataCaption="Valores" updatedVersion="8" minRefreshableVersion="3" useAutoFormatting="1" itemPrintTitles="1" createdVersion="5" indent="0" outline="1" outlineData="1" multipleFieldFilters="0" chartFormat="5" rowHeaderCaption="Destino">
  <location ref="A53:C67" firstHeaderRow="0" firstDataRow="1" firstDataCol="1"/>
  <pivotFields count="7">
    <pivotField showAll="0"/>
    <pivotField showAll="0"/>
    <pivotField showAll="0"/>
    <pivotField showAll="0"/>
    <pivotField axis="axisRow" showAll="0">
      <items count="15">
        <item x="9"/>
        <item x="0"/>
        <item x="8"/>
        <item x="1"/>
        <item x="13"/>
        <item x="4"/>
        <item x="2"/>
        <item x="11"/>
        <item x="12"/>
        <item x="3"/>
        <item h="1" x="5"/>
        <item x="6"/>
        <item x="7"/>
        <item x="10"/>
        <item t="default"/>
      </items>
    </pivotField>
    <pivotField dataField="1" showAll="0"/>
    <pivotField dataField="1" showAll="0"/>
  </pivotFields>
  <rowFields count="1">
    <field x="4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1"/>
    </i>
    <i>
      <x v="12"/>
    </i>
    <i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0" baseItem="0"/>
    <dataField name=" Valor US$" fld="6" baseField="0" baseItem="0"/>
  </dataFields>
  <formats count="1">
    <format dxfId="1">
      <pivotArea outline="0" collapsedLevelsAreSubtotals="1" fieldPosition="0"/>
    </format>
  </formats>
  <chartFormats count="2"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6000000}" name="Tabla dinámica3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rowHeaderCaption="Destino">
  <location ref="A26:C28" firstHeaderRow="0" firstDataRow="1" firstDataCol="1"/>
  <pivotFields count="7">
    <pivotField showAll="0"/>
    <pivotField showAll="0"/>
    <pivotField showAll="0"/>
    <pivotField showAll="0"/>
    <pivotField axis="axisRow" showAll="0">
      <items count="3">
        <item x="1"/>
        <item h="1" x="0"/>
        <item t="default"/>
      </items>
    </pivotField>
    <pivotField dataField="1" showAll="0">
      <items count="4">
        <item x="1"/>
        <item x="2"/>
        <item x="0"/>
        <item t="default"/>
      </items>
    </pivotField>
    <pivotField dataField="1" showAll="0">
      <items count="4">
        <item x="1"/>
        <item x="2"/>
        <item x="0"/>
        <item t="default"/>
      </items>
    </pivotField>
  </pivotFields>
  <rowFields count="1">
    <field x="4"/>
  </rowFields>
  <rowItems count="2">
    <i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 Kilos" fld="5" baseField="4" baseItem="0" numFmtId="4"/>
    <dataField name=" Valor US$" fld="6" baseField="4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7000000}" name="Tabla dinámica6" cacheId="7" applyNumberFormats="0" applyBorderFormats="0" applyFontFormats="0" applyPatternFormats="0" applyAlignmentFormats="0" applyWidthHeightFormats="1" dataCaption="Valores" updatedVersion="8" minRefreshableVersion="3" useAutoFormatting="1" itemPrintTitles="1" createdVersion="5" indent="0" outline="1" outlineData="1" multipleFieldFilters="0" chartFormat="3" rowHeaderCaption="Destino">
  <location ref="B34:C45" firstHeaderRow="1" firstDataRow="1" firstDataCol="1"/>
  <pivotFields count="4">
    <pivotField showAll="0"/>
    <pivotField showAll="0"/>
    <pivotField axis="axisRow" showAll="0" defaultSubtotal="0">
      <items count="13">
        <item x="6"/>
        <item x="1"/>
        <item h="1" x="4"/>
        <item x="10"/>
        <item m="1" x="11"/>
        <item m="1" x="12"/>
        <item x="0"/>
        <item x="7"/>
        <item x="2"/>
        <item x="3"/>
        <item x="5"/>
        <item x="8"/>
        <item x="9"/>
      </items>
    </pivotField>
    <pivotField dataField="1" numFmtId="43" showAll="0"/>
  </pivotFields>
  <rowFields count="1">
    <field x="2"/>
  </rowFields>
  <rowItems count="11">
    <i>
      <x/>
    </i>
    <i>
      <x v="1"/>
    </i>
    <i>
      <x v="3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 Valor US$" fld="3" baseField="0" baseItem="0" numFmtId="43"/>
  </dataFields>
  <formats count="1">
    <format dxfId="0">
      <pivotArea outline="0" collapsedLevelsAreSubtotals="1" fieldPosition="0"/>
    </format>
  </formats>
  <chartFormats count="1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pivotTable" Target="../pivotTables/pivotTable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showGridLines="0" workbookViewId="0">
      <selection activeCell="C43" sqref="C43"/>
    </sheetView>
  </sheetViews>
  <sheetFormatPr baseColWidth="10" defaultColWidth="11.42578125" defaultRowHeight="15" x14ac:dyDescent="0.25"/>
  <cols>
    <col min="1" max="1" width="22.5703125" bestFit="1" customWidth="1"/>
    <col min="2" max="2" width="21.28515625" style="2" customWidth="1"/>
    <col min="3" max="3" width="26.28515625" style="1" customWidth="1"/>
  </cols>
  <sheetData>
    <row r="1" spans="1:3" x14ac:dyDescent="0.25">
      <c r="A1" s="3"/>
      <c r="B1"/>
      <c r="C1"/>
    </row>
    <row r="2" spans="1:3" x14ac:dyDescent="0.25">
      <c r="B2"/>
      <c r="C2"/>
    </row>
    <row r="3" spans="1:3" x14ac:dyDescent="0.25">
      <c r="B3"/>
      <c r="C3"/>
    </row>
    <row r="4" spans="1:3" x14ac:dyDescent="0.25">
      <c r="B4"/>
      <c r="C4"/>
    </row>
    <row r="5" spans="1:3" x14ac:dyDescent="0.25">
      <c r="B5"/>
      <c r="C5"/>
    </row>
    <row r="6" spans="1:3" x14ac:dyDescent="0.25">
      <c r="A6" s="41"/>
      <c r="B6" s="41"/>
      <c r="C6" s="41"/>
    </row>
    <row r="7" spans="1:3" ht="23.25" x14ac:dyDescent="0.35">
      <c r="A7" s="42"/>
      <c r="B7" s="42"/>
      <c r="C7" s="42"/>
    </row>
    <row r="8" spans="1:3" ht="22.5" x14ac:dyDescent="0.35">
      <c r="A8" s="43" t="s">
        <v>0</v>
      </c>
      <c r="B8" s="43"/>
      <c r="C8" s="43"/>
    </row>
    <row r="9" spans="1:3" ht="19.5" x14ac:dyDescent="0.35">
      <c r="A9" s="44" t="s">
        <v>1</v>
      </c>
      <c r="B9" s="44"/>
      <c r="C9" s="44"/>
    </row>
    <row r="10" spans="1:3" x14ac:dyDescent="0.25">
      <c r="A10" s="40" t="s">
        <v>123</v>
      </c>
      <c r="B10" s="40"/>
      <c r="C10" s="40"/>
    </row>
    <row r="11" spans="1:3" x14ac:dyDescent="0.25">
      <c r="A11" s="40" t="s">
        <v>113</v>
      </c>
      <c r="B11" s="40"/>
      <c r="C11" s="40"/>
    </row>
    <row r="12" spans="1:3" x14ac:dyDescent="0.25">
      <c r="A12" s="6" t="s">
        <v>2</v>
      </c>
      <c r="B12" s="6" t="s">
        <v>3</v>
      </c>
      <c r="C12" s="6" t="s">
        <v>4</v>
      </c>
    </row>
    <row r="13" spans="1:3" x14ac:dyDescent="0.25">
      <c r="A13" s="7" t="s">
        <v>5</v>
      </c>
      <c r="B13" s="8">
        <f>'Bovino Carnico'!F32</f>
        <v>482649.05000000005</v>
      </c>
      <c r="C13" s="9">
        <f>'Bovino Carnico'!G32</f>
        <v>2897972.71</v>
      </c>
    </row>
    <row r="14" spans="1:3" x14ac:dyDescent="0.25">
      <c r="A14" s="7" t="s">
        <v>6</v>
      </c>
      <c r="B14" s="8">
        <f>'Bovino Lacteo'!F42</f>
        <v>225140.96999999997</v>
      </c>
      <c r="C14" s="9">
        <f>'Bovino Lacteo'!G42</f>
        <v>920246.69000000006</v>
      </c>
    </row>
    <row r="15" spans="1:3" x14ac:dyDescent="0.25">
      <c r="A15" s="7" t="s">
        <v>7</v>
      </c>
      <c r="B15" s="8">
        <f>Leche!F86</f>
        <v>350024.47000000003</v>
      </c>
      <c r="C15" s="9">
        <f>Leche!G86</f>
        <v>1178954.1500000001</v>
      </c>
    </row>
    <row r="16" spans="1:3" x14ac:dyDescent="0.25">
      <c r="A16" s="7" t="s">
        <v>8</v>
      </c>
      <c r="B16" s="8">
        <f>Pieles!F35</f>
        <v>884108.28</v>
      </c>
      <c r="C16" s="9">
        <f>Pieles!G35</f>
        <v>646913.16</v>
      </c>
    </row>
    <row r="17" spans="1:3" x14ac:dyDescent="0.25">
      <c r="A17" s="7" t="s">
        <v>9</v>
      </c>
      <c r="B17" s="8">
        <f>Embutidos!F19</f>
        <v>0</v>
      </c>
      <c r="C17" s="9">
        <f>Embutidos!G19</f>
        <v>0</v>
      </c>
    </row>
    <row r="18" spans="1:3" x14ac:dyDescent="0.25">
      <c r="A18" s="7" t="s">
        <v>10</v>
      </c>
      <c r="B18" s="8">
        <f>'Otro Origen'!F48</f>
        <v>528254.21000000008</v>
      </c>
      <c r="C18" s="9">
        <f>'Otro Origen'!G48</f>
        <v>2849509.15</v>
      </c>
    </row>
    <row r="19" spans="1:3" x14ac:dyDescent="0.25">
      <c r="A19" s="7" t="s">
        <v>11</v>
      </c>
      <c r="B19" s="10" t="s">
        <v>12</v>
      </c>
      <c r="C19" s="9">
        <f>'Pro vet'!E29</f>
        <v>646567.34</v>
      </c>
    </row>
    <row r="20" spans="1:3" x14ac:dyDescent="0.25">
      <c r="A20" s="11" t="s">
        <v>13</v>
      </c>
      <c r="B20" s="12">
        <f>SUM(B13:B19)</f>
        <v>2470176.98</v>
      </c>
      <c r="C20" s="13">
        <f>SUM(C13:C19)</f>
        <v>9140163.1999999993</v>
      </c>
    </row>
  </sheetData>
  <mergeCells count="6">
    <mergeCell ref="A11:C11"/>
    <mergeCell ref="A6:C6"/>
    <mergeCell ref="A7:C7"/>
    <mergeCell ref="A8:C8"/>
    <mergeCell ref="A10:C10"/>
    <mergeCell ref="A9:C9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5"/>
  <sheetViews>
    <sheetView showGridLines="0" topLeftCell="B8" workbookViewId="0">
      <selection activeCell="F44" sqref="F44"/>
    </sheetView>
  </sheetViews>
  <sheetFormatPr baseColWidth="10" defaultColWidth="24.140625" defaultRowHeight="15" x14ac:dyDescent="0.25"/>
  <cols>
    <col min="1" max="1" width="16.7109375" hidden="1" customWidth="1"/>
    <col min="2" max="2" width="17.140625" bestFit="1" customWidth="1"/>
    <col min="3" max="3" width="11.5703125" customWidth="1"/>
    <col min="4" max="4" width="20.140625" bestFit="1" customWidth="1"/>
    <col min="5" max="5" width="22.42578125" customWidth="1"/>
  </cols>
  <sheetData>
    <row r="1" spans="2:8" x14ac:dyDescent="0.25">
      <c r="B1" s="3"/>
      <c r="E1" s="4"/>
    </row>
    <row r="2" spans="2:8" x14ac:dyDescent="0.25">
      <c r="E2" s="4"/>
    </row>
    <row r="3" spans="2:8" x14ac:dyDescent="0.25">
      <c r="E3" s="4"/>
    </row>
    <row r="4" spans="2:8" x14ac:dyDescent="0.25">
      <c r="E4" s="4"/>
    </row>
    <row r="5" spans="2:8" x14ac:dyDescent="0.25">
      <c r="E5" s="4"/>
    </row>
    <row r="6" spans="2:8" x14ac:dyDescent="0.25">
      <c r="B6" s="41"/>
      <c r="C6" s="41"/>
      <c r="D6" s="41"/>
      <c r="E6" s="41"/>
    </row>
    <row r="7" spans="2:8" ht="23.25" x14ac:dyDescent="0.35">
      <c r="B7" s="42"/>
      <c r="C7" s="42"/>
      <c r="D7" s="42"/>
      <c r="E7" s="42"/>
    </row>
    <row r="8" spans="2:8" ht="22.5" x14ac:dyDescent="0.35">
      <c r="B8" s="43" t="s">
        <v>0</v>
      </c>
      <c r="C8" s="43"/>
      <c r="D8" s="43"/>
      <c r="E8" s="43"/>
      <c r="F8" s="24"/>
      <c r="G8" s="24"/>
      <c r="H8" s="24"/>
    </row>
    <row r="9" spans="2:8" ht="22.5" x14ac:dyDescent="0.35">
      <c r="B9" s="48" t="s">
        <v>1</v>
      </c>
      <c r="C9" s="48"/>
      <c r="D9" s="48"/>
      <c r="E9" s="48"/>
      <c r="F9" s="24"/>
      <c r="G9" s="24"/>
      <c r="H9" s="24"/>
    </row>
    <row r="10" spans="2:8" x14ac:dyDescent="0.25">
      <c r="B10" s="49" t="s">
        <v>122</v>
      </c>
      <c r="C10" s="50"/>
      <c r="D10" s="50"/>
      <c r="E10" s="51"/>
    </row>
    <row r="11" spans="2:8" x14ac:dyDescent="0.25">
      <c r="B11" s="49" t="str">
        <f>Consolidado!A11</f>
        <v>Trimestre Julio - Septiembre Año 2025</v>
      </c>
      <c r="C11" s="50"/>
      <c r="D11" s="50"/>
      <c r="E11" s="51"/>
    </row>
    <row r="12" spans="2:8" ht="18" customHeight="1" x14ac:dyDescent="0.25">
      <c r="B12" s="21" t="s">
        <v>14</v>
      </c>
      <c r="C12" s="21" t="s">
        <v>2</v>
      </c>
      <c r="D12" s="21" t="s">
        <v>17</v>
      </c>
      <c r="E12" s="22" t="s">
        <v>4</v>
      </c>
    </row>
    <row r="13" spans="2:8" x14ac:dyDescent="0.25">
      <c r="B13" s="27" t="s">
        <v>63</v>
      </c>
      <c r="C13" s="27" t="s">
        <v>110</v>
      </c>
      <c r="D13" s="27" t="s">
        <v>32</v>
      </c>
      <c r="E13" s="20">
        <v>1</v>
      </c>
    </row>
    <row r="14" spans="2:8" x14ac:dyDescent="0.25">
      <c r="B14" s="27" t="s">
        <v>63</v>
      </c>
      <c r="C14" s="27" t="s">
        <v>110</v>
      </c>
      <c r="D14" s="27" t="s">
        <v>50</v>
      </c>
      <c r="E14" s="20">
        <v>21850</v>
      </c>
    </row>
    <row r="15" spans="2:8" x14ac:dyDescent="0.25">
      <c r="B15" s="27" t="s">
        <v>63</v>
      </c>
      <c r="C15" s="27" t="s">
        <v>110</v>
      </c>
      <c r="D15" s="27" t="s">
        <v>111</v>
      </c>
      <c r="E15" s="20">
        <v>126458</v>
      </c>
    </row>
    <row r="16" spans="2:8" x14ac:dyDescent="0.25">
      <c r="B16" s="27" t="s">
        <v>63</v>
      </c>
      <c r="C16" s="27" t="s">
        <v>110</v>
      </c>
      <c r="D16" s="27" t="s">
        <v>76</v>
      </c>
      <c r="E16" s="20">
        <v>25300</v>
      </c>
    </row>
    <row r="17" spans="2:5" x14ac:dyDescent="0.25">
      <c r="B17" s="12" t="str">
        <f>'Bovino Carnico'!A17</f>
        <v>Julio*</v>
      </c>
      <c r="C17" s="12"/>
      <c r="D17" s="12"/>
      <c r="E17" s="13">
        <f>SUM(E13:E16)</f>
        <v>173609</v>
      </c>
    </row>
    <row r="18" spans="2:5" x14ac:dyDescent="0.25">
      <c r="B18" s="27" t="s">
        <v>59</v>
      </c>
      <c r="C18" s="27" t="s">
        <v>110</v>
      </c>
      <c r="D18" s="27" t="s">
        <v>38</v>
      </c>
      <c r="E18" s="20">
        <v>1</v>
      </c>
    </row>
    <row r="19" spans="2:5" x14ac:dyDescent="0.25">
      <c r="B19" s="27" t="s">
        <v>59</v>
      </c>
      <c r="C19" s="27" t="s">
        <v>110</v>
      </c>
      <c r="D19" s="27" t="s">
        <v>112</v>
      </c>
      <c r="E19" s="20">
        <v>12780</v>
      </c>
    </row>
    <row r="20" spans="2:5" x14ac:dyDescent="0.25">
      <c r="B20" s="27" t="s">
        <v>59</v>
      </c>
      <c r="C20" s="27" t="s">
        <v>110</v>
      </c>
      <c r="D20" s="27" t="s">
        <v>50</v>
      </c>
      <c r="E20" s="20">
        <v>57900</v>
      </c>
    </row>
    <row r="21" spans="2:5" x14ac:dyDescent="0.25">
      <c r="B21" s="27" t="s">
        <v>59</v>
      </c>
      <c r="C21" s="27" t="s">
        <v>110</v>
      </c>
      <c r="D21" s="27" t="s">
        <v>51</v>
      </c>
      <c r="E21" s="20">
        <v>138092</v>
      </c>
    </row>
    <row r="22" spans="2:5" x14ac:dyDescent="0.25">
      <c r="B22" s="27" t="s">
        <v>59</v>
      </c>
      <c r="C22" s="27" t="s">
        <v>110</v>
      </c>
      <c r="D22" s="27" t="s">
        <v>58</v>
      </c>
      <c r="E22" s="20">
        <v>24200</v>
      </c>
    </row>
    <row r="23" spans="2:5" x14ac:dyDescent="0.25">
      <c r="B23" s="27" t="s">
        <v>59</v>
      </c>
      <c r="C23" s="27" t="s">
        <v>110</v>
      </c>
      <c r="D23" s="27" t="s">
        <v>36</v>
      </c>
      <c r="E23" s="20">
        <v>73800</v>
      </c>
    </row>
    <row r="24" spans="2:5" x14ac:dyDescent="0.25">
      <c r="B24" s="12" t="str">
        <f>'Bovino Carnico'!A26</f>
        <v>Agosto*</v>
      </c>
      <c r="C24" s="12"/>
      <c r="D24" s="12"/>
      <c r="E24" s="13">
        <f>SUM(E18:E23)</f>
        <v>306773</v>
      </c>
    </row>
    <row r="25" spans="2:5" x14ac:dyDescent="0.25">
      <c r="B25" s="27" t="s">
        <v>62</v>
      </c>
      <c r="C25" s="27" t="s">
        <v>110</v>
      </c>
      <c r="D25" s="27" t="s">
        <v>48</v>
      </c>
      <c r="E25" s="20">
        <v>46235.34</v>
      </c>
    </row>
    <row r="26" spans="2:5" x14ac:dyDescent="0.25">
      <c r="B26" s="27" t="s">
        <v>62</v>
      </c>
      <c r="C26" s="27" t="s">
        <v>110</v>
      </c>
      <c r="D26" s="27" t="s">
        <v>51</v>
      </c>
      <c r="E26" s="20">
        <v>98325</v>
      </c>
    </row>
    <row r="27" spans="2:5" x14ac:dyDescent="0.25">
      <c r="B27" s="27" t="s">
        <v>62</v>
      </c>
      <c r="C27" s="27" t="s">
        <v>110</v>
      </c>
      <c r="D27" s="27" t="s">
        <v>58</v>
      </c>
      <c r="E27" s="20">
        <v>21625</v>
      </c>
    </row>
    <row r="28" spans="2:5" x14ac:dyDescent="0.25">
      <c r="B28" s="12" t="str">
        <f>'Bovino Carnico'!A31</f>
        <v>Septiembre*</v>
      </c>
      <c r="C28" s="12"/>
      <c r="D28" s="12"/>
      <c r="E28" s="13">
        <f>SUM(E25:E27)</f>
        <v>166185.34</v>
      </c>
    </row>
    <row r="29" spans="2:5" x14ac:dyDescent="0.25">
      <c r="B29" s="12" t="s">
        <v>13</v>
      </c>
      <c r="C29" s="12"/>
      <c r="D29" s="12"/>
      <c r="E29" s="13">
        <f>SUM(E28,E24,E17)</f>
        <v>646567.34</v>
      </c>
    </row>
    <row r="31" spans="2:5" x14ac:dyDescent="0.25">
      <c r="B31" t="s">
        <v>22</v>
      </c>
    </row>
    <row r="33" spans="2:4" x14ac:dyDescent="0.25">
      <c r="B33" s="45" t="s">
        <v>23</v>
      </c>
      <c r="C33" s="45"/>
      <c r="D33" s="23"/>
    </row>
    <row r="34" spans="2:4" x14ac:dyDescent="0.25">
      <c r="B34" s="29" t="s">
        <v>17</v>
      </c>
      <c r="C34" t="s">
        <v>25</v>
      </c>
    </row>
    <row r="35" spans="2:4" x14ac:dyDescent="0.25">
      <c r="B35" s="30" t="s">
        <v>112</v>
      </c>
      <c r="C35" s="31">
        <v>12780</v>
      </c>
    </row>
    <row r="36" spans="2:4" x14ac:dyDescent="0.25">
      <c r="B36" s="30" t="s">
        <v>50</v>
      </c>
      <c r="C36" s="31">
        <v>79750</v>
      </c>
    </row>
    <row r="37" spans="2:4" x14ac:dyDescent="0.25">
      <c r="B37" s="30" t="s">
        <v>48</v>
      </c>
      <c r="C37" s="31">
        <v>46235.34</v>
      </c>
    </row>
    <row r="38" spans="2:4" x14ac:dyDescent="0.25">
      <c r="B38" s="30" t="s">
        <v>32</v>
      </c>
      <c r="C38" s="31">
        <v>1</v>
      </c>
    </row>
    <row r="39" spans="2:4" x14ac:dyDescent="0.25">
      <c r="B39" s="30" t="s">
        <v>51</v>
      </c>
      <c r="C39" s="31">
        <v>236417</v>
      </c>
    </row>
    <row r="40" spans="2:4" x14ac:dyDescent="0.25">
      <c r="B40" s="30" t="s">
        <v>111</v>
      </c>
      <c r="C40" s="31">
        <v>126458</v>
      </c>
    </row>
    <row r="41" spans="2:4" x14ac:dyDescent="0.25">
      <c r="B41" s="30" t="s">
        <v>76</v>
      </c>
      <c r="C41" s="31">
        <v>25300</v>
      </c>
    </row>
    <row r="42" spans="2:4" x14ac:dyDescent="0.25">
      <c r="B42" s="30" t="s">
        <v>38</v>
      </c>
      <c r="C42" s="31">
        <v>1</v>
      </c>
    </row>
    <row r="43" spans="2:4" x14ac:dyDescent="0.25">
      <c r="B43" s="30" t="s">
        <v>58</v>
      </c>
      <c r="C43" s="31">
        <v>45825</v>
      </c>
    </row>
    <row r="44" spans="2:4" x14ac:dyDescent="0.25">
      <c r="B44" s="30" t="s">
        <v>36</v>
      </c>
      <c r="C44" s="31">
        <v>73800</v>
      </c>
    </row>
    <row r="45" spans="2:4" x14ac:dyDescent="0.25">
      <c r="B45" s="30" t="s">
        <v>26</v>
      </c>
      <c r="C45" s="31">
        <v>646567.34</v>
      </c>
    </row>
  </sheetData>
  <sortState xmlns:xlrd2="http://schemas.microsoft.com/office/spreadsheetml/2017/richdata2" ref="B33:C36">
    <sortCondition ref="B33"/>
  </sortState>
  <mergeCells count="7">
    <mergeCell ref="B33:C33"/>
    <mergeCell ref="B9:E9"/>
    <mergeCell ref="B11:E11"/>
    <mergeCell ref="B6:E6"/>
    <mergeCell ref="B7:E7"/>
    <mergeCell ref="B8:E8"/>
    <mergeCell ref="B10:E10"/>
  </mergeCells>
  <printOptions horizontalCentered="1"/>
  <pageMargins left="0.19685039370078741" right="0.19685039370078741" top="0.59055118110236227" bottom="0.59055118110236227" header="0.31496062992125984" footer="0.31496062992125984"/>
  <pageSetup orientation="portrait" r:id="rId2"/>
  <headerFooter>
    <oddFooter>&amp;CE-Página 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2"/>
  <sheetViews>
    <sheetView showGridLines="0" tabSelected="1" workbookViewId="0">
      <selection activeCell="A12" sqref="A12:G12"/>
    </sheetView>
  </sheetViews>
  <sheetFormatPr baseColWidth="10" defaultColWidth="36.140625" defaultRowHeight="15" x14ac:dyDescent="0.25"/>
  <cols>
    <col min="1" max="1" width="14.28515625" customWidth="1"/>
    <col min="2" max="2" width="11.5703125" customWidth="1"/>
    <col min="3" max="3" width="13.140625" customWidth="1"/>
    <col min="4" max="4" width="16.5703125" bestFit="1" customWidth="1"/>
    <col min="5" max="5" width="14.28515625" customWidth="1"/>
    <col min="6" max="6" width="9.85546875" style="2" bestFit="1" customWidth="1"/>
    <col min="7" max="7" width="14.42578125" style="1" bestFit="1" customWidth="1"/>
    <col min="9" max="9" width="13.140625" customWidth="1"/>
  </cols>
  <sheetData>
    <row r="1" spans="1:7" x14ac:dyDescent="0.25">
      <c r="A1" s="3"/>
    </row>
    <row r="6" spans="1:7" x14ac:dyDescent="0.25">
      <c r="A6" s="41"/>
      <c r="B6" s="41"/>
      <c r="C6" s="41"/>
      <c r="D6" s="41"/>
      <c r="E6" s="41"/>
      <c r="F6" s="41"/>
      <c r="G6" s="41"/>
    </row>
    <row r="7" spans="1:7" ht="15" customHeight="1" x14ac:dyDescent="0.35">
      <c r="A7" s="42"/>
      <c r="B7" s="42"/>
      <c r="C7" s="42"/>
      <c r="D7" s="42"/>
      <c r="E7" s="42"/>
      <c r="F7" s="42"/>
      <c r="G7" s="42"/>
    </row>
    <row r="8" spans="1:7" ht="15" customHeight="1" x14ac:dyDescent="0.35">
      <c r="A8" s="5"/>
      <c r="B8" s="5"/>
      <c r="C8" s="5"/>
      <c r="D8" s="5"/>
      <c r="E8" s="5"/>
      <c r="F8" s="5"/>
      <c r="G8" s="5"/>
    </row>
    <row r="9" spans="1:7" ht="22.5" x14ac:dyDescent="0.35">
      <c r="A9" s="43" t="s">
        <v>0</v>
      </c>
      <c r="B9" s="43"/>
      <c r="C9" s="43"/>
      <c r="D9" s="43"/>
      <c r="E9" s="43"/>
      <c r="F9" s="43"/>
      <c r="G9" s="43"/>
    </row>
    <row r="10" spans="1:7" ht="19.5" customHeight="1" x14ac:dyDescent="0.3">
      <c r="A10" s="47" t="s">
        <v>1</v>
      </c>
      <c r="B10" s="47"/>
      <c r="C10" s="47"/>
      <c r="D10" s="47"/>
      <c r="E10" s="47"/>
      <c r="F10" s="47"/>
      <c r="G10" s="47"/>
    </row>
    <row r="11" spans="1:7" x14ac:dyDescent="0.25">
      <c r="A11" s="46" t="s">
        <v>114</v>
      </c>
      <c r="B11" s="46"/>
      <c r="C11" s="46"/>
      <c r="D11" s="46"/>
      <c r="E11" s="46"/>
      <c r="F11" s="46"/>
      <c r="G11" s="46"/>
    </row>
    <row r="12" spans="1:7" x14ac:dyDescent="0.25">
      <c r="A12" s="46" t="str">
        <f>Consolidado!A11</f>
        <v>Trimestre Julio - Septiembre Año 2025</v>
      </c>
      <c r="B12" s="46"/>
      <c r="C12" s="46"/>
      <c r="D12" s="46"/>
      <c r="E12" s="46"/>
      <c r="F12" s="46"/>
      <c r="G12" s="46"/>
    </row>
    <row r="13" spans="1:7" x14ac:dyDescent="0.25">
      <c r="A13" s="14" t="s">
        <v>14</v>
      </c>
      <c r="B13" s="14" t="s">
        <v>15</v>
      </c>
      <c r="C13" s="14" t="s">
        <v>16</v>
      </c>
      <c r="D13" s="14" t="s">
        <v>2</v>
      </c>
      <c r="E13" s="14" t="s">
        <v>17</v>
      </c>
      <c r="F13" s="15" t="s">
        <v>3</v>
      </c>
      <c r="G13" s="16" t="s">
        <v>4</v>
      </c>
    </row>
    <row r="14" spans="1:7" ht="30" x14ac:dyDescent="0.25">
      <c r="A14" s="25" t="s">
        <v>63</v>
      </c>
      <c r="B14" s="25" t="s">
        <v>18</v>
      </c>
      <c r="C14" s="25" t="s">
        <v>52</v>
      </c>
      <c r="D14" s="25" t="s">
        <v>53</v>
      </c>
      <c r="E14" s="25" t="s">
        <v>19</v>
      </c>
      <c r="F14" s="26">
        <v>21319.05</v>
      </c>
      <c r="G14" s="26">
        <v>125960</v>
      </c>
    </row>
    <row r="15" spans="1:7" ht="30" x14ac:dyDescent="0.25">
      <c r="A15" s="25" t="s">
        <v>63</v>
      </c>
      <c r="B15" s="25" t="s">
        <v>18</v>
      </c>
      <c r="C15" s="25" t="s">
        <v>52</v>
      </c>
      <c r="D15" s="25" t="s">
        <v>53</v>
      </c>
      <c r="E15" s="25" t="s">
        <v>20</v>
      </c>
      <c r="F15" s="26">
        <v>14927.88</v>
      </c>
      <c r="G15" s="26">
        <v>78819.199999999997</v>
      </c>
    </row>
    <row r="16" spans="1:7" x14ac:dyDescent="0.25">
      <c r="A16" s="25" t="s">
        <v>63</v>
      </c>
      <c r="B16" s="25" t="s">
        <v>18</v>
      </c>
      <c r="C16" s="25" t="s">
        <v>52</v>
      </c>
      <c r="D16" s="25" t="s">
        <v>54</v>
      </c>
      <c r="E16" s="25" t="s">
        <v>20</v>
      </c>
      <c r="F16" s="26">
        <v>29207.1</v>
      </c>
      <c r="G16" s="26">
        <v>188448.73</v>
      </c>
    </row>
    <row r="17" spans="1:7" x14ac:dyDescent="0.25">
      <c r="A17" s="17" t="s">
        <v>55</v>
      </c>
      <c r="B17" s="12"/>
      <c r="C17" s="12"/>
      <c r="D17" s="12"/>
      <c r="E17" s="12"/>
      <c r="F17" s="12">
        <f>SUM(F14:F16)</f>
        <v>65454.03</v>
      </c>
      <c r="G17" s="13">
        <f>SUM(G14:G16)</f>
        <v>393227.93000000005</v>
      </c>
    </row>
    <row r="18" spans="1:7" ht="30" x14ac:dyDescent="0.25">
      <c r="A18" s="25" t="s">
        <v>59</v>
      </c>
      <c r="B18" s="25" t="s">
        <v>18</v>
      </c>
      <c r="C18" s="25" t="s">
        <v>52</v>
      </c>
      <c r="D18" s="25" t="s">
        <v>53</v>
      </c>
      <c r="E18" s="25" t="s">
        <v>19</v>
      </c>
      <c r="F18" s="26">
        <v>19383.46</v>
      </c>
      <c r="G18" s="26">
        <v>88698.77</v>
      </c>
    </row>
    <row r="19" spans="1:7" ht="30" x14ac:dyDescent="0.25">
      <c r="A19" s="25" t="s">
        <v>59</v>
      </c>
      <c r="B19" s="25" t="s">
        <v>18</v>
      </c>
      <c r="C19" s="25" t="s">
        <v>52</v>
      </c>
      <c r="D19" s="25" t="s">
        <v>53</v>
      </c>
      <c r="E19" s="25" t="s">
        <v>20</v>
      </c>
      <c r="F19" s="26">
        <v>80091.14</v>
      </c>
      <c r="G19" s="26">
        <v>510400.77</v>
      </c>
    </row>
    <row r="20" spans="1:7" ht="30" x14ac:dyDescent="0.25">
      <c r="A20" s="25" t="s">
        <v>59</v>
      </c>
      <c r="B20" s="25" t="s">
        <v>18</v>
      </c>
      <c r="C20" s="25" t="s">
        <v>52</v>
      </c>
      <c r="D20" s="25" t="s">
        <v>53</v>
      </c>
      <c r="E20" s="25" t="s">
        <v>58</v>
      </c>
      <c r="F20" s="26">
        <v>19286.810000000001</v>
      </c>
      <c r="G20" s="26">
        <v>151794.91</v>
      </c>
    </row>
    <row r="21" spans="1:7" x14ac:dyDescent="0.25">
      <c r="A21" s="25" t="s">
        <v>59</v>
      </c>
      <c r="B21" s="25" t="s">
        <v>18</v>
      </c>
      <c r="C21" s="25" t="s">
        <v>52</v>
      </c>
      <c r="D21" s="25" t="s">
        <v>54</v>
      </c>
      <c r="E21" s="25" t="s">
        <v>21</v>
      </c>
      <c r="F21" s="26">
        <v>17254.82</v>
      </c>
      <c r="G21" s="26">
        <v>57627</v>
      </c>
    </row>
    <row r="22" spans="1:7" x14ac:dyDescent="0.25">
      <c r="A22" s="25" t="s">
        <v>59</v>
      </c>
      <c r="B22" s="25" t="s">
        <v>18</v>
      </c>
      <c r="C22" s="25" t="s">
        <v>52</v>
      </c>
      <c r="D22" s="25" t="s">
        <v>54</v>
      </c>
      <c r="E22" s="25" t="s">
        <v>20</v>
      </c>
      <c r="F22" s="26">
        <v>65617.31</v>
      </c>
      <c r="G22" s="26">
        <v>438421.8</v>
      </c>
    </row>
    <row r="23" spans="1:7" x14ac:dyDescent="0.25">
      <c r="A23" s="25" t="s">
        <v>59</v>
      </c>
      <c r="B23" s="25" t="s">
        <v>18</v>
      </c>
      <c r="C23" s="25" t="s">
        <v>52</v>
      </c>
      <c r="D23" s="25" t="s">
        <v>54</v>
      </c>
      <c r="E23" s="25" t="s">
        <v>58</v>
      </c>
      <c r="F23" s="26">
        <v>41688.65</v>
      </c>
      <c r="G23" s="26">
        <v>321554.03000000003</v>
      </c>
    </row>
    <row r="24" spans="1:7" x14ac:dyDescent="0.25">
      <c r="A24" s="25" t="s">
        <v>59</v>
      </c>
      <c r="B24" s="25" t="s">
        <v>18</v>
      </c>
      <c r="C24" s="25" t="s">
        <v>52</v>
      </c>
      <c r="D24" s="25" t="s">
        <v>60</v>
      </c>
      <c r="E24" s="25" t="s">
        <v>20</v>
      </c>
      <c r="F24" s="26">
        <v>2218.46</v>
      </c>
      <c r="G24" s="26">
        <v>17082.14</v>
      </c>
    </row>
    <row r="25" spans="1:7" x14ac:dyDescent="0.25">
      <c r="A25" s="25" t="s">
        <v>59</v>
      </c>
      <c r="B25" s="25" t="s">
        <v>18</v>
      </c>
      <c r="C25" s="25" t="s">
        <v>52</v>
      </c>
      <c r="D25" s="25" t="s">
        <v>61</v>
      </c>
      <c r="E25" s="25" t="s">
        <v>20</v>
      </c>
      <c r="F25" s="26">
        <v>4513.21</v>
      </c>
      <c r="G25" s="26">
        <v>17376.16</v>
      </c>
    </row>
    <row r="26" spans="1:7" x14ac:dyDescent="0.25">
      <c r="A26" s="17" t="s">
        <v>56</v>
      </c>
      <c r="B26" s="12"/>
      <c r="C26" s="12"/>
      <c r="D26" s="12"/>
      <c r="E26" s="12"/>
      <c r="F26" s="12">
        <f>SUM(F18:F25)</f>
        <v>250053.86</v>
      </c>
      <c r="G26" s="13">
        <f>SUM(G18:G25)</f>
        <v>1602955.5799999998</v>
      </c>
    </row>
    <row r="27" spans="1:7" ht="30" x14ac:dyDescent="0.25">
      <c r="A27" s="25" t="s">
        <v>62</v>
      </c>
      <c r="B27" s="25" t="s">
        <v>18</v>
      </c>
      <c r="C27" s="25" t="s">
        <v>52</v>
      </c>
      <c r="D27" s="25" t="s">
        <v>53</v>
      </c>
      <c r="E27" s="25" t="s">
        <v>20</v>
      </c>
      <c r="F27" s="26">
        <v>84419.41</v>
      </c>
      <c r="G27" s="26">
        <v>510607.21</v>
      </c>
    </row>
    <row r="28" spans="1:7" ht="30" x14ac:dyDescent="0.25">
      <c r="A28" s="25" t="s">
        <v>62</v>
      </c>
      <c r="B28" s="25" t="s">
        <v>18</v>
      </c>
      <c r="C28" s="25" t="s">
        <v>52</v>
      </c>
      <c r="D28" s="25" t="s">
        <v>53</v>
      </c>
      <c r="E28" s="25" t="s">
        <v>58</v>
      </c>
      <c r="F28" s="26">
        <v>38148.65</v>
      </c>
      <c r="G28" s="26">
        <v>107972.34</v>
      </c>
    </row>
    <row r="29" spans="1:7" x14ac:dyDescent="0.25">
      <c r="A29" s="25" t="s">
        <v>62</v>
      </c>
      <c r="B29" s="25" t="s">
        <v>18</v>
      </c>
      <c r="C29" s="25" t="s">
        <v>52</v>
      </c>
      <c r="D29" s="25" t="s">
        <v>54</v>
      </c>
      <c r="E29" s="25" t="s">
        <v>20</v>
      </c>
      <c r="F29" s="26">
        <v>43123.45</v>
      </c>
      <c r="G29" s="26">
        <v>272024</v>
      </c>
    </row>
    <row r="30" spans="1:7" x14ac:dyDescent="0.25">
      <c r="A30" s="25" t="s">
        <v>62</v>
      </c>
      <c r="B30" s="25" t="s">
        <v>18</v>
      </c>
      <c r="C30" s="25" t="s">
        <v>52</v>
      </c>
      <c r="D30" s="25" t="s">
        <v>60</v>
      </c>
      <c r="E30" s="25" t="s">
        <v>20</v>
      </c>
      <c r="F30" s="26">
        <v>1449.65</v>
      </c>
      <c r="G30" s="26">
        <v>11185.65</v>
      </c>
    </row>
    <row r="31" spans="1:7" x14ac:dyDescent="0.25">
      <c r="A31" s="17" t="s">
        <v>57</v>
      </c>
      <c r="B31" s="12"/>
      <c r="C31" s="12"/>
      <c r="D31" s="12"/>
      <c r="E31" s="12"/>
      <c r="F31" s="12">
        <f>SUM(F27:F30)</f>
        <v>167141.16</v>
      </c>
      <c r="G31" s="13">
        <f>SUM(G27:G30)</f>
        <v>901789.20000000007</v>
      </c>
    </row>
    <row r="32" spans="1:7" ht="15.75" x14ac:dyDescent="0.25">
      <c r="A32" s="18" t="s">
        <v>13</v>
      </c>
      <c r="B32" s="18"/>
      <c r="C32" s="18"/>
      <c r="D32" s="18"/>
      <c r="E32" s="18"/>
      <c r="F32" s="18">
        <f>SUM(F31,F26,F17)</f>
        <v>482649.05000000005</v>
      </c>
      <c r="G32" s="19">
        <f>SUM(G31,G26,G17)</f>
        <v>2897972.71</v>
      </c>
    </row>
    <row r="34" spans="1:3" x14ac:dyDescent="0.25">
      <c r="A34" t="s">
        <v>22</v>
      </c>
    </row>
    <row r="36" spans="1:3" x14ac:dyDescent="0.25">
      <c r="A36" s="45" t="s">
        <v>23</v>
      </c>
      <c r="B36" s="45"/>
      <c r="C36" s="45"/>
    </row>
    <row r="37" spans="1:3" x14ac:dyDescent="0.25">
      <c r="A37" s="29" t="s">
        <v>17</v>
      </c>
      <c r="B37" t="s">
        <v>24</v>
      </c>
      <c r="C37" t="s">
        <v>25</v>
      </c>
    </row>
    <row r="38" spans="1:3" x14ac:dyDescent="0.25">
      <c r="A38" s="30" t="s">
        <v>21</v>
      </c>
      <c r="B38" s="31">
        <v>17254.82</v>
      </c>
      <c r="C38" s="31">
        <v>57627</v>
      </c>
    </row>
    <row r="39" spans="1:3" x14ac:dyDescent="0.25">
      <c r="A39" s="30" t="s">
        <v>20</v>
      </c>
      <c r="B39" s="31">
        <v>325567.61</v>
      </c>
      <c r="C39" s="31">
        <v>2044365.66</v>
      </c>
    </row>
    <row r="40" spans="1:3" x14ac:dyDescent="0.25">
      <c r="A40" s="30" t="s">
        <v>19</v>
      </c>
      <c r="B40" s="31">
        <v>40702.509999999995</v>
      </c>
      <c r="C40" s="31">
        <v>214658.77000000002</v>
      </c>
    </row>
    <row r="41" spans="1:3" x14ac:dyDescent="0.25">
      <c r="A41" s="30" t="s">
        <v>58</v>
      </c>
      <c r="B41" s="31">
        <v>99124.110000000015</v>
      </c>
      <c r="C41" s="31">
        <v>581321.28</v>
      </c>
    </row>
    <row r="42" spans="1:3" x14ac:dyDescent="0.25">
      <c r="A42" s="30" t="s">
        <v>26</v>
      </c>
      <c r="B42" s="31">
        <v>482649.05000000005</v>
      </c>
      <c r="C42" s="31">
        <v>2897972.71</v>
      </c>
    </row>
  </sheetData>
  <sortState xmlns:xlrd2="http://schemas.microsoft.com/office/spreadsheetml/2017/richdata2" ref="A32:A33">
    <sortCondition ref="A32"/>
  </sortState>
  <mergeCells count="7">
    <mergeCell ref="A36:C36"/>
    <mergeCell ref="A12:G12"/>
    <mergeCell ref="A6:G6"/>
    <mergeCell ref="A7:G7"/>
    <mergeCell ref="A9:G9"/>
    <mergeCell ref="A11:G11"/>
    <mergeCell ref="A10:G10"/>
  </mergeCells>
  <printOptions horizontalCentered="1"/>
  <pageMargins left="0.70866141732283472" right="0.70866141732283472" top="0.74803149606299213" bottom="0.74803149606299213" header="0.31496062992125984" footer="0.31496062992125984"/>
  <pageSetup scale="99" orientation="portrait" r:id="rId2"/>
  <headerFooter>
    <oddFooter>&amp;CE-Página &amp;P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7"/>
  <sheetViews>
    <sheetView showGridLines="0" topLeftCell="A3" workbookViewId="0">
      <selection activeCell="A10" sqref="A10:G10"/>
    </sheetView>
  </sheetViews>
  <sheetFormatPr baseColWidth="10" defaultColWidth="25.140625" defaultRowHeight="15" x14ac:dyDescent="0.25"/>
  <cols>
    <col min="1" max="1" width="18.42578125" customWidth="1"/>
    <col min="2" max="2" width="11.5703125" customWidth="1"/>
    <col min="3" max="3" width="13.140625" customWidth="1"/>
    <col min="4" max="4" width="19.140625" bestFit="1" customWidth="1"/>
    <col min="5" max="5" width="17.5703125" bestFit="1" customWidth="1"/>
    <col min="6" max="6" width="11.5703125" style="2" bestFit="1" customWidth="1"/>
    <col min="7" max="7" width="14.42578125" style="1" bestFit="1" customWidth="1"/>
  </cols>
  <sheetData>
    <row r="1" spans="1:7" x14ac:dyDescent="0.25">
      <c r="A1" s="3"/>
    </row>
    <row r="6" spans="1:7" x14ac:dyDescent="0.25">
      <c r="A6" s="41"/>
      <c r="B6" s="41"/>
      <c r="C6" s="41"/>
      <c r="D6" s="41"/>
      <c r="E6" s="41"/>
      <c r="F6" s="41"/>
      <c r="G6" s="41"/>
    </row>
    <row r="7" spans="1:7" ht="23.25" x14ac:dyDescent="0.35">
      <c r="A7" s="42"/>
      <c r="B7" s="42"/>
      <c r="C7" s="42"/>
      <c r="D7" s="42"/>
      <c r="E7" s="42"/>
      <c r="F7" s="42"/>
      <c r="G7" s="42"/>
    </row>
    <row r="8" spans="1:7" ht="22.5" x14ac:dyDescent="0.35">
      <c r="A8" s="43" t="s">
        <v>0</v>
      </c>
      <c r="B8" s="43"/>
      <c r="C8" s="43"/>
      <c r="D8" s="43"/>
      <c r="E8" s="43"/>
      <c r="F8" s="43"/>
      <c r="G8" s="43"/>
    </row>
    <row r="9" spans="1:7" ht="19.5" x14ac:dyDescent="0.35">
      <c r="A9" s="44" t="s">
        <v>1</v>
      </c>
      <c r="B9" s="44"/>
      <c r="C9" s="44"/>
      <c r="D9" s="44"/>
      <c r="E9" s="44"/>
      <c r="F9" s="44"/>
      <c r="G9" s="44"/>
    </row>
    <row r="10" spans="1:7" x14ac:dyDescent="0.25">
      <c r="A10" s="46" t="s">
        <v>115</v>
      </c>
      <c r="B10" s="46"/>
      <c r="C10" s="46"/>
      <c r="D10" s="46"/>
      <c r="E10" s="46"/>
      <c r="F10" s="46"/>
      <c r="G10" s="46"/>
    </row>
    <row r="11" spans="1:7" x14ac:dyDescent="0.25">
      <c r="A11" s="46" t="str">
        <f>Consolidado!A11</f>
        <v>Trimestre Julio - Septiembre Año 2025</v>
      </c>
      <c r="B11" s="46"/>
      <c r="C11" s="46"/>
      <c r="D11" s="46"/>
      <c r="E11" s="46"/>
      <c r="F11" s="46"/>
      <c r="G11" s="46"/>
    </row>
    <row r="12" spans="1:7" x14ac:dyDescent="0.25">
      <c r="A12" s="14" t="s">
        <v>14</v>
      </c>
      <c r="B12" s="14" t="s">
        <v>15</v>
      </c>
      <c r="C12" s="14" t="s">
        <v>16</v>
      </c>
      <c r="D12" s="14" t="s">
        <v>2</v>
      </c>
      <c r="E12" s="14" t="s">
        <v>17</v>
      </c>
      <c r="F12" s="15" t="s">
        <v>3</v>
      </c>
      <c r="G12" s="16" t="s">
        <v>4</v>
      </c>
    </row>
    <row r="13" spans="1:7" x14ac:dyDescent="0.25">
      <c r="A13" s="35" t="s">
        <v>63</v>
      </c>
      <c r="B13" s="35" t="s">
        <v>18</v>
      </c>
      <c r="C13" s="35" t="s">
        <v>64</v>
      </c>
      <c r="D13" s="35" t="s">
        <v>65</v>
      </c>
      <c r="E13" s="35" t="s">
        <v>27</v>
      </c>
      <c r="F13" s="36">
        <v>1925</v>
      </c>
      <c r="G13" s="36">
        <v>7941.1</v>
      </c>
    </row>
    <row r="14" spans="1:7" x14ac:dyDescent="0.25">
      <c r="A14" s="35" t="s">
        <v>63</v>
      </c>
      <c r="B14" s="35" t="s">
        <v>18</v>
      </c>
      <c r="C14" s="35" t="s">
        <v>64</v>
      </c>
      <c r="D14" s="35" t="s">
        <v>65</v>
      </c>
      <c r="E14" s="35" t="s">
        <v>21</v>
      </c>
      <c r="F14" s="36">
        <v>583.5</v>
      </c>
      <c r="G14" s="36">
        <v>8311.6200000000008</v>
      </c>
    </row>
    <row r="15" spans="1:7" x14ac:dyDescent="0.25">
      <c r="A15" s="35" t="s">
        <v>63</v>
      </c>
      <c r="B15" s="35" t="s">
        <v>18</v>
      </c>
      <c r="C15" s="35" t="s">
        <v>64</v>
      </c>
      <c r="D15" s="35" t="s">
        <v>66</v>
      </c>
      <c r="E15" s="35" t="s">
        <v>21</v>
      </c>
      <c r="F15" s="36">
        <v>5803.35</v>
      </c>
      <c r="G15" s="36">
        <v>29289.63</v>
      </c>
    </row>
    <row r="16" spans="1:7" x14ac:dyDescent="0.25">
      <c r="A16" s="35" t="s">
        <v>63</v>
      </c>
      <c r="B16" s="25" t="s">
        <v>18</v>
      </c>
      <c r="C16" s="25" t="s">
        <v>64</v>
      </c>
      <c r="D16" s="25" t="s">
        <v>67</v>
      </c>
      <c r="E16" s="25" t="s">
        <v>35</v>
      </c>
      <c r="F16" s="26">
        <v>6109.56</v>
      </c>
      <c r="G16" s="26">
        <v>23913.55</v>
      </c>
    </row>
    <row r="17" spans="1:7" x14ac:dyDescent="0.25">
      <c r="A17" s="35" t="s">
        <v>63</v>
      </c>
      <c r="B17" s="35" t="s">
        <v>18</v>
      </c>
      <c r="C17" s="35" t="s">
        <v>64</v>
      </c>
      <c r="D17" s="35" t="s">
        <v>67</v>
      </c>
      <c r="E17" s="35" t="s">
        <v>28</v>
      </c>
      <c r="F17" s="36">
        <v>13136.44</v>
      </c>
      <c r="G17" s="36">
        <v>44141.35</v>
      </c>
    </row>
    <row r="18" spans="1:7" x14ac:dyDescent="0.25">
      <c r="A18" s="35" t="s">
        <v>63</v>
      </c>
      <c r="B18" s="25" t="s">
        <v>18</v>
      </c>
      <c r="C18" s="25" t="s">
        <v>64</v>
      </c>
      <c r="D18" s="25" t="s">
        <v>67</v>
      </c>
      <c r="E18" s="25" t="s">
        <v>21</v>
      </c>
      <c r="F18" s="26">
        <v>19671.36</v>
      </c>
      <c r="G18" s="26">
        <v>70735</v>
      </c>
    </row>
    <row r="19" spans="1:7" x14ac:dyDescent="0.25">
      <c r="A19" s="35" t="s">
        <v>63</v>
      </c>
      <c r="B19" s="35" t="s">
        <v>18</v>
      </c>
      <c r="C19" s="35" t="s">
        <v>64</v>
      </c>
      <c r="D19" s="35" t="s">
        <v>67</v>
      </c>
      <c r="E19" s="35" t="s">
        <v>29</v>
      </c>
      <c r="F19" s="36">
        <v>54611.12</v>
      </c>
      <c r="G19" s="36">
        <v>180400.4</v>
      </c>
    </row>
    <row r="20" spans="1:7" x14ac:dyDescent="0.25">
      <c r="A20" s="35" t="s">
        <v>63</v>
      </c>
      <c r="B20" s="35" t="s">
        <v>18</v>
      </c>
      <c r="C20" s="35" t="s">
        <v>68</v>
      </c>
      <c r="D20" s="35" t="s">
        <v>69</v>
      </c>
      <c r="E20" s="35" t="s">
        <v>21</v>
      </c>
      <c r="F20" s="36">
        <v>4966.8900000000003</v>
      </c>
      <c r="G20" s="36">
        <v>38325</v>
      </c>
    </row>
    <row r="21" spans="1:7" x14ac:dyDescent="0.25">
      <c r="A21" s="35" t="s">
        <v>63</v>
      </c>
      <c r="B21" s="35" t="s">
        <v>18</v>
      </c>
      <c r="C21" s="35" t="s">
        <v>68</v>
      </c>
      <c r="D21" s="35" t="s">
        <v>70</v>
      </c>
      <c r="E21" s="35" t="s">
        <v>21</v>
      </c>
      <c r="F21" s="36">
        <v>9391.5</v>
      </c>
      <c r="G21" s="36">
        <v>87630.17</v>
      </c>
    </row>
    <row r="22" spans="1:7" x14ac:dyDescent="0.25">
      <c r="A22" s="35" t="s">
        <v>63</v>
      </c>
      <c r="B22" s="35" t="s">
        <v>18</v>
      </c>
      <c r="C22" s="35" t="s">
        <v>68</v>
      </c>
      <c r="D22" s="35" t="s">
        <v>71</v>
      </c>
      <c r="E22" s="35" t="s">
        <v>21</v>
      </c>
      <c r="F22" s="36">
        <v>5914.9</v>
      </c>
      <c r="G22" s="36">
        <v>52526.15</v>
      </c>
    </row>
    <row r="23" spans="1:7" x14ac:dyDescent="0.25">
      <c r="A23" s="35" t="s">
        <v>63</v>
      </c>
      <c r="B23" s="35" t="s">
        <v>18</v>
      </c>
      <c r="C23" s="35" t="s">
        <v>68</v>
      </c>
      <c r="D23" s="35" t="s">
        <v>72</v>
      </c>
      <c r="E23" s="35" t="s">
        <v>21</v>
      </c>
      <c r="F23" s="36">
        <v>338.39</v>
      </c>
      <c r="G23" s="36">
        <v>2280.9</v>
      </c>
    </row>
    <row r="24" spans="1:7" x14ac:dyDescent="0.25">
      <c r="A24" s="25" t="s">
        <v>63</v>
      </c>
      <c r="B24" s="25" t="s">
        <v>18</v>
      </c>
      <c r="C24" s="25" t="s">
        <v>68</v>
      </c>
      <c r="D24" s="25" t="s">
        <v>73</v>
      </c>
      <c r="E24" s="25" t="s">
        <v>21</v>
      </c>
      <c r="F24" s="26">
        <v>190.51</v>
      </c>
      <c r="G24" s="26">
        <v>1743.17</v>
      </c>
    </row>
    <row r="25" spans="1:7" x14ac:dyDescent="0.25">
      <c r="A25" s="17" t="str">
        <f>'Bovino Carnico'!A17</f>
        <v>Julio*</v>
      </c>
      <c r="B25" s="12"/>
      <c r="C25" s="12"/>
      <c r="D25" s="12"/>
      <c r="E25" s="12"/>
      <c r="F25" s="12">
        <f>SUM(F13:F24)</f>
        <v>122642.51999999999</v>
      </c>
      <c r="G25" s="13">
        <f>SUM(G13:G24)</f>
        <v>547238.04</v>
      </c>
    </row>
    <row r="26" spans="1:7" x14ac:dyDescent="0.25">
      <c r="A26" s="35" t="s">
        <v>59</v>
      </c>
      <c r="B26" s="35" t="s">
        <v>18</v>
      </c>
      <c r="C26" s="35" t="s">
        <v>64</v>
      </c>
      <c r="D26" s="35" t="s">
        <v>65</v>
      </c>
      <c r="E26" s="35" t="s">
        <v>27</v>
      </c>
      <c r="F26" s="36">
        <v>1050</v>
      </c>
      <c r="G26" s="36">
        <v>4284</v>
      </c>
    </row>
    <row r="27" spans="1:7" x14ac:dyDescent="0.25">
      <c r="A27" s="35" t="s">
        <v>59</v>
      </c>
      <c r="B27" s="35" t="s">
        <v>18</v>
      </c>
      <c r="C27" s="35" t="s">
        <v>64</v>
      </c>
      <c r="D27" s="35" t="s">
        <v>67</v>
      </c>
      <c r="E27" s="35" t="s">
        <v>21</v>
      </c>
      <c r="F27" s="36">
        <v>22230</v>
      </c>
      <c r="G27" s="36">
        <v>73923.839999999997</v>
      </c>
    </row>
    <row r="28" spans="1:7" x14ac:dyDescent="0.25">
      <c r="A28" s="35" t="s">
        <v>59</v>
      </c>
      <c r="B28" s="35" t="s">
        <v>18</v>
      </c>
      <c r="C28" s="35" t="s">
        <v>64</v>
      </c>
      <c r="D28" s="35" t="s">
        <v>67</v>
      </c>
      <c r="E28" s="35" t="s">
        <v>29</v>
      </c>
      <c r="F28" s="36">
        <v>111331.8</v>
      </c>
      <c r="G28" s="36">
        <v>349673.9</v>
      </c>
    </row>
    <row r="29" spans="1:7" x14ac:dyDescent="0.25">
      <c r="A29" s="35" t="s">
        <v>59</v>
      </c>
      <c r="B29" s="35" t="s">
        <v>18</v>
      </c>
      <c r="C29" s="35" t="s">
        <v>64</v>
      </c>
      <c r="D29" s="35" t="s">
        <v>67</v>
      </c>
      <c r="E29" s="35" t="s">
        <v>36</v>
      </c>
      <c r="F29" s="36">
        <v>8889.1200000000008</v>
      </c>
      <c r="G29" s="36">
        <v>34187.15</v>
      </c>
    </row>
    <row r="30" spans="1:7" x14ac:dyDescent="0.25">
      <c r="A30" s="35" t="s">
        <v>59</v>
      </c>
      <c r="B30" s="35" t="s">
        <v>18</v>
      </c>
      <c r="C30" s="35" t="s">
        <v>68</v>
      </c>
      <c r="D30" s="35" t="s">
        <v>69</v>
      </c>
      <c r="E30" s="35" t="s">
        <v>21</v>
      </c>
      <c r="F30" s="36">
        <v>4635.76</v>
      </c>
      <c r="G30" s="36">
        <v>33215</v>
      </c>
    </row>
    <row r="31" spans="1:7" x14ac:dyDescent="0.25">
      <c r="A31" s="35" t="s">
        <v>59</v>
      </c>
      <c r="B31" s="35" t="s">
        <v>18</v>
      </c>
      <c r="C31" s="35" t="s">
        <v>68</v>
      </c>
      <c r="D31" s="35" t="s">
        <v>70</v>
      </c>
      <c r="E31" s="35" t="s">
        <v>21</v>
      </c>
      <c r="F31" s="36">
        <v>6545.45</v>
      </c>
      <c r="G31" s="36">
        <v>7700</v>
      </c>
    </row>
    <row r="32" spans="1:7" x14ac:dyDescent="0.25">
      <c r="A32" s="35" t="s">
        <v>59</v>
      </c>
      <c r="B32" s="35" t="s">
        <v>18</v>
      </c>
      <c r="C32" s="35" t="s">
        <v>68</v>
      </c>
      <c r="D32" s="35" t="s">
        <v>71</v>
      </c>
      <c r="E32" s="35" t="s">
        <v>21</v>
      </c>
      <c r="F32" s="36">
        <v>1499.59</v>
      </c>
      <c r="G32" s="36">
        <v>8265</v>
      </c>
    </row>
    <row r="33" spans="1:7" x14ac:dyDescent="0.25">
      <c r="A33" s="35" t="s">
        <v>59</v>
      </c>
      <c r="B33" s="35" t="s">
        <v>18</v>
      </c>
      <c r="C33" s="35" t="s">
        <v>68</v>
      </c>
      <c r="D33" s="35" t="s">
        <v>72</v>
      </c>
      <c r="E33" s="35" t="s">
        <v>21</v>
      </c>
      <c r="F33" s="36">
        <v>34.47</v>
      </c>
      <c r="G33" s="36">
        <v>190</v>
      </c>
    </row>
    <row r="34" spans="1:7" x14ac:dyDescent="0.25">
      <c r="A34" s="17" t="str">
        <f>'Bovino Carnico'!A26</f>
        <v>Agosto*</v>
      </c>
      <c r="B34" s="12"/>
      <c r="C34" s="12"/>
      <c r="D34" s="12"/>
      <c r="E34" s="12"/>
      <c r="F34" s="12">
        <f>SUM(F26:F33)</f>
        <v>156216.19</v>
      </c>
      <c r="G34" s="13">
        <f>SUM(G26:G33)</f>
        <v>511438.89</v>
      </c>
    </row>
    <row r="35" spans="1:7" x14ac:dyDescent="0.25">
      <c r="A35" s="35" t="s">
        <v>62</v>
      </c>
      <c r="B35" s="35" t="s">
        <v>18</v>
      </c>
      <c r="C35" s="35" t="s">
        <v>64</v>
      </c>
      <c r="D35" s="35" t="s">
        <v>67</v>
      </c>
      <c r="E35" s="35" t="s">
        <v>35</v>
      </c>
      <c r="F35" s="36">
        <v>5942.91</v>
      </c>
      <c r="G35" s="36">
        <v>21046.75</v>
      </c>
    </row>
    <row r="36" spans="1:7" x14ac:dyDescent="0.25">
      <c r="A36" s="35" t="s">
        <v>62</v>
      </c>
      <c r="B36" s="35" t="s">
        <v>18</v>
      </c>
      <c r="C36" s="35" t="s">
        <v>64</v>
      </c>
      <c r="D36" s="35" t="s">
        <v>67</v>
      </c>
      <c r="E36" s="35" t="s">
        <v>32</v>
      </c>
      <c r="F36" s="36">
        <v>4456.4799999999996</v>
      </c>
      <c r="G36" s="36">
        <v>20962.349999999999</v>
      </c>
    </row>
    <row r="37" spans="1:7" x14ac:dyDescent="0.25">
      <c r="A37" s="35" t="s">
        <v>62</v>
      </c>
      <c r="B37" s="37" t="s">
        <v>18</v>
      </c>
      <c r="C37" s="37" t="s">
        <v>64</v>
      </c>
      <c r="D37" s="37" t="s">
        <v>67</v>
      </c>
      <c r="E37" s="37" t="s">
        <v>21</v>
      </c>
      <c r="F37" s="37">
        <v>9888.48</v>
      </c>
      <c r="G37" s="38">
        <v>38178</v>
      </c>
    </row>
    <row r="38" spans="1:7" ht="30" x14ac:dyDescent="0.25">
      <c r="A38" s="35" t="s">
        <v>62</v>
      </c>
      <c r="B38" s="35" t="s">
        <v>18</v>
      </c>
      <c r="C38" s="35" t="s">
        <v>64</v>
      </c>
      <c r="D38" s="35" t="s">
        <v>67</v>
      </c>
      <c r="E38" s="35" t="s">
        <v>34</v>
      </c>
      <c r="F38" s="36">
        <v>2357.75</v>
      </c>
      <c r="G38" s="36">
        <v>8754.5</v>
      </c>
    </row>
    <row r="39" spans="1:7" x14ac:dyDescent="0.25">
      <c r="A39" s="35" t="s">
        <v>62</v>
      </c>
      <c r="B39" s="35" t="s">
        <v>18</v>
      </c>
      <c r="C39" s="35" t="s">
        <v>64</v>
      </c>
      <c r="D39" s="35" t="s">
        <v>67</v>
      </c>
      <c r="E39" s="35" t="s">
        <v>29</v>
      </c>
      <c r="F39" s="36">
        <v>67972.28</v>
      </c>
      <c r="G39" s="36">
        <v>228421.95</v>
      </c>
    </row>
    <row r="40" spans="1:7" x14ac:dyDescent="0.25">
      <c r="A40" s="35" t="s">
        <v>62</v>
      </c>
      <c r="B40" s="35" t="s">
        <v>18</v>
      </c>
      <c r="C40" s="35" t="s">
        <v>64</v>
      </c>
      <c r="D40" s="35" t="s">
        <v>67</v>
      </c>
      <c r="E40" s="35" t="s">
        <v>30</v>
      </c>
      <c r="F40" s="36">
        <v>1992.07</v>
      </c>
      <c r="G40" s="36">
        <v>17467.099999999999</v>
      </c>
    </row>
    <row r="41" spans="1:7" x14ac:dyDescent="0.25">
      <c r="A41" s="17" t="str">
        <f>'Bovino Carnico'!A31</f>
        <v>Septiembre*</v>
      </c>
      <c r="B41" s="12"/>
      <c r="C41" s="12"/>
      <c r="D41" s="12"/>
      <c r="E41" s="12"/>
      <c r="F41" s="12">
        <f>SUM(F35:F40)</f>
        <v>92609.97</v>
      </c>
      <c r="G41" s="13">
        <f>SUM(G35:G40)</f>
        <v>334830.65000000002</v>
      </c>
    </row>
    <row r="42" spans="1:7" ht="15.75" x14ac:dyDescent="0.25">
      <c r="A42" s="18" t="s">
        <v>13</v>
      </c>
      <c r="B42" s="18"/>
      <c r="C42" s="18"/>
      <c r="D42" s="18"/>
      <c r="E42" s="18"/>
      <c r="F42" s="18">
        <f>SUM(F41,F37,F25)</f>
        <v>225140.96999999997</v>
      </c>
      <c r="G42" s="18">
        <f>SUM(G41,G37,G25)</f>
        <v>920246.69000000006</v>
      </c>
    </row>
    <row r="46" spans="1:7" x14ac:dyDescent="0.25">
      <c r="A46" s="45" t="s">
        <v>23</v>
      </c>
      <c r="B46" s="45"/>
      <c r="C46" s="45"/>
    </row>
    <row r="47" spans="1:7" x14ac:dyDescent="0.25">
      <c r="A47" s="29" t="s">
        <v>17</v>
      </c>
      <c r="B47" t="s">
        <v>24</v>
      </c>
      <c r="C47" t="s">
        <v>25</v>
      </c>
    </row>
    <row r="48" spans="1:7" x14ac:dyDescent="0.25">
      <c r="A48" s="30" t="s">
        <v>35</v>
      </c>
      <c r="B48" s="31">
        <v>12052.470000000001</v>
      </c>
      <c r="C48" s="31">
        <v>44960.3</v>
      </c>
    </row>
    <row r="49" spans="1:3" x14ac:dyDescent="0.25">
      <c r="A49" s="30" t="s">
        <v>32</v>
      </c>
      <c r="B49" s="31">
        <v>4456.4799999999996</v>
      </c>
      <c r="C49" s="31">
        <v>20962.349999999999</v>
      </c>
    </row>
    <row r="50" spans="1:3" x14ac:dyDescent="0.25">
      <c r="A50" s="30" t="s">
        <v>28</v>
      </c>
      <c r="B50" s="31">
        <v>13136.44</v>
      </c>
      <c r="C50" s="31">
        <v>44141.35</v>
      </c>
    </row>
    <row r="51" spans="1:3" x14ac:dyDescent="0.25">
      <c r="A51" s="30" t="s">
        <v>21</v>
      </c>
      <c r="B51" s="31">
        <v>91694.14999999998</v>
      </c>
      <c r="C51" s="31">
        <v>452313.48</v>
      </c>
    </row>
    <row r="52" spans="1:3" x14ac:dyDescent="0.25">
      <c r="A52" s="30" t="s">
        <v>29</v>
      </c>
      <c r="B52" s="31">
        <v>233915.2</v>
      </c>
      <c r="C52" s="31">
        <v>758496.25</v>
      </c>
    </row>
    <row r="53" spans="1:3" x14ac:dyDescent="0.25">
      <c r="A53" s="30" t="s">
        <v>30</v>
      </c>
      <c r="B53" s="31">
        <v>1992.07</v>
      </c>
      <c r="C53" s="31">
        <v>17467.099999999999</v>
      </c>
    </row>
    <row r="54" spans="1:3" x14ac:dyDescent="0.25">
      <c r="A54" s="30" t="s">
        <v>36</v>
      </c>
      <c r="B54" s="31">
        <v>8889.1200000000008</v>
      </c>
      <c r="C54" s="31">
        <v>34187.15</v>
      </c>
    </row>
    <row r="55" spans="1:3" x14ac:dyDescent="0.25">
      <c r="A55" s="30" t="s">
        <v>27</v>
      </c>
      <c r="B55" s="31">
        <v>2975</v>
      </c>
      <c r="C55" s="31">
        <v>12225.1</v>
      </c>
    </row>
    <row r="56" spans="1:3" x14ac:dyDescent="0.25">
      <c r="A56" s="30" t="s">
        <v>34</v>
      </c>
      <c r="B56" s="31">
        <v>2357.75</v>
      </c>
      <c r="C56" s="31">
        <v>8754.5</v>
      </c>
    </row>
    <row r="57" spans="1:3" x14ac:dyDescent="0.25">
      <c r="A57" s="30" t="s">
        <v>26</v>
      </c>
      <c r="B57" s="31">
        <v>371468.68</v>
      </c>
      <c r="C57" s="31">
        <v>1393507.58</v>
      </c>
    </row>
  </sheetData>
  <sortState xmlns:xlrd2="http://schemas.microsoft.com/office/spreadsheetml/2017/richdata2" ref="A45:C49">
    <sortCondition ref="A45"/>
  </sortState>
  <mergeCells count="7">
    <mergeCell ref="A46:C46"/>
    <mergeCell ref="A11:G11"/>
    <mergeCell ref="A6:G6"/>
    <mergeCell ref="A7:G7"/>
    <mergeCell ref="A8:G8"/>
    <mergeCell ref="A10:G10"/>
    <mergeCell ref="A9:G9"/>
  </mergeCells>
  <pageMargins left="0.62992125984251968" right="0.43307086614173229" top="0.74803149606299213" bottom="0.74803149606299213" header="0.31496062992125984" footer="0.31496062992125984"/>
  <pageSetup orientation="portrait" r:id="rId2"/>
  <headerFooter>
    <oddFooter>&amp;CE-Página &amp;P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2"/>
  <sheetViews>
    <sheetView showGridLines="0" zoomScaleNormal="100" workbookViewId="0">
      <selection activeCell="A10" sqref="A10:G10"/>
    </sheetView>
  </sheetViews>
  <sheetFormatPr baseColWidth="10" defaultColWidth="47.28515625" defaultRowHeight="15" x14ac:dyDescent="0.25"/>
  <cols>
    <col min="1" max="1" width="18.5703125" customWidth="1"/>
    <col min="2" max="2" width="11.5703125" customWidth="1"/>
    <col min="3" max="3" width="13.140625" bestFit="1" customWidth="1"/>
    <col min="4" max="4" width="23.140625" customWidth="1"/>
    <col min="5" max="5" width="19" bestFit="1" customWidth="1"/>
    <col min="6" max="6" width="10.5703125" style="2" bestFit="1" customWidth="1"/>
    <col min="7" max="7" width="14.4257812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ht="22.5" x14ac:dyDescent="0.35">
      <c r="A8" s="43" t="s">
        <v>0</v>
      </c>
      <c r="B8" s="43"/>
      <c r="C8" s="43"/>
      <c r="D8" s="43"/>
      <c r="E8" s="43"/>
      <c r="F8" s="43"/>
      <c r="G8" s="43"/>
    </row>
    <row r="9" spans="1:7" ht="19.5" x14ac:dyDescent="0.35">
      <c r="A9" s="44" t="s">
        <v>1</v>
      </c>
      <c r="B9" s="44"/>
      <c r="C9" s="44"/>
      <c r="D9" s="44"/>
      <c r="E9" s="44"/>
      <c r="F9" s="44"/>
      <c r="G9" s="44"/>
    </row>
    <row r="10" spans="1:7" x14ac:dyDescent="0.25">
      <c r="A10" s="46" t="s">
        <v>116</v>
      </c>
      <c r="B10" s="46"/>
      <c r="C10" s="46"/>
      <c r="D10" s="46"/>
      <c r="E10" s="46"/>
      <c r="F10" s="46"/>
      <c r="G10" s="46"/>
    </row>
    <row r="11" spans="1:7" x14ac:dyDescent="0.25">
      <c r="A11" s="46" t="str">
        <f>Consolidado!A11</f>
        <v>Trimestre Julio - Septiembre Año 2025</v>
      </c>
      <c r="B11" s="46"/>
      <c r="C11" s="46"/>
      <c r="D11" s="46"/>
      <c r="E11" s="46"/>
      <c r="F11" s="46"/>
      <c r="G11" s="46"/>
    </row>
    <row r="12" spans="1:7" x14ac:dyDescent="0.25">
      <c r="A12" s="14" t="s">
        <v>14</v>
      </c>
      <c r="B12" s="14" t="s">
        <v>15</v>
      </c>
      <c r="C12" s="14" t="s">
        <v>16</v>
      </c>
      <c r="D12" s="14" t="s">
        <v>2</v>
      </c>
      <c r="E12" s="14" t="s">
        <v>17</v>
      </c>
      <c r="F12" s="15" t="s">
        <v>3</v>
      </c>
      <c r="G12" s="16" t="s">
        <v>4</v>
      </c>
    </row>
    <row r="13" spans="1:7" x14ac:dyDescent="0.25">
      <c r="A13" s="35" t="s">
        <v>63</v>
      </c>
      <c r="B13" s="35" t="s">
        <v>18</v>
      </c>
      <c r="C13" s="35" t="s">
        <v>7</v>
      </c>
      <c r="D13" s="35" t="s">
        <v>74</v>
      </c>
      <c r="E13" s="35" t="s">
        <v>32</v>
      </c>
      <c r="F13" s="36">
        <v>3826.56</v>
      </c>
      <c r="G13" s="36">
        <v>30654.7</v>
      </c>
    </row>
    <row r="14" spans="1:7" x14ac:dyDescent="0.25">
      <c r="A14" s="35" t="s">
        <v>63</v>
      </c>
      <c r="B14" s="35" t="s">
        <v>18</v>
      </c>
      <c r="C14" s="35" t="s">
        <v>7</v>
      </c>
      <c r="D14" s="35" t="s">
        <v>74</v>
      </c>
      <c r="E14" s="35" t="s">
        <v>31</v>
      </c>
      <c r="F14" s="36">
        <v>13480.38</v>
      </c>
      <c r="G14" s="36">
        <v>265978.19</v>
      </c>
    </row>
    <row r="15" spans="1:7" x14ac:dyDescent="0.25">
      <c r="A15" s="35" t="s">
        <v>63</v>
      </c>
      <c r="B15" s="35" t="s">
        <v>18</v>
      </c>
      <c r="C15" s="35" t="s">
        <v>7</v>
      </c>
      <c r="D15" s="35" t="s">
        <v>74</v>
      </c>
      <c r="E15" s="35" t="s">
        <v>30</v>
      </c>
      <c r="F15" s="36">
        <v>4842.88</v>
      </c>
      <c r="G15" s="36">
        <v>38773.54</v>
      </c>
    </row>
    <row r="16" spans="1:7" x14ac:dyDescent="0.25">
      <c r="A16" s="35" t="s">
        <v>63</v>
      </c>
      <c r="B16" s="35" t="s">
        <v>18</v>
      </c>
      <c r="C16" s="35" t="s">
        <v>7</v>
      </c>
      <c r="D16" s="35" t="s">
        <v>74</v>
      </c>
      <c r="E16" s="35" t="s">
        <v>37</v>
      </c>
      <c r="F16" s="36">
        <v>4802.5600000000004</v>
      </c>
      <c r="G16" s="36">
        <v>39389.06</v>
      </c>
    </row>
    <row r="17" spans="1:7" x14ac:dyDescent="0.25">
      <c r="A17" s="35" t="s">
        <v>63</v>
      </c>
      <c r="B17" s="35" t="s">
        <v>18</v>
      </c>
      <c r="C17" s="35" t="s">
        <v>7</v>
      </c>
      <c r="D17" s="35" t="s">
        <v>75</v>
      </c>
      <c r="E17" s="35" t="s">
        <v>35</v>
      </c>
      <c r="F17" s="36">
        <v>2540</v>
      </c>
      <c r="G17" s="36">
        <v>2980.75</v>
      </c>
    </row>
    <row r="18" spans="1:7" x14ac:dyDescent="0.25">
      <c r="A18" s="35" t="s">
        <v>63</v>
      </c>
      <c r="B18" s="35" t="s">
        <v>18</v>
      </c>
      <c r="C18" s="35" t="s">
        <v>7</v>
      </c>
      <c r="D18" s="35" t="s">
        <v>75</v>
      </c>
      <c r="E18" s="35" t="s">
        <v>38</v>
      </c>
      <c r="F18" s="36">
        <v>405</v>
      </c>
      <c r="G18" s="36">
        <v>474.6</v>
      </c>
    </row>
    <row r="19" spans="1:7" x14ac:dyDescent="0.25">
      <c r="A19" s="35" t="s">
        <v>63</v>
      </c>
      <c r="B19" s="35" t="s">
        <v>18</v>
      </c>
      <c r="C19" s="35" t="s">
        <v>7</v>
      </c>
      <c r="D19" s="35" t="s">
        <v>75</v>
      </c>
      <c r="E19" s="35" t="s">
        <v>27</v>
      </c>
      <c r="F19" s="36">
        <v>2630</v>
      </c>
      <c r="G19" s="36">
        <v>3096.2</v>
      </c>
    </row>
    <row r="20" spans="1:7" x14ac:dyDescent="0.25">
      <c r="A20" s="35" t="s">
        <v>63</v>
      </c>
      <c r="B20" s="35" t="s">
        <v>18</v>
      </c>
      <c r="C20" s="35" t="s">
        <v>7</v>
      </c>
      <c r="D20" s="35" t="s">
        <v>75</v>
      </c>
      <c r="E20" s="35" t="s">
        <v>21</v>
      </c>
      <c r="F20" s="36">
        <v>7735</v>
      </c>
      <c r="G20" s="36">
        <v>11852.4</v>
      </c>
    </row>
    <row r="21" spans="1:7" x14ac:dyDescent="0.25">
      <c r="A21" s="35" t="s">
        <v>63</v>
      </c>
      <c r="B21" s="35" t="s">
        <v>18</v>
      </c>
      <c r="C21" s="35" t="s">
        <v>7</v>
      </c>
      <c r="D21" s="35" t="s">
        <v>75</v>
      </c>
      <c r="E21" s="35" t="s">
        <v>76</v>
      </c>
      <c r="F21" s="36">
        <v>3430</v>
      </c>
      <c r="G21" s="36">
        <v>4174.6400000000003</v>
      </c>
    </row>
    <row r="22" spans="1:7" x14ac:dyDescent="0.25">
      <c r="A22" s="35" t="s">
        <v>63</v>
      </c>
      <c r="B22" s="35" t="s">
        <v>18</v>
      </c>
      <c r="C22" s="35" t="s">
        <v>7</v>
      </c>
      <c r="D22" s="35" t="s">
        <v>75</v>
      </c>
      <c r="E22" s="35" t="s">
        <v>30</v>
      </c>
      <c r="F22" s="36">
        <v>280</v>
      </c>
      <c r="G22" s="36">
        <v>362.88</v>
      </c>
    </row>
    <row r="23" spans="1:7" x14ac:dyDescent="0.25">
      <c r="A23" s="35" t="s">
        <v>63</v>
      </c>
      <c r="B23" s="35" t="s">
        <v>18</v>
      </c>
      <c r="C23" s="35" t="s">
        <v>7</v>
      </c>
      <c r="D23" s="35" t="s">
        <v>75</v>
      </c>
      <c r="E23" s="35" t="s">
        <v>40</v>
      </c>
      <c r="F23" s="36">
        <v>450</v>
      </c>
      <c r="G23" s="36">
        <v>591.29999999999995</v>
      </c>
    </row>
    <row r="24" spans="1:7" x14ac:dyDescent="0.25">
      <c r="A24" s="35" t="s">
        <v>63</v>
      </c>
      <c r="B24" s="35" t="s">
        <v>18</v>
      </c>
      <c r="C24" s="35" t="s">
        <v>7</v>
      </c>
      <c r="D24" s="35" t="s">
        <v>77</v>
      </c>
      <c r="E24" s="35" t="s">
        <v>37</v>
      </c>
      <c r="F24" s="36">
        <v>4320</v>
      </c>
      <c r="G24" s="36">
        <v>37535</v>
      </c>
    </row>
    <row r="25" spans="1:7" x14ac:dyDescent="0.25">
      <c r="A25" s="35" t="s">
        <v>63</v>
      </c>
      <c r="B25" s="25" t="s">
        <v>18</v>
      </c>
      <c r="C25" s="25" t="s">
        <v>7</v>
      </c>
      <c r="D25" s="25" t="s">
        <v>78</v>
      </c>
      <c r="E25" s="25" t="s">
        <v>21</v>
      </c>
      <c r="F25" s="26">
        <v>7735</v>
      </c>
      <c r="G25" s="26">
        <v>9781.7999999999993</v>
      </c>
    </row>
    <row r="26" spans="1:7" x14ac:dyDescent="0.25">
      <c r="A26" s="35" t="s">
        <v>63</v>
      </c>
      <c r="B26" s="25" t="s">
        <v>18</v>
      </c>
      <c r="C26" s="25" t="s">
        <v>7</v>
      </c>
      <c r="D26" s="25" t="s">
        <v>78</v>
      </c>
      <c r="E26" s="25" t="s">
        <v>31</v>
      </c>
      <c r="F26" s="26">
        <v>675</v>
      </c>
      <c r="G26" s="26">
        <v>5375.25</v>
      </c>
    </row>
    <row r="27" spans="1:7" x14ac:dyDescent="0.25">
      <c r="A27" s="35" t="s">
        <v>63</v>
      </c>
      <c r="B27" s="25" t="s">
        <v>18</v>
      </c>
      <c r="C27" s="25" t="s">
        <v>7</v>
      </c>
      <c r="D27" s="25" t="s">
        <v>78</v>
      </c>
      <c r="E27" s="25" t="s">
        <v>40</v>
      </c>
      <c r="F27" s="26">
        <v>850</v>
      </c>
      <c r="G27" s="26">
        <v>896</v>
      </c>
    </row>
    <row r="28" spans="1:7" x14ac:dyDescent="0.25">
      <c r="A28" s="17" t="str">
        <f>'Bovino Carnico'!A17</f>
        <v>Julio*</v>
      </c>
      <c r="B28" s="12"/>
      <c r="C28" s="12"/>
      <c r="D28" s="12"/>
      <c r="E28" s="12"/>
      <c r="F28" s="12">
        <f>SUM(F13:F27)</f>
        <v>58002.380000000005</v>
      </c>
      <c r="G28" s="13">
        <f>SUM(G13:G27)</f>
        <v>451916.31</v>
      </c>
    </row>
    <row r="29" spans="1:7" x14ac:dyDescent="0.25">
      <c r="A29" s="35" t="s">
        <v>59</v>
      </c>
      <c r="B29" s="35" t="s">
        <v>18</v>
      </c>
      <c r="C29" s="35" t="s">
        <v>7</v>
      </c>
      <c r="D29" s="35" t="s">
        <v>74</v>
      </c>
      <c r="E29" s="35" t="s">
        <v>36</v>
      </c>
      <c r="F29" s="36">
        <v>3552</v>
      </c>
      <c r="G29" s="36">
        <v>24172</v>
      </c>
    </row>
    <row r="30" spans="1:7" x14ac:dyDescent="0.25">
      <c r="A30" s="35" t="s">
        <v>59</v>
      </c>
      <c r="B30" s="35" t="s">
        <v>18</v>
      </c>
      <c r="C30" s="35" t="s">
        <v>7</v>
      </c>
      <c r="D30" s="35" t="s">
        <v>75</v>
      </c>
      <c r="E30" s="35" t="s">
        <v>35</v>
      </c>
      <c r="F30" s="36">
        <v>5200</v>
      </c>
      <c r="G30" s="36">
        <v>6099.25</v>
      </c>
    </row>
    <row r="31" spans="1:7" x14ac:dyDescent="0.25">
      <c r="A31" s="35" t="s">
        <v>59</v>
      </c>
      <c r="B31" s="35" t="s">
        <v>18</v>
      </c>
      <c r="C31" s="35" t="s">
        <v>7</v>
      </c>
      <c r="D31" s="35" t="s">
        <v>75</v>
      </c>
      <c r="E31" s="35" t="s">
        <v>32</v>
      </c>
      <c r="F31" s="36">
        <v>1190</v>
      </c>
      <c r="G31" s="36">
        <v>1221.45</v>
      </c>
    </row>
    <row r="32" spans="1:7" x14ac:dyDescent="0.25">
      <c r="A32" s="35" t="s">
        <v>59</v>
      </c>
      <c r="B32" s="35" t="s">
        <v>18</v>
      </c>
      <c r="C32" s="35" t="s">
        <v>7</v>
      </c>
      <c r="D32" s="35" t="s">
        <v>75</v>
      </c>
      <c r="E32" s="35" t="s">
        <v>79</v>
      </c>
      <c r="F32" s="36">
        <v>600</v>
      </c>
      <c r="G32" s="36">
        <v>736.4</v>
      </c>
    </row>
    <row r="33" spans="1:7" x14ac:dyDescent="0.25">
      <c r="A33" s="35" t="s">
        <v>59</v>
      </c>
      <c r="B33" s="35" t="s">
        <v>18</v>
      </c>
      <c r="C33" s="35" t="s">
        <v>7</v>
      </c>
      <c r="D33" s="35" t="s">
        <v>75</v>
      </c>
      <c r="E33" s="35" t="s">
        <v>38</v>
      </c>
      <c r="F33" s="36">
        <v>2565</v>
      </c>
      <c r="G33" s="36">
        <v>2998.2</v>
      </c>
    </row>
    <row r="34" spans="1:7" x14ac:dyDescent="0.25">
      <c r="A34" s="35" t="s">
        <v>59</v>
      </c>
      <c r="B34" s="35" t="s">
        <v>18</v>
      </c>
      <c r="C34" s="35" t="s">
        <v>7</v>
      </c>
      <c r="D34" s="35" t="s">
        <v>75</v>
      </c>
      <c r="E34" s="35" t="s">
        <v>48</v>
      </c>
      <c r="F34" s="36">
        <v>6603.08</v>
      </c>
      <c r="G34" s="36">
        <v>7711.75</v>
      </c>
    </row>
    <row r="35" spans="1:7" x14ac:dyDescent="0.25">
      <c r="A35" s="35" t="s">
        <v>59</v>
      </c>
      <c r="B35" s="35" t="s">
        <v>18</v>
      </c>
      <c r="C35" s="35" t="s">
        <v>7</v>
      </c>
      <c r="D35" s="35" t="s">
        <v>75</v>
      </c>
      <c r="E35" s="35" t="s">
        <v>27</v>
      </c>
      <c r="F35" s="36">
        <v>1575</v>
      </c>
      <c r="G35" s="36">
        <v>2074.5</v>
      </c>
    </row>
    <row r="36" spans="1:7" x14ac:dyDescent="0.25">
      <c r="A36" s="35" t="s">
        <v>59</v>
      </c>
      <c r="B36" s="35" t="s">
        <v>18</v>
      </c>
      <c r="C36" s="35" t="s">
        <v>7</v>
      </c>
      <c r="D36" s="35" t="s">
        <v>75</v>
      </c>
      <c r="E36" s="35" t="s">
        <v>21</v>
      </c>
      <c r="F36" s="36">
        <v>12155</v>
      </c>
      <c r="G36" s="36">
        <v>18625.2</v>
      </c>
    </row>
    <row r="37" spans="1:7" x14ac:dyDescent="0.25">
      <c r="A37" s="35" t="s">
        <v>59</v>
      </c>
      <c r="B37" s="35" t="s">
        <v>18</v>
      </c>
      <c r="C37" s="35" t="s">
        <v>7</v>
      </c>
      <c r="D37" s="35" t="s">
        <v>75</v>
      </c>
      <c r="E37" s="35" t="s">
        <v>31</v>
      </c>
      <c r="F37" s="36">
        <v>16624.080000000002</v>
      </c>
      <c r="G37" s="36">
        <v>21284.62</v>
      </c>
    </row>
    <row r="38" spans="1:7" x14ac:dyDescent="0.25">
      <c r="A38" s="35" t="s">
        <v>59</v>
      </c>
      <c r="B38" s="35" t="s">
        <v>18</v>
      </c>
      <c r="C38" s="35" t="s">
        <v>7</v>
      </c>
      <c r="D38" s="35" t="s">
        <v>75</v>
      </c>
      <c r="E38" s="35" t="s">
        <v>80</v>
      </c>
      <c r="F38" s="36">
        <v>325</v>
      </c>
      <c r="G38" s="36">
        <v>393.75</v>
      </c>
    </row>
    <row r="39" spans="1:7" x14ac:dyDescent="0.25">
      <c r="A39" s="35" t="s">
        <v>59</v>
      </c>
      <c r="B39" s="35" t="s">
        <v>18</v>
      </c>
      <c r="C39" s="35" t="s">
        <v>7</v>
      </c>
      <c r="D39" s="35" t="s">
        <v>75</v>
      </c>
      <c r="E39" s="35" t="s">
        <v>81</v>
      </c>
      <c r="F39" s="36">
        <v>835</v>
      </c>
      <c r="G39" s="36">
        <v>1246.7</v>
      </c>
    </row>
    <row r="40" spans="1:7" x14ac:dyDescent="0.25">
      <c r="A40" s="35" t="s">
        <v>59</v>
      </c>
      <c r="B40" s="35" t="s">
        <v>18</v>
      </c>
      <c r="C40" s="35" t="s">
        <v>7</v>
      </c>
      <c r="D40" s="35" t="s">
        <v>75</v>
      </c>
      <c r="E40" s="35" t="s">
        <v>34</v>
      </c>
      <c r="F40" s="36">
        <v>2890</v>
      </c>
      <c r="G40" s="36">
        <v>3122.9</v>
      </c>
    </row>
    <row r="41" spans="1:7" x14ac:dyDescent="0.25">
      <c r="A41" s="35" t="s">
        <v>59</v>
      </c>
      <c r="B41" s="35" t="s">
        <v>18</v>
      </c>
      <c r="C41" s="35" t="s">
        <v>7</v>
      </c>
      <c r="D41" s="35" t="s">
        <v>75</v>
      </c>
      <c r="E41" s="35" t="s">
        <v>39</v>
      </c>
      <c r="F41" s="36">
        <v>325</v>
      </c>
      <c r="G41" s="36">
        <v>393.75</v>
      </c>
    </row>
    <row r="42" spans="1:7" x14ac:dyDescent="0.25">
      <c r="A42" s="35" t="s">
        <v>59</v>
      </c>
      <c r="B42" s="35" t="s">
        <v>18</v>
      </c>
      <c r="C42" s="35" t="s">
        <v>7</v>
      </c>
      <c r="D42" s="35" t="s">
        <v>75</v>
      </c>
      <c r="E42" s="35" t="s">
        <v>30</v>
      </c>
      <c r="F42" s="36">
        <v>2744</v>
      </c>
      <c r="G42" s="36">
        <v>3041.6</v>
      </c>
    </row>
    <row r="43" spans="1:7" x14ac:dyDescent="0.25">
      <c r="A43" s="35" t="s">
        <v>59</v>
      </c>
      <c r="B43" s="35" t="s">
        <v>18</v>
      </c>
      <c r="C43" s="35" t="s">
        <v>7</v>
      </c>
      <c r="D43" s="35" t="s">
        <v>75</v>
      </c>
      <c r="E43" s="35" t="s">
        <v>40</v>
      </c>
      <c r="F43" s="36">
        <v>325</v>
      </c>
      <c r="G43" s="36">
        <v>393.75</v>
      </c>
    </row>
    <row r="44" spans="1:7" x14ac:dyDescent="0.25">
      <c r="A44" s="35" t="s">
        <v>59</v>
      </c>
      <c r="B44" s="35" t="s">
        <v>18</v>
      </c>
      <c r="C44" s="35" t="s">
        <v>7</v>
      </c>
      <c r="D44" s="35" t="s">
        <v>82</v>
      </c>
      <c r="E44" s="35" t="s">
        <v>31</v>
      </c>
      <c r="F44" s="36">
        <v>508.03</v>
      </c>
      <c r="G44" s="36">
        <v>68801.600000000006</v>
      </c>
    </row>
    <row r="45" spans="1:7" x14ac:dyDescent="0.25">
      <c r="A45" s="35" t="s">
        <v>59</v>
      </c>
      <c r="B45" s="35" t="s">
        <v>18</v>
      </c>
      <c r="C45" s="35" t="s">
        <v>7</v>
      </c>
      <c r="D45" s="35" t="s">
        <v>82</v>
      </c>
      <c r="E45" s="35" t="s">
        <v>39</v>
      </c>
      <c r="F45" s="36">
        <v>192</v>
      </c>
      <c r="G45" s="36">
        <v>731.2</v>
      </c>
    </row>
    <row r="46" spans="1:7" x14ac:dyDescent="0.25">
      <c r="A46" s="35" t="s">
        <v>59</v>
      </c>
      <c r="B46" s="35" t="s">
        <v>18</v>
      </c>
      <c r="C46" s="35" t="s">
        <v>7</v>
      </c>
      <c r="D46" s="35" t="s">
        <v>78</v>
      </c>
      <c r="E46" s="35" t="s">
        <v>48</v>
      </c>
      <c r="F46" s="36">
        <v>5526</v>
      </c>
      <c r="G46" s="36">
        <v>10026</v>
      </c>
    </row>
    <row r="47" spans="1:7" x14ac:dyDescent="0.25">
      <c r="A47" s="35" t="s">
        <v>59</v>
      </c>
      <c r="B47" s="35" t="s">
        <v>18</v>
      </c>
      <c r="C47" s="35" t="s">
        <v>7</v>
      </c>
      <c r="D47" s="35" t="s">
        <v>78</v>
      </c>
      <c r="E47" s="35" t="s">
        <v>27</v>
      </c>
      <c r="F47" s="36">
        <v>1050</v>
      </c>
      <c r="G47" s="36">
        <v>4284</v>
      </c>
    </row>
    <row r="48" spans="1:7" x14ac:dyDescent="0.25">
      <c r="A48" s="35" t="s">
        <v>59</v>
      </c>
      <c r="B48" s="35" t="s">
        <v>18</v>
      </c>
      <c r="C48" s="35" t="s">
        <v>7</v>
      </c>
      <c r="D48" s="35" t="s">
        <v>78</v>
      </c>
      <c r="E48" s="35" t="s">
        <v>21</v>
      </c>
      <c r="F48" s="36">
        <v>12155</v>
      </c>
      <c r="G48" s="36">
        <v>15371.4</v>
      </c>
    </row>
    <row r="49" spans="1:7" x14ac:dyDescent="0.25">
      <c r="A49" s="35" t="s">
        <v>59</v>
      </c>
      <c r="B49" s="35" t="s">
        <v>18</v>
      </c>
      <c r="C49" s="35" t="s">
        <v>7</v>
      </c>
      <c r="D49" s="35" t="s">
        <v>78</v>
      </c>
      <c r="E49" s="35" t="s">
        <v>76</v>
      </c>
      <c r="F49" s="36">
        <v>3507</v>
      </c>
      <c r="G49" s="36">
        <v>20173.580000000002</v>
      </c>
    </row>
    <row r="50" spans="1:7" x14ac:dyDescent="0.25">
      <c r="A50" s="35" t="s">
        <v>59</v>
      </c>
      <c r="B50" s="35" t="s">
        <v>18</v>
      </c>
      <c r="C50" s="35" t="s">
        <v>7</v>
      </c>
      <c r="D50" s="35" t="s">
        <v>78</v>
      </c>
      <c r="E50" s="35" t="s">
        <v>41</v>
      </c>
      <c r="F50" s="36">
        <v>2210</v>
      </c>
      <c r="G50" s="36">
        <v>2249.1</v>
      </c>
    </row>
    <row r="51" spans="1:7" x14ac:dyDescent="0.25">
      <c r="A51" s="35" t="s">
        <v>59</v>
      </c>
      <c r="B51" s="35" t="s">
        <v>18</v>
      </c>
      <c r="C51" s="35" t="s">
        <v>7</v>
      </c>
      <c r="D51" s="35" t="s">
        <v>78</v>
      </c>
      <c r="E51" s="35" t="s">
        <v>31</v>
      </c>
      <c r="F51" s="36">
        <v>24430.39</v>
      </c>
      <c r="G51" s="36">
        <v>51183.18</v>
      </c>
    </row>
    <row r="52" spans="1:7" x14ac:dyDescent="0.25">
      <c r="A52" s="35" t="s">
        <v>59</v>
      </c>
      <c r="B52" s="35" t="s">
        <v>18</v>
      </c>
      <c r="C52" s="35" t="s">
        <v>7</v>
      </c>
      <c r="D52" s="35" t="s">
        <v>78</v>
      </c>
      <c r="E52" s="35" t="s">
        <v>80</v>
      </c>
      <c r="F52" s="36">
        <v>585</v>
      </c>
      <c r="G52" s="36">
        <v>610.65</v>
      </c>
    </row>
    <row r="53" spans="1:7" x14ac:dyDescent="0.25">
      <c r="A53" s="35" t="s">
        <v>59</v>
      </c>
      <c r="B53" s="35" t="s">
        <v>18</v>
      </c>
      <c r="C53" s="35" t="s">
        <v>7</v>
      </c>
      <c r="D53" s="35" t="s">
        <v>78</v>
      </c>
      <c r="E53" s="35" t="s">
        <v>81</v>
      </c>
      <c r="F53" s="36">
        <v>602</v>
      </c>
      <c r="G53" s="36">
        <v>766.9</v>
      </c>
    </row>
    <row r="54" spans="1:7" x14ac:dyDescent="0.25">
      <c r="A54" s="35" t="s">
        <v>59</v>
      </c>
      <c r="B54" s="35" t="s">
        <v>18</v>
      </c>
      <c r="C54" s="35" t="s">
        <v>7</v>
      </c>
      <c r="D54" s="35" t="s">
        <v>78</v>
      </c>
      <c r="E54" s="35" t="s">
        <v>34</v>
      </c>
      <c r="F54" s="36">
        <v>3220</v>
      </c>
      <c r="G54" s="36">
        <v>3308.3</v>
      </c>
    </row>
    <row r="55" spans="1:7" x14ac:dyDescent="0.25">
      <c r="A55" s="35" t="s">
        <v>59</v>
      </c>
      <c r="B55" s="35" t="s">
        <v>18</v>
      </c>
      <c r="C55" s="35" t="s">
        <v>7</v>
      </c>
      <c r="D55" s="35" t="s">
        <v>78</v>
      </c>
      <c r="E55" s="35" t="s">
        <v>39</v>
      </c>
      <c r="F55" s="36">
        <v>585</v>
      </c>
      <c r="G55" s="36">
        <v>610.65</v>
      </c>
    </row>
    <row r="56" spans="1:7" x14ac:dyDescent="0.25">
      <c r="A56" s="35" t="s">
        <v>59</v>
      </c>
      <c r="B56" s="35" t="s">
        <v>18</v>
      </c>
      <c r="C56" s="35" t="s">
        <v>7</v>
      </c>
      <c r="D56" s="35" t="s">
        <v>78</v>
      </c>
      <c r="E56" s="35" t="s">
        <v>30</v>
      </c>
      <c r="F56" s="36">
        <v>2210</v>
      </c>
      <c r="G56" s="36">
        <v>2214.25</v>
      </c>
    </row>
    <row r="57" spans="1:7" x14ac:dyDescent="0.25">
      <c r="A57" s="35" t="s">
        <v>59</v>
      </c>
      <c r="B57" s="35" t="s">
        <v>18</v>
      </c>
      <c r="C57" s="35" t="s">
        <v>7</v>
      </c>
      <c r="D57" s="35" t="s">
        <v>78</v>
      </c>
      <c r="E57" s="35" t="s">
        <v>40</v>
      </c>
      <c r="F57" s="36">
        <v>656</v>
      </c>
      <c r="G57" s="36">
        <v>705.15</v>
      </c>
    </row>
    <row r="58" spans="1:7" x14ac:dyDescent="0.25">
      <c r="A58" s="35" t="s">
        <v>59</v>
      </c>
      <c r="B58" s="35" t="s">
        <v>18</v>
      </c>
      <c r="C58" s="35" t="s">
        <v>7</v>
      </c>
      <c r="D58" s="35" t="s">
        <v>83</v>
      </c>
      <c r="E58" s="35" t="s">
        <v>48</v>
      </c>
      <c r="F58" s="36">
        <v>2205</v>
      </c>
      <c r="G58" s="36">
        <v>4255.6499999999996</v>
      </c>
    </row>
    <row r="59" spans="1:7" x14ac:dyDescent="0.25">
      <c r="A59" s="35" t="s">
        <v>59</v>
      </c>
      <c r="B59" s="35" t="s">
        <v>18</v>
      </c>
      <c r="C59" s="35" t="s">
        <v>7</v>
      </c>
      <c r="D59" s="35" t="s">
        <v>83</v>
      </c>
      <c r="E59" s="35" t="s">
        <v>31</v>
      </c>
      <c r="F59" s="36">
        <v>17713</v>
      </c>
      <c r="G59" s="36">
        <v>35829.879999999997</v>
      </c>
    </row>
    <row r="60" spans="1:7" x14ac:dyDescent="0.25">
      <c r="A60" s="35" t="s">
        <v>59</v>
      </c>
      <c r="B60" s="35" t="s">
        <v>18</v>
      </c>
      <c r="C60" s="35" t="s">
        <v>7</v>
      </c>
      <c r="D60" s="35" t="s">
        <v>83</v>
      </c>
      <c r="E60" s="35" t="s">
        <v>80</v>
      </c>
      <c r="F60" s="36">
        <v>398</v>
      </c>
      <c r="G60" s="36">
        <v>1051.8</v>
      </c>
    </row>
    <row r="61" spans="1:7" x14ac:dyDescent="0.25">
      <c r="A61" s="35" t="s">
        <v>59</v>
      </c>
      <c r="B61" s="35" t="s">
        <v>18</v>
      </c>
      <c r="C61" s="35" t="s">
        <v>7</v>
      </c>
      <c r="D61" s="35" t="s">
        <v>83</v>
      </c>
      <c r="E61" s="35" t="s">
        <v>39</v>
      </c>
      <c r="F61" s="36">
        <v>398</v>
      </c>
      <c r="G61" s="36">
        <v>1051.8</v>
      </c>
    </row>
    <row r="62" spans="1:7" x14ac:dyDescent="0.25">
      <c r="A62" s="35" t="s">
        <v>59</v>
      </c>
      <c r="B62" s="35" t="s">
        <v>18</v>
      </c>
      <c r="C62" s="35" t="s">
        <v>7</v>
      </c>
      <c r="D62" s="35" t="s">
        <v>84</v>
      </c>
      <c r="E62" s="35" t="s">
        <v>31</v>
      </c>
      <c r="F62" s="36">
        <v>160.22999999999999</v>
      </c>
      <c r="G62" s="36">
        <v>169.83</v>
      </c>
    </row>
    <row r="63" spans="1:7" x14ac:dyDescent="0.25">
      <c r="A63" s="17" t="str">
        <f>'Bovino Carnico'!A26</f>
        <v>Agosto*</v>
      </c>
      <c r="B63" s="12"/>
      <c r="C63" s="12"/>
      <c r="D63" s="12"/>
      <c r="E63" s="12"/>
      <c r="F63" s="12">
        <f>SUM(F29:F62)</f>
        <v>135818.81000000003</v>
      </c>
      <c r="G63" s="13">
        <f>SUM(G29:G62)</f>
        <v>316910.74000000011</v>
      </c>
    </row>
    <row r="64" spans="1:7" x14ac:dyDescent="0.25">
      <c r="A64" s="35" t="s">
        <v>62</v>
      </c>
      <c r="B64" s="35" t="s">
        <v>18</v>
      </c>
      <c r="C64" s="35" t="s">
        <v>7</v>
      </c>
      <c r="D64" s="35" t="s">
        <v>75</v>
      </c>
      <c r="E64" s="35" t="s">
        <v>35</v>
      </c>
      <c r="F64" s="36">
        <v>2800</v>
      </c>
      <c r="G64" s="36">
        <v>3266.2</v>
      </c>
    </row>
    <row r="65" spans="1:7" x14ac:dyDescent="0.25">
      <c r="A65" s="35" t="s">
        <v>62</v>
      </c>
      <c r="B65" s="35" t="s">
        <v>18</v>
      </c>
      <c r="C65" s="35" t="s">
        <v>7</v>
      </c>
      <c r="D65" s="35" t="s">
        <v>75</v>
      </c>
      <c r="E65" s="35" t="s">
        <v>32</v>
      </c>
      <c r="F65" s="36">
        <v>600</v>
      </c>
      <c r="G65" s="36">
        <v>720</v>
      </c>
    </row>
    <row r="66" spans="1:7" x14ac:dyDescent="0.25">
      <c r="A66" s="35" t="s">
        <v>62</v>
      </c>
      <c r="B66" s="35" t="s">
        <v>18</v>
      </c>
      <c r="C66" s="35" t="s">
        <v>7</v>
      </c>
      <c r="D66" s="35" t="s">
        <v>75</v>
      </c>
      <c r="E66" s="35" t="s">
        <v>38</v>
      </c>
      <c r="F66" s="36">
        <v>810</v>
      </c>
      <c r="G66" s="36">
        <v>949.2</v>
      </c>
    </row>
    <row r="67" spans="1:7" x14ac:dyDescent="0.25">
      <c r="A67" s="35" t="s">
        <v>62</v>
      </c>
      <c r="B67" s="35" t="s">
        <v>18</v>
      </c>
      <c r="C67" s="35" t="s">
        <v>7</v>
      </c>
      <c r="D67" s="35" t="s">
        <v>75</v>
      </c>
      <c r="E67" s="35" t="s">
        <v>27</v>
      </c>
      <c r="F67" s="36">
        <v>3241.6</v>
      </c>
      <c r="G67" s="36">
        <v>3302.26</v>
      </c>
    </row>
    <row r="68" spans="1:7" x14ac:dyDescent="0.25">
      <c r="A68" s="35" t="s">
        <v>62</v>
      </c>
      <c r="B68" s="35" t="s">
        <v>18</v>
      </c>
      <c r="C68" s="35" t="s">
        <v>7</v>
      </c>
      <c r="D68" s="35" t="s">
        <v>75</v>
      </c>
      <c r="E68" s="35" t="s">
        <v>33</v>
      </c>
      <c r="F68" s="36">
        <v>7300</v>
      </c>
      <c r="G68" s="36">
        <v>8770</v>
      </c>
    </row>
    <row r="69" spans="1:7" x14ac:dyDescent="0.25">
      <c r="A69" s="35" t="s">
        <v>62</v>
      </c>
      <c r="B69" s="35" t="s">
        <v>18</v>
      </c>
      <c r="C69" s="35" t="s">
        <v>7</v>
      </c>
      <c r="D69" s="35" t="s">
        <v>75</v>
      </c>
      <c r="E69" s="35" t="s">
        <v>21</v>
      </c>
      <c r="F69" s="36">
        <v>23049</v>
      </c>
      <c r="G69" s="36">
        <v>35318.160000000003</v>
      </c>
    </row>
    <row r="70" spans="1:7" x14ac:dyDescent="0.25">
      <c r="A70" s="35" t="s">
        <v>62</v>
      </c>
      <c r="B70" s="35" t="s">
        <v>18</v>
      </c>
      <c r="C70" s="35" t="s">
        <v>7</v>
      </c>
      <c r="D70" s="35" t="s">
        <v>75</v>
      </c>
      <c r="E70" s="35" t="s">
        <v>76</v>
      </c>
      <c r="F70" s="36">
        <v>7000</v>
      </c>
      <c r="G70" s="36">
        <v>8409.76</v>
      </c>
    </row>
    <row r="71" spans="1:7" x14ac:dyDescent="0.25">
      <c r="A71" s="35" t="s">
        <v>62</v>
      </c>
      <c r="B71" s="35" t="s">
        <v>18</v>
      </c>
      <c r="C71" s="35" t="s">
        <v>7</v>
      </c>
      <c r="D71" s="35" t="s">
        <v>75</v>
      </c>
      <c r="E71" s="35" t="s">
        <v>85</v>
      </c>
      <c r="F71" s="36">
        <v>800</v>
      </c>
      <c r="G71" s="36">
        <v>1032</v>
      </c>
    </row>
    <row r="72" spans="1:7" x14ac:dyDescent="0.25">
      <c r="A72" s="35" t="s">
        <v>62</v>
      </c>
      <c r="B72" s="35" t="s">
        <v>18</v>
      </c>
      <c r="C72" s="35" t="s">
        <v>7</v>
      </c>
      <c r="D72" s="35" t="s">
        <v>75</v>
      </c>
      <c r="E72" s="35" t="s">
        <v>41</v>
      </c>
      <c r="F72" s="36">
        <v>8085</v>
      </c>
      <c r="G72" s="36">
        <v>9684.2199999999993</v>
      </c>
    </row>
    <row r="73" spans="1:7" x14ac:dyDescent="0.25">
      <c r="A73" s="35" t="s">
        <v>62</v>
      </c>
      <c r="B73" s="35" t="s">
        <v>18</v>
      </c>
      <c r="C73" s="35" t="s">
        <v>7</v>
      </c>
      <c r="D73" s="35" t="s">
        <v>75</v>
      </c>
      <c r="E73" s="35" t="s">
        <v>31</v>
      </c>
      <c r="F73" s="36">
        <v>2700</v>
      </c>
      <c r="G73" s="36">
        <v>3473.5</v>
      </c>
    </row>
    <row r="74" spans="1:7" x14ac:dyDescent="0.25">
      <c r="A74" s="35" t="s">
        <v>62</v>
      </c>
      <c r="B74" s="35" t="s">
        <v>18</v>
      </c>
      <c r="C74" s="35" t="s">
        <v>7</v>
      </c>
      <c r="D74" s="35" t="s">
        <v>75</v>
      </c>
      <c r="E74" s="35" t="s">
        <v>81</v>
      </c>
      <c r="F74" s="36">
        <v>133</v>
      </c>
      <c r="G74" s="36">
        <v>464.79</v>
      </c>
    </row>
    <row r="75" spans="1:7" x14ac:dyDescent="0.25">
      <c r="A75" s="35" t="s">
        <v>62</v>
      </c>
      <c r="B75" s="35" t="s">
        <v>18</v>
      </c>
      <c r="C75" s="35" t="s">
        <v>7</v>
      </c>
      <c r="D75" s="35" t="s">
        <v>75</v>
      </c>
      <c r="E75" s="35" t="s">
        <v>39</v>
      </c>
      <c r="F75" s="36">
        <v>515</v>
      </c>
      <c r="G75" s="36">
        <v>623.15</v>
      </c>
    </row>
    <row r="76" spans="1:7" x14ac:dyDescent="0.25">
      <c r="A76" s="35" t="s">
        <v>62</v>
      </c>
      <c r="B76" s="35" t="s">
        <v>18</v>
      </c>
      <c r="C76" s="35" t="s">
        <v>7</v>
      </c>
      <c r="D76" s="35" t="s">
        <v>75</v>
      </c>
      <c r="E76" s="35" t="s">
        <v>40</v>
      </c>
      <c r="F76" s="36">
        <v>515</v>
      </c>
      <c r="G76" s="36">
        <v>625.65</v>
      </c>
    </row>
    <row r="77" spans="1:7" x14ac:dyDescent="0.25">
      <c r="A77" s="35" t="s">
        <v>62</v>
      </c>
      <c r="B77" s="35" t="s">
        <v>18</v>
      </c>
      <c r="C77" s="35" t="s">
        <v>7</v>
      </c>
      <c r="D77" s="35" t="s">
        <v>78</v>
      </c>
      <c r="E77" s="35" t="s">
        <v>21</v>
      </c>
      <c r="F77" s="36">
        <v>76738.75</v>
      </c>
      <c r="G77" s="36">
        <v>73368.98</v>
      </c>
    </row>
    <row r="78" spans="1:7" x14ac:dyDescent="0.25">
      <c r="A78" s="35" t="s">
        <v>62</v>
      </c>
      <c r="B78" s="35" t="s">
        <v>18</v>
      </c>
      <c r="C78" s="35" t="s">
        <v>7</v>
      </c>
      <c r="D78" s="35" t="s">
        <v>78</v>
      </c>
      <c r="E78" s="35" t="s">
        <v>41</v>
      </c>
      <c r="F78" s="36">
        <v>4420</v>
      </c>
      <c r="G78" s="36">
        <v>4498.2</v>
      </c>
    </row>
    <row r="79" spans="1:7" x14ac:dyDescent="0.25">
      <c r="A79" s="35" t="s">
        <v>62</v>
      </c>
      <c r="B79" s="35" t="s">
        <v>18</v>
      </c>
      <c r="C79" s="35" t="s">
        <v>7</v>
      </c>
      <c r="D79" s="35" t="s">
        <v>78</v>
      </c>
      <c r="E79" s="35" t="s">
        <v>31</v>
      </c>
      <c r="F79" s="36">
        <v>1950</v>
      </c>
      <c r="G79" s="36">
        <v>2129.5</v>
      </c>
    </row>
    <row r="80" spans="1:7" x14ac:dyDescent="0.25">
      <c r="A80" s="35" t="s">
        <v>62</v>
      </c>
      <c r="B80" s="35" t="s">
        <v>18</v>
      </c>
      <c r="C80" s="35" t="s">
        <v>7</v>
      </c>
      <c r="D80" s="35" t="s">
        <v>78</v>
      </c>
      <c r="E80" s="35" t="s">
        <v>81</v>
      </c>
      <c r="F80" s="36">
        <v>140</v>
      </c>
      <c r="G80" s="36">
        <v>162.19</v>
      </c>
    </row>
    <row r="81" spans="1:7" x14ac:dyDescent="0.25">
      <c r="A81" s="35" t="s">
        <v>62</v>
      </c>
      <c r="B81" s="35" t="s">
        <v>18</v>
      </c>
      <c r="C81" s="35" t="s">
        <v>7</v>
      </c>
      <c r="D81" s="35" t="s">
        <v>78</v>
      </c>
      <c r="E81" s="35" t="s">
        <v>39</v>
      </c>
      <c r="F81" s="36">
        <v>1176</v>
      </c>
      <c r="G81" s="36">
        <v>1246.56</v>
      </c>
    </row>
    <row r="82" spans="1:7" x14ac:dyDescent="0.25">
      <c r="A82" s="35" t="s">
        <v>62</v>
      </c>
      <c r="B82" s="35" t="s">
        <v>18</v>
      </c>
      <c r="C82" s="35" t="s">
        <v>7</v>
      </c>
      <c r="D82" s="35" t="s">
        <v>78</v>
      </c>
      <c r="E82" s="35" t="s">
        <v>40</v>
      </c>
      <c r="F82" s="36">
        <v>721</v>
      </c>
      <c r="G82" s="36">
        <v>773</v>
      </c>
    </row>
    <row r="83" spans="1:7" x14ac:dyDescent="0.25">
      <c r="A83" s="35" t="s">
        <v>62</v>
      </c>
      <c r="B83" s="35" t="s">
        <v>18</v>
      </c>
      <c r="C83" s="35" t="s">
        <v>7</v>
      </c>
      <c r="D83" s="35" t="s">
        <v>83</v>
      </c>
      <c r="E83" s="35" t="s">
        <v>85</v>
      </c>
      <c r="F83" s="36">
        <v>140</v>
      </c>
      <c r="G83" s="36">
        <v>274.39999999999998</v>
      </c>
    </row>
    <row r="84" spans="1:7" x14ac:dyDescent="0.25">
      <c r="A84" s="35" t="s">
        <v>62</v>
      </c>
      <c r="B84" s="35" t="s">
        <v>18</v>
      </c>
      <c r="C84" s="35" t="s">
        <v>7</v>
      </c>
      <c r="D84" s="35" t="s">
        <v>86</v>
      </c>
      <c r="E84" s="35" t="s">
        <v>31</v>
      </c>
      <c r="F84" s="36">
        <v>13368.93</v>
      </c>
      <c r="G84" s="36">
        <v>251035.38</v>
      </c>
    </row>
    <row r="85" spans="1:7" x14ac:dyDescent="0.25">
      <c r="A85" s="17" t="str">
        <f>'Bovino Carnico'!A31</f>
        <v>Septiembre*</v>
      </c>
      <c r="B85" s="12"/>
      <c r="C85" s="12"/>
      <c r="D85" s="12"/>
      <c r="E85" s="12"/>
      <c r="F85" s="12">
        <f>SUM(F64:F84)</f>
        <v>156203.28</v>
      </c>
      <c r="G85" s="13">
        <f>SUM(G64:G84)</f>
        <v>410127.1</v>
      </c>
    </row>
    <row r="86" spans="1:7" x14ac:dyDescent="0.25">
      <c r="A86" s="17" t="s">
        <v>13</v>
      </c>
      <c r="B86" s="12"/>
      <c r="C86" s="12"/>
      <c r="D86" s="12"/>
      <c r="E86" s="12"/>
      <c r="F86" s="12">
        <f>SUM(F85,F63,F28)</f>
        <v>350024.47000000003</v>
      </c>
      <c r="G86" s="13">
        <f>SUM(G85,G63,G28)</f>
        <v>1178954.1500000001</v>
      </c>
    </row>
    <row r="88" spans="1:7" x14ac:dyDescent="0.25">
      <c r="A88" t="s">
        <v>22</v>
      </c>
    </row>
    <row r="90" spans="1:7" x14ac:dyDescent="0.25">
      <c r="A90" s="45" t="s">
        <v>23</v>
      </c>
      <c r="B90" s="45"/>
      <c r="C90" s="45"/>
    </row>
    <row r="91" spans="1:7" x14ac:dyDescent="0.25">
      <c r="A91" s="29" t="s">
        <v>17</v>
      </c>
      <c r="B91" t="s">
        <v>24</v>
      </c>
      <c r="C91" t="s">
        <v>25</v>
      </c>
    </row>
    <row r="92" spans="1:7" x14ac:dyDescent="0.25">
      <c r="A92" s="30" t="s">
        <v>35</v>
      </c>
      <c r="B92" s="31">
        <v>10540</v>
      </c>
      <c r="C92" s="31">
        <v>12346.2</v>
      </c>
    </row>
    <row r="93" spans="1:7" x14ac:dyDescent="0.25">
      <c r="A93" s="30" t="s">
        <v>38</v>
      </c>
      <c r="B93" s="31">
        <v>3780</v>
      </c>
      <c r="C93" s="31">
        <v>4422</v>
      </c>
    </row>
    <row r="94" spans="1:7" x14ac:dyDescent="0.25">
      <c r="A94" s="30" t="s">
        <v>48</v>
      </c>
      <c r="B94" s="31">
        <v>14334.08</v>
      </c>
      <c r="C94" s="31">
        <v>21993.4</v>
      </c>
    </row>
    <row r="95" spans="1:7" x14ac:dyDescent="0.25">
      <c r="A95" s="30" t="s">
        <v>27</v>
      </c>
      <c r="B95" s="31">
        <v>8496.6</v>
      </c>
      <c r="C95" s="31">
        <v>12756.960000000001</v>
      </c>
    </row>
    <row r="96" spans="1:7" x14ac:dyDescent="0.25">
      <c r="A96" s="30" t="s">
        <v>33</v>
      </c>
      <c r="B96" s="31">
        <v>7300</v>
      </c>
      <c r="C96" s="31">
        <v>8770</v>
      </c>
    </row>
    <row r="97" spans="1:3" x14ac:dyDescent="0.25">
      <c r="A97" s="30" t="s">
        <v>21</v>
      </c>
      <c r="B97" s="31">
        <v>139567.75</v>
      </c>
      <c r="C97" s="31">
        <v>164317.94</v>
      </c>
    </row>
    <row r="98" spans="1:3" x14ac:dyDescent="0.25">
      <c r="A98" s="30" t="s">
        <v>76</v>
      </c>
      <c r="B98" s="31">
        <v>13937</v>
      </c>
      <c r="C98" s="31">
        <v>32757.980000000003</v>
      </c>
    </row>
    <row r="99" spans="1:3" x14ac:dyDescent="0.25">
      <c r="A99" s="30" t="s">
        <v>85</v>
      </c>
      <c r="B99" s="31">
        <v>940</v>
      </c>
      <c r="C99" s="31">
        <v>1306.4000000000001</v>
      </c>
    </row>
    <row r="100" spans="1:3" x14ac:dyDescent="0.25">
      <c r="A100" s="30" t="s">
        <v>41</v>
      </c>
      <c r="B100" s="31">
        <v>14715</v>
      </c>
      <c r="C100" s="31">
        <v>16431.52</v>
      </c>
    </row>
    <row r="101" spans="1:3" x14ac:dyDescent="0.25">
      <c r="A101" s="30" t="s">
        <v>31</v>
      </c>
      <c r="B101" s="31">
        <v>91610.04</v>
      </c>
      <c r="C101" s="31">
        <v>705260.93</v>
      </c>
    </row>
    <row r="102" spans="1:3" x14ac:dyDescent="0.25">
      <c r="A102" s="30" t="s">
        <v>81</v>
      </c>
      <c r="B102" s="31">
        <v>1710</v>
      </c>
      <c r="C102" s="31">
        <v>2640.58</v>
      </c>
    </row>
    <row r="103" spans="1:3" x14ac:dyDescent="0.25">
      <c r="A103" s="30" t="s">
        <v>34</v>
      </c>
      <c r="B103" s="31">
        <v>6110</v>
      </c>
      <c r="C103" s="31">
        <v>6431.2000000000007</v>
      </c>
    </row>
    <row r="104" spans="1:3" x14ac:dyDescent="0.25">
      <c r="A104" s="30" t="s">
        <v>39</v>
      </c>
      <c r="B104" s="31">
        <v>3191</v>
      </c>
      <c r="C104" s="31">
        <v>4657.1099999999997</v>
      </c>
    </row>
    <row r="105" spans="1:3" x14ac:dyDescent="0.25">
      <c r="A105" s="30" t="s">
        <v>30</v>
      </c>
      <c r="B105" s="31">
        <v>10076.880000000001</v>
      </c>
      <c r="C105" s="31">
        <v>44392.27</v>
      </c>
    </row>
    <row r="106" spans="1:3" x14ac:dyDescent="0.25">
      <c r="A106" s="30" t="s">
        <v>40</v>
      </c>
      <c r="B106" s="31">
        <v>3517</v>
      </c>
      <c r="C106" s="31">
        <v>3984.85</v>
      </c>
    </row>
    <row r="107" spans="1:3" x14ac:dyDescent="0.25">
      <c r="A107" s="30" t="s">
        <v>37</v>
      </c>
      <c r="B107" s="31">
        <v>9122.5600000000013</v>
      </c>
      <c r="C107" s="31">
        <v>76924.06</v>
      </c>
    </row>
    <row r="108" spans="1:3" x14ac:dyDescent="0.25">
      <c r="A108" s="30" t="s">
        <v>36</v>
      </c>
      <c r="B108" s="31">
        <v>3552</v>
      </c>
      <c r="C108" s="31">
        <v>24172</v>
      </c>
    </row>
    <row r="109" spans="1:3" x14ac:dyDescent="0.25">
      <c r="A109" s="30" t="s">
        <v>32</v>
      </c>
      <c r="B109" s="31">
        <v>5616.5599999999995</v>
      </c>
      <c r="C109" s="31">
        <v>32596.15</v>
      </c>
    </row>
    <row r="110" spans="1:3" x14ac:dyDescent="0.25">
      <c r="A110" s="30" t="s">
        <v>79</v>
      </c>
      <c r="B110" s="31">
        <v>600</v>
      </c>
      <c r="C110" s="31">
        <v>736.4</v>
      </c>
    </row>
    <row r="111" spans="1:3" x14ac:dyDescent="0.25">
      <c r="A111" s="30" t="s">
        <v>80</v>
      </c>
      <c r="B111" s="31">
        <v>1308</v>
      </c>
      <c r="C111" s="31">
        <v>2056.1999999999998</v>
      </c>
    </row>
    <row r="112" spans="1:3" x14ac:dyDescent="0.25">
      <c r="A112" s="30" t="s">
        <v>26</v>
      </c>
      <c r="B112" s="31">
        <v>350024.47</v>
      </c>
      <c r="C112" s="31">
        <v>1178954.1499999997</v>
      </c>
    </row>
  </sheetData>
  <sortState xmlns:xlrd2="http://schemas.microsoft.com/office/spreadsheetml/2017/richdata2" ref="A91:C101">
    <sortCondition ref="A52"/>
  </sortState>
  <mergeCells count="5">
    <mergeCell ref="A90:C90"/>
    <mergeCell ref="A11:G11"/>
    <mergeCell ref="A8:G8"/>
    <mergeCell ref="A9:G9"/>
    <mergeCell ref="A10:G10"/>
  </mergeCells>
  <printOptions horizontalCentered="1"/>
  <pageMargins left="0.47244094488188981" right="0.43307086614173229" top="0.74803149606299213" bottom="0.74803149606299213" header="0.31496062992125984" footer="0.31496062992125984"/>
  <pageSetup scale="98" orientation="portrait" r:id="rId2"/>
  <headerFooter>
    <oddFooter>&amp;CE-Página &amp;P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5"/>
  <sheetViews>
    <sheetView showGridLines="0" workbookViewId="0">
      <selection activeCell="A11" sqref="A11:G11"/>
    </sheetView>
  </sheetViews>
  <sheetFormatPr baseColWidth="10" defaultColWidth="49.42578125" defaultRowHeight="15" x14ac:dyDescent="0.25"/>
  <cols>
    <col min="1" max="1" width="14.28515625" bestFit="1" customWidth="1"/>
    <col min="2" max="2" width="11.5703125" bestFit="1" customWidth="1"/>
    <col min="3" max="3" width="11.5703125" customWidth="1"/>
    <col min="4" max="4" width="25.7109375" bestFit="1" customWidth="1"/>
    <col min="5" max="5" width="18.7109375" bestFit="1" customWidth="1"/>
    <col min="6" max="6" width="14.42578125" style="2" bestFit="1" customWidth="1"/>
    <col min="7" max="7" width="15.5703125" style="1" bestFit="1" customWidth="1"/>
  </cols>
  <sheetData>
    <row r="1" spans="1:7" x14ac:dyDescent="0.25">
      <c r="A1" s="3"/>
    </row>
    <row r="6" spans="1:7" x14ac:dyDescent="0.25">
      <c r="A6" s="41"/>
      <c r="B6" s="41"/>
      <c r="C6" s="41"/>
      <c r="D6" s="41"/>
      <c r="E6" s="41"/>
      <c r="F6" s="41"/>
      <c r="G6" s="41"/>
    </row>
    <row r="7" spans="1:7" ht="15" customHeight="1" x14ac:dyDescent="0.35">
      <c r="A7" s="42"/>
      <c r="B7" s="42"/>
      <c r="C7" s="42"/>
      <c r="D7" s="42"/>
      <c r="E7" s="42"/>
      <c r="F7" s="42"/>
      <c r="G7" s="42"/>
    </row>
    <row r="8" spans="1:7" ht="15" customHeight="1" x14ac:dyDescent="0.35">
      <c r="A8" s="43"/>
      <c r="B8" s="43"/>
      <c r="C8" s="43"/>
      <c r="D8" s="43"/>
      <c r="E8" s="43"/>
      <c r="F8" s="43"/>
      <c r="G8" s="43"/>
    </row>
    <row r="9" spans="1:7" ht="22.5" x14ac:dyDescent="0.35">
      <c r="A9" s="43" t="s">
        <v>0</v>
      </c>
      <c r="B9" s="43"/>
      <c r="C9" s="43"/>
      <c r="D9" s="43"/>
      <c r="E9" s="43"/>
      <c r="F9" s="43"/>
      <c r="G9" s="43"/>
    </row>
    <row r="10" spans="1:7" ht="19.5" x14ac:dyDescent="0.35">
      <c r="A10" s="44" t="s">
        <v>1</v>
      </c>
      <c r="B10" s="44"/>
      <c r="C10" s="44"/>
      <c r="D10" s="44"/>
      <c r="E10" s="44"/>
      <c r="F10" s="44"/>
      <c r="G10" s="44"/>
    </row>
    <row r="11" spans="1:7" x14ac:dyDescent="0.25">
      <c r="A11" s="46" t="s">
        <v>117</v>
      </c>
      <c r="B11" s="46"/>
      <c r="C11" s="46"/>
      <c r="D11" s="46"/>
      <c r="E11" s="46"/>
      <c r="F11" s="46"/>
      <c r="G11" s="46"/>
    </row>
    <row r="12" spans="1:7" x14ac:dyDescent="0.25">
      <c r="A12" s="46" t="str">
        <f>Consolidado!A11</f>
        <v>Trimestre Julio - Septiembre Año 2025</v>
      </c>
      <c r="B12" s="46"/>
      <c r="C12" s="46"/>
      <c r="D12" s="46"/>
      <c r="E12" s="46"/>
      <c r="F12" s="46"/>
      <c r="G12" s="46"/>
    </row>
    <row r="13" spans="1:7" x14ac:dyDescent="0.25">
      <c r="A13" s="14" t="s">
        <v>14</v>
      </c>
      <c r="B13" s="14" t="s">
        <v>15</v>
      </c>
      <c r="C13" s="14" t="s">
        <v>16</v>
      </c>
      <c r="D13" s="14" t="s">
        <v>2</v>
      </c>
      <c r="E13" s="14" t="s">
        <v>17</v>
      </c>
      <c r="F13" s="15" t="s">
        <v>3</v>
      </c>
      <c r="G13" s="16" t="s">
        <v>4</v>
      </c>
    </row>
    <row r="14" spans="1:7" x14ac:dyDescent="0.25">
      <c r="A14" s="25" t="s">
        <v>63</v>
      </c>
      <c r="B14" s="25" t="s">
        <v>18</v>
      </c>
      <c r="C14" s="25" t="s">
        <v>87</v>
      </c>
      <c r="D14" s="25" t="s">
        <v>97</v>
      </c>
      <c r="E14" s="25" t="s">
        <v>89</v>
      </c>
      <c r="F14" s="26">
        <v>23450</v>
      </c>
      <c r="G14" s="26">
        <v>14070</v>
      </c>
    </row>
    <row r="15" spans="1:7" x14ac:dyDescent="0.25">
      <c r="A15" s="25" t="s">
        <v>63</v>
      </c>
      <c r="B15" s="25" t="s">
        <v>18</v>
      </c>
      <c r="C15" s="25" t="s">
        <v>87</v>
      </c>
      <c r="D15" s="25" t="s">
        <v>97</v>
      </c>
      <c r="E15" s="25" t="s">
        <v>88</v>
      </c>
      <c r="F15" s="26">
        <v>24007.200000000001</v>
      </c>
      <c r="G15" s="26">
        <v>14481.03</v>
      </c>
    </row>
    <row r="16" spans="1:7" x14ac:dyDescent="0.25">
      <c r="A16" s="25" t="s">
        <v>63</v>
      </c>
      <c r="B16" s="25" t="s">
        <v>18</v>
      </c>
      <c r="C16" s="25" t="s">
        <v>87</v>
      </c>
      <c r="D16" s="25" t="s">
        <v>97</v>
      </c>
      <c r="E16" s="25" t="s">
        <v>44</v>
      </c>
      <c r="F16" s="26">
        <v>94020</v>
      </c>
      <c r="G16" s="26">
        <v>23014.2</v>
      </c>
    </row>
    <row r="17" spans="1:7" x14ac:dyDescent="0.25">
      <c r="A17" s="25" t="s">
        <v>63</v>
      </c>
      <c r="B17" s="25" t="s">
        <v>18</v>
      </c>
      <c r="C17" s="25" t="s">
        <v>87</v>
      </c>
      <c r="D17" s="25" t="s">
        <v>90</v>
      </c>
      <c r="E17" s="25" t="s">
        <v>45</v>
      </c>
      <c r="F17" s="26">
        <v>900</v>
      </c>
      <c r="G17" s="26">
        <v>15575.13</v>
      </c>
    </row>
    <row r="18" spans="1:7" x14ac:dyDescent="0.25">
      <c r="A18" s="25" t="s">
        <v>63</v>
      </c>
      <c r="B18" s="25" t="s">
        <v>18</v>
      </c>
      <c r="C18" s="25" t="s">
        <v>87</v>
      </c>
      <c r="D18" s="25" t="s">
        <v>90</v>
      </c>
      <c r="E18" s="25" t="s">
        <v>91</v>
      </c>
      <c r="F18" s="26">
        <v>524.07000000000005</v>
      </c>
      <c r="G18" s="26">
        <v>12731.5</v>
      </c>
    </row>
    <row r="19" spans="1:7" x14ac:dyDescent="0.25">
      <c r="A19" s="25" t="s">
        <v>63</v>
      </c>
      <c r="B19" s="25" t="s">
        <v>18</v>
      </c>
      <c r="C19" s="25" t="s">
        <v>87</v>
      </c>
      <c r="D19" s="25" t="s">
        <v>90</v>
      </c>
      <c r="E19" s="25" t="s">
        <v>21</v>
      </c>
      <c r="F19" s="26">
        <v>457</v>
      </c>
      <c r="G19" s="26">
        <v>12491.54</v>
      </c>
    </row>
    <row r="20" spans="1:7" x14ac:dyDescent="0.25">
      <c r="A20" s="25" t="s">
        <v>63</v>
      </c>
      <c r="B20" s="25" t="s">
        <v>18</v>
      </c>
      <c r="C20" s="25" t="s">
        <v>87</v>
      </c>
      <c r="D20" s="25" t="s">
        <v>90</v>
      </c>
      <c r="E20" s="25" t="s">
        <v>20</v>
      </c>
      <c r="F20" s="26">
        <v>4665</v>
      </c>
      <c r="G20" s="26">
        <v>64536.23</v>
      </c>
    </row>
    <row r="21" spans="1:7" x14ac:dyDescent="0.25">
      <c r="A21" s="25" t="s">
        <v>63</v>
      </c>
      <c r="B21" s="25" t="s">
        <v>18</v>
      </c>
      <c r="C21" s="25" t="s">
        <v>87</v>
      </c>
      <c r="D21" s="25" t="s">
        <v>90</v>
      </c>
      <c r="E21" s="25" t="s">
        <v>92</v>
      </c>
      <c r="F21" s="26">
        <v>11855</v>
      </c>
      <c r="G21" s="26">
        <v>203671.78</v>
      </c>
    </row>
    <row r="22" spans="1:7" x14ac:dyDescent="0.25">
      <c r="A22" s="25" t="s">
        <v>63</v>
      </c>
      <c r="B22" s="25" t="s">
        <v>18</v>
      </c>
      <c r="C22" s="25" t="s">
        <v>87</v>
      </c>
      <c r="D22" s="25" t="s">
        <v>93</v>
      </c>
      <c r="E22" s="25" t="s">
        <v>94</v>
      </c>
      <c r="F22" s="26">
        <v>50369.01</v>
      </c>
      <c r="G22" s="26">
        <v>83226.42</v>
      </c>
    </row>
    <row r="23" spans="1:7" x14ac:dyDescent="0.25">
      <c r="A23" s="25" t="s">
        <v>63</v>
      </c>
      <c r="B23" s="25" t="s">
        <v>18</v>
      </c>
      <c r="C23" s="25" t="s">
        <v>87</v>
      </c>
      <c r="D23" s="25" t="s">
        <v>93</v>
      </c>
      <c r="E23" s="25" t="s">
        <v>43</v>
      </c>
      <c r="F23" s="26">
        <v>15</v>
      </c>
      <c r="G23" s="26">
        <v>100</v>
      </c>
    </row>
    <row r="24" spans="1:7" x14ac:dyDescent="0.25">
      <c r="A24" s="17" t="str">
        <f>'Bovino Carnico'!A17</f>
        <v>Julio*</v>
      </c>
      <c r="B24" s="12"/>
      <c r="C24" s="12"/>
      <c r="D24" s="12"/>
      <c r="E24" s="12"/>
      <c r="F24" s="12">
        <f>SUM(F14:F23)</f>
        <v>210262.28000000003</v>
      </c>
      <c r="G24" s="13">
        <f>SUM(G14:G23)</f>
        <v>443897.83</v>
      </c>
    </row>
    <row r="25" spans="1:7" x14ac:dyDescent="0.25">
      <c r="A25" s="25" t="s">
        <v>59</v>
      </c>
      <c r="B25" s="25" t="s">
        <v>18</v>
      </c>
      <c r="C25" s="25" t="s">
        <v>87</v>
      </c>
      <c r="D25" s="25" t="s">
        <v>97</v>
      </c>
      <c r="E25" s="25" t="s">
        <v>95</v>
      </c>
      <c r="F25" s="26">
        <v>28660</v>
      </c>
      <c r="G25" s="26">
        <v>3152.6</v>
      </c>
    </row>
    <row r="26" spans="1:7" x14ac:dyDescent="0.25">
      <c r="A26" s="25" t="s">
        <v>59</v>
      </c>
      <c r="B26" s="25" t="s">
        <v>18</v>
      </c>
      <c r="C26" s="25" t="s">
        <v>87</v>
      </c>
      <c r="D26" s="25" t="s">
        <v>97</v>
      </c>
      <c r="E26" s="25" t="s">
        <v>89</v>
      </c>
      <c r="F26" s="26">
        <v>23450</v>
      </c>
      <c r="G26" s="26">
        <v>14070</v>
      </c>
    </row>
    <row r="27" spans="1:7" x14ac:dyDescent="0.25">
      <c r="A27" s="25" t="s">
        <v>59</v>
      </c>
      <c r="B27" s="25" t="s">
        <v>18</v>
      </c>
      <c r="C27" s="25" t="s">
        <v>87</v>
      </c>
      <c r="D27" s="25" t="s">
        <v>97</v>
      </c>
      <c r="E27" s="25" t="s">
        <v>96</v>
      </c>
      <c r="F27" s="26">
        <v>25000</v>
      </c>
      <c r="G27" s="26">
        <v>11250</v>
      </c>
    </row>
    <row r="28" spans="1:7" x14ac:dyDescent="0.25">
      <c r="A28" s="25" t="s">
        <v>59</v>
      </c>
      <c r="B28" s="25" t="s">
        <v>18</v>
      </c>
      <c r="C28" s="25" t="s">
        <v>87</v>
      </c>
      <c r="D28" s="25" t="s">
        <v>97</v>
      </c>
      <c r="E28" s="25" t="s">
        <v>44</v>
      </c>
      <c r="F28" s="26">
        <v>162670</v>
      </c>
      <c r="G28" s="26">
        <v>60347.5</v>
      </c>
    </row>
    <row r="29" spans="1:7" x14ac:dyDescent="0.25">
      <c r="A29" s="17" t="str">
        <f>'Bovino Carnico'!A26</f>
        <v>Agosto*</v>
      </c>
      <c r="B29" s="12"/>
      <c r="C29" s="12"/>
      <c r="D29" s="12"/>
      <c r="E29" s="12"/>
      <c r="F29" s="12">
        <f>SUM(F25:F28)</f>
        <v>239780</v>
      </c>
      <c r="G29" s="13">
        <f>SUM(G25:G28)</f>
        <v>88820.1</v>
      </c>
    </row>
    <row r="30" spans="1:7" x14ac:dyDescent="0.25">
      <c r="A30" s="25" t="s">
        <v>62</v>
      </c>
      <c r="B30" s="25" t="s">
        <v>18</v>
      </c>
      <c r="C30" s="25" t="s">
        <v>87</v>
      </c>
      <c r="D30" s="25" t="s">
        <v>97</v>
      </c>
      <c r="E30" s="25" t="s">
        <v>95</v>
      </c>
      <c r="F30" s="26">
        <v>23240</v>
      </c>
      <c r="G30" s="26">
        <v>2556.4</v>
      </c>
    </row>
    <row r="31" spans="1:7" x14ac:dyDescent="0.25">
      <c r="A31" s="25" t="s">
        <v>62</v>
      </c>
      <c r="B31" s="25" t="s">
        <v>18</v>
      </c>
      <c r="C31" s="25" t="s">
        <v>87</v>
      </c>
      <c r="D31" s="25" t="s">
        <v>97</v>
      </c>
      <c r="E31" s="25" t="s">
        <v>42</v>
      </c>
      <c r="F31" s="26">
        <v>151615</v>
      </c>
      <c r="G31" s="26">
        <v>21226.1</v>
      </c>
    </row>
    <row r="32" spans="1:7" x14ac:dyDescent="0.25">
      <c r="A32" s="25" t="s">
        <v>62</v>
      </c>
      <c r="B32" s="25" t="s">
        <v>18</v>
      </c>
      <c r="C32" s="25" t="s">
        <v>87</v>
      </c>
      <c r="D32" s="25" t="s">
        <v>97</v>
      </c>
      <c r="E32" s="25" t="s">
        <v>44</v>
      </c>
      <c r="F32" s="26">
        <v>187211</v>
      </c>
      <c r="G32" s="26">
        <v>56264.13</v>
      </c>
    </row>
    <row r="33" spans="1:7" x14ac:dyDescent="0.25">
      <c r="A33" s="25" t="s">
        <v>62</v>
      </c>
      <c r="B33" s="25" t="s">
        <v>18</v>
      </c>
      <c r="C33" s="25" t="s">
        <v>87</v>
      </c>
      <c r="D33" s="25" t="s">
        <v>90</v>
      </c>
      <c r="E33" s="25" t="s">
        <v>43</v>
      </c>
      <c r="F33" s="26">
        <v>72000</v>
      </c>
      <c r="G33" s="26">
        <v>34148.6</v>
      </c>
    </row>
    <row r="34" spans="1:7" x14ac:dyDescent="0.25">
      <c r="A34" s="17" t="str">
        <f>'Bovino Carnico'!A31</f>
        <v>Septiembre*</v>
      </c>
      <c r="B34" s="12"/>
      <c r="C34" s="12"/>
      <c r="D34" s="12"/>
      <c r="E34" s="12"/>
      <c r="F34" s="12">
        <f>SUM(F30:F33)</f>
        <v>434066</v>
      </c>
      <c r="G34" s="13">
        <f>SUM(G30:G33)</f>
        <v>114195.23000000001</v>
      </c>
    </row>
    <row r="35" spans="1:7" x14ac:dyDescent="0.25">
      <c r="A35" s="17" t="s">
        <v>13</v>
      </c>
      <c r="B35" s="12"/>
      <c r="C35" s="12"/>
      <c r="D35" s="12"/>
      <c r="E35" s="12"/>
      <c r="F35" s="12">
        <f>SUM(F34,F29,F24)</f>
        <v>884108.28</v>
      </c>
      <c r="G35" s="13">
        <f>SUM(G34,G29,G24)</f>
        <v>646913.16</v>
      </c>
    </row>
    <row r="37" spans="1:7" x14ac:dyDescent="0.25">
      <c r="A37" t="s">
        <v>22</v>
      </c>
    </row>
    <row r="40" spans="1:7" x14ac:dyDescent="0.25">
      <c r="A40" s="45" t="s">
        <v>23</v>
      </c>
      <c r="B40" s="45"/>
      <c r="C40" s="45"/>
    </row>
    <row r="41" spans="1:7" x14ac:dyDescent="0.25">
      <c r="A41" s="29" t="s">
        <v>17</v>
      </c>
      <c r="B41" t="s">
        <v>24</v>
      </c>
      <c r="C41" t="s">
        <v>25</v>
      </c>
    </row>
    <row r="42" spans="1:7" x14ac:dyDescent="0.25">
      <c r="A42" s="30" t="s">
        <v>45</v>
      </c>
      <c r="B42" s="31">
        <v>900</v>
      </c>
      <c r="C42" s="31">
        <v>15575.13</v>
      </c>
    </row>
    <row r="43" spans="1:7" x14ac:dyDescent="0.25">
      <c r="A43" s="30" t="s">
        <v>91</v>
      </c>
      <c r="B43" s="31">
        <v>524.07000000000005</v>
      </c>
      <c r="C43" s="31">
        <v>12731.5</v>
      </c>
    </row>
    <row r="44" spans="1:7" x14ac:dyDescent="0.25">
      <c r="A44" s="30" t="s">
        <v>95</v>
      </c>
      <c r="B44" s="31">
        <v>51900</v>
      </c>
      <c r="C44" s="31">
        <v>5709</v>
      </c>
    </row>
    <row r="45" spans="1:7" x14ac:dyDescent="0.25">
      <c r="A45" s="30" t="s">
        <v>94</v>
      </c>
      <c r="B45" s="31">
        <v>50369.01</v>
      </c>
      <c r="C45" s="31">
        <v>83226.42</v>
      </c>
    </row>
    <row r="46" spans="1:7" x14ac:dyDescent="0.25">
      <c r="A46" s="30" t="s">
        <v>21</v>
      </c>
      <c r="B46" s="31">
        <v>457</v>
      </c>
      <c r="C46" s="31">
        <v>12491.54</v>
      </c>
    </row>
    <row r="47" spans="1:7" x14ac:dyDescent="0.25">
      <c r="A47" s="30" t="s">
        <v>20</v>
      </c>
      <c r="B47" s="31">
        <v>4665</v>
      </c>
      <c r="C47" s="31">
        <v>64536.23</v>
      </c>
    </row>
    <row r="48" spans="1:7" x14ac:dyDescent="0.25">
      <c r="A48" s="30" t="s">
        <v>42</v>
      </c>
      <c r="B48" s="31">
        <v>151615</v>
      </c>
      <c r="C48" s="31">
        <v>21226.1</v>
      </c>
    </row>
    <row r="49" spans="1:3" x14ac:dyDescent="0.25">
      <c r="A49" s="30" t="s">
        <v>88</v>
      </c>
      <c r="B49" s="31">
        <v>24007.200000000001</v>
      </c>
      <c r="C49" s="31">
        <v>14481.03</v>
      </c>
    </row>
    <row r="50" spans="1:3" x14ac:dyDescent="0.25">
      <c r="A50" s="30" t="s">
        <v>92</v>
      </c>
      <c r="B50" s="31">
        <v>11855</v>
      </c>
      <c r="C50" s="31">
        <v>203671.78</v>
      </c>
    </row>
    <row r="51" spans="1:3" x14ac:dyDescent="0.25">
      <c r="A51" s="30" t="s">
        <v>43</v>
      </c>
      <c r="B51" s="31">
        <v>72015</v>
      </c>
      <c r="C51" s="31">
        <v>34248.6</v>
      </c>
    </row>
    <row r="52" spans="1:3" x14ac:dyDescent="0.25">
      <c r="A52" s="30" t="s">
        <v>44</v>
      </c>
      <c r="B52" s="31">
        <v>443901</v>
      </c>
      <c r="C52" s="31">
        <v>139625.82999999999</v>
      </c>
    </row>
    <row r="53" spans="1:3" x14ac:dyDescent="0.25">
      <c r="A53" s="30" t="s">
        <v>89</v>
      </c>
      <c r="B53" s="31">
        <v>46900</v>
      </c>
      <c r="C53" s="31">
        <v>28140</v>
      </c>
    </row>
    <row r="54" spans="1:3" x14ac:dyDescent="0.25">
      <c r="A54" s="30" t="s">
        <v>96</v>
      </c>
      <c r="B54" s="31">
        <v>25000</v>
      </c>
      <c r="C54" s="31">
        <v>11250</v>
      </c>
    </row>
    <row r="55" spans="1:3" x14ac:dyDescent="0.25">
      <c r="A55" s="30" t="s">
        <v>26</v>
      </c>
      <c r="B55" s="31">
        <v>884108.28</v>
      </c>
      <c r="C55" s="31">
        <v>646913.15999999992</v>
      </c>
    </row>
  </sheetData>
  <sortState xmlns:xlrd2="http://schemas.microsoft.com/office/spreadsheetml/2017/richdata2" ref="A53:C64">
    <sortCondition ref="A53"/>
  </sortState>
  <mergeCells count="8">
    <mergeCell ref="A40:C40"/>
    <mergeCell ref="A9:G9"/>
    <mergeCell ref="A10:G10"/>
    <mergeCell ref="A12:G12"/>
    <mergeCell ref="A6:G6"/>
    <mergeCell ref="A7:G7"/>
    <mergeCell ref="A8:G8"/>
    <mergeCell ref="A11:G11"/>
  </mergeCells>
  <printOptions horizontalCentered="1"/>
  <pageMargins left="0.39370078740157483" right="0.47244094488188981" top="0.74803149606299213" bottom="0.74803149606299213" header="0.31496062992125984" footer="0.31496062992125984"/>
  <pageSetup scale="88" orientation="portrait" r:id="rId2"/>
  <headerFooter>
    <oddFooter>&amp;CE-Página &amp;P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3"/>
  <sheetViews>
    <sheetView showGridLines="0" workbookViewId="0">
      <selection activeCell="G4" sqref="G4"/>
    </sheetView>
  </sheetViews>
  <sheetFormatPr baseColWidth="10" defaultColWidth="24.5703125" defaultRowHeight="15" x14ac:dyDescent="0.25"/>
  <cols>
    <col min="1" max="1" width="12.7109375" customWidth="1"/>
    <col min="2" max="2" width="11.42578125" bestFit="1" customWidth="1"/>
    <col min="3" max="3" width="12" bestFit="1" customWidth="1"/>
    <col min="4" max="4" width="18.7109375" bestFit="1" customWidth="1"/>
    <col min="5" max="5" width="10.42578125" bestFit="1" customWidth="1"/>
    <col min="6" max="6" width="11.5703125" style="2" bestFit="1" customWidth="1"/>
    <col min="7" max="7" width="14.42578125" style="1" bestFit="1" customWidth="1"/>
  </cols>
  <sheetData>
    <row r="1" spans="1:7" x14ac:dyDescent="0.25">
      <c r="A1" s="3"/>
    </row>
    <row r="6" spans="1:7" x14ac:dyDescent="0.25">
      <c r="A6" s="41"/>
      <c r="B6" s="41"/>
      <c r="C6" s="41"/>
      <c r="D6" s="41"/>
      <c r="E6" s="41"/>
      <c r="F6" s="41"/>
      <c r="G6" s="41"/>
    </row>
    <row r="7" spans="1:7" ht="23.25" x14ac:dyDescent="0.35">
      <c r="A7" s="42"/>
      <c r="B7" s="42"/>
      <c r="C7" s="42"/>
      <c r="D7" s="42"/>
      <c r="E7" s="42"/>
      <c r="F7" s="42"/>
      <c r="G7" s="42"/>
    </row>
    <row r="8" spans="1:7" ht="22.5" x14ac:dyDescent="0.35">
      <c r="A8" s="43" t="s">
        <v>0</v>
      </c>
      <c r="B8" s="43"/>
      <c r="C8" s="43"/>
      <c r="D8" s="43"/>
      <c r="E8" s="43"/>
      <c r="F8" s="43"/>
      <c r="G8" s="43"/>
    </row>
    <row r="9" spans="1:7" ht="19.5" x14ac:dyDescent="0.35">
      <c r="A9" s="44" t="s">
        <v>1</v>
      </c>
      <c r="B9" s="44"/>
      <c r="C9" s="44"/>
      <c r="D9" s="44"/>
      <c r="E9" s="44"/>
      <c r="F9" s="44"/>
      <c r="G9" s="44"/>
    </row>
    <row r="10" spans="1:7" x14ac:dyDescent="0.25">
      <c r="A10" s="46" t="s">
        <v>118</v>
      </c>
      <c r="B10" s="46"/>
      <c r="C10" s="46"/>
      <c r="D10" s="46"/>
      <c r="E10" s="46"/>
      <c r="F10" s="46"/>
      <c r="G10" s="46"/>
    </row>
    <row r="11" spans="1:7" x14ac:dyDescent="0.25">
      <c r="A11" s="46" t="str">
        <f>Consolidado!A11</f>
        <v>Trimestre Julio - Septiembre Año 2025</v>
      </c>
      <c r="B11" s="46"/>
      <c r="C11" s="46"/>
      <c r="D11" s="46"/>
      <c r="E11" s="46"/>
      <c r="F11" s="46"/>
      <c r="G11" s="46"/>
    </row>
    <row r="12" spans="1:7" x14ac:dyDescent="0.25">
      <c r="A12" s="14" t="s">
        <v>14</v>
      </c>
      <c r="B12" s="14" t="s">
        <v>15</v>
      </c>
      <c r="C12" s="14" t="s">
        <v>16</v>
      </c>
      <c r="D12" s="14" t="s">
        <v>2</v>
      </c>
      <c r="E12" s="14" t="s">
        <v>17</v>
      </c>
      <c r="F12" s="15" t="s">
        <v>3</v>
      </c>
      <c r="G12" s="16" t="s">
        <v>4</v>
      </c>
    </row>
    <row r="13" spans="1:7" x14ac:dyDescent="0.25">
      <c r="A13" s="25"/>
      <c r="B13" s="25"/>
      <c r="C13" s="25"/>
      <c r="D13" s="25"/>
      <c r="E13" s="25"/>
      <c r="F13" s="26"/>
      <c r="G13" s="26"/>
    </row>
    <row r="14" spans="1:7" x14ac:dyDescent="0.25">
      <c r="A14" s="17" t="str">
        <f>'Bovino Carnico'!A17</f>
        <v>Julio*</v>
      </c>
      <c r="B14" s="12"/>
      <c r="C14" s="12"/>
      <c r="D14" s="12"/>
      <c r="E14" s="12"/>
      <c r="F14" s="12">
        <f>SUM(F13)</f>
        <v>0</v>
      </c>
      <c r="G14" s="13">
        <f>SUM(G13)</f>
        <v>0</v>
      </c>
    </row>
    <row r="15" spans="1:7" x14ac:dyDescent="0.25">
      <c r="A15" s="25"/>
      <c r="B15" s="25"/>
      <c r="C15" s="25"/>
      <c r="D15" s="25"/>
      <c r="E15" s="25"/>
      <c r="F15" s="26"/>
      <c r="G15" s="26"/>
    </row>
    <row r="16" spans="1:7" x14ac:dyDescent="0.25">
      <c r="A16" s="17" t="str">
        <f>'Bovino Carnico'!A26</f>
        <v>Agosto*</v>
      </c>
      <c r="B16" s="12"/>
      <c r="C16" s="12"/>
      <c r="D16" s="12"/>
      <c r="E16" s="12"/>
      <c r="F16" s="12">
        <f>SUM(F15)</f>
        <v>0</v>
      </c>
      <c r="G16" s="13">
        <f>SUM(G15)</f>
        <v>0</v>
      </c>
    </row>
    <row r="17" spans="1:7" x14ac:dyDescent="0.25">
      <c r="A17" s="25"/>
      <c r="B17" s="25"/>
      <c r="C17" s="25"/>
      <c r="D17" s="25"/>
      <c r="E17" s="25"/>
      <c r="F17" s="26"/>
      <c r="G17" s="26"/>
    </row>
    <row r="18" spans="1:7" x14ac:dyDescent="0.25">
      <c r="A18" s="17" t="str">
        <f>'Bovino Carnico'!A31</f>
        <v>Septiembre*</v>
      </c>
      <c r="B18" s="12"/>
      <c r="C18" s="12"/>
      <c r="D18" s="12"/>
      <c r="E18" s="12"/>
      <c r="F18" s="12">
        <v>0</v>
      </c>
      <c r="G18" s="13">
        <v>0</v>
      </c>
    </row>
    <row r="19" spans="1:7" x14ac:dyDescent="0.25">
      <c r="A19" s="17" t="s">
        <v>13</v>
      </c>
      <c r="B19" s="12"/>
      <c r="C19" s="12"/>
      <c r="D19" s="12"/>
      <c r="E19" s="12"/>
      <c r="F19" s="12">
        <f>+F18+F16+F14</f>
        <v>0</v>
      </c>
      <c r="G19" s="12">
        <f>+G18+G16+G14</f>
        <v>0</v>
      </c>
    </row>
    <row r="21" spans="1:7" x14ac:dyDescent="0.25">
      <c r="A21" t="s">
        <v>22</v>
      </c>
    </row>
    <row r="23" spans="1:7" x14ac:dyDescent="0.25">
      <c r="A23" s="45" t="s">
        <v>23</v>
      </c>
      <c r="B23" s="45"/>
      <c r="C23" s="45"/>
    </row>
  </sheetData>
  <sortState xmlns:xlrd2="http://schemas.microsoft.com/office/spreadsheetml/2017/richdata2" ref="A12:H22">
    <sortCondition ref="D12:D22"/>
  </sortState>
  <mergeCells count="7">
    <mergeCell ref="A23:C23"/>
    <mergeCell ref="A9:G9"/>
    <mergeCell ref="A11:G11"/>
    <mergeCell ref="A6:G6"/>
    <mergeCell ref="A7:G7"/>
    <mergeCell ref="A8:G8"/>
    <mergeCell ref="A10:G10"/>
  </mergeCells>
  <printOptions horizontalCentered="1"/>
  <pageMargins left="0.43307086614173229" right="0.55118110236220474" top="0.70866141732283472" bottom="0.70866141732283472" header="0.31496062992125984" footer="0.31496062992125984"/>
  <pageSetup scale="98" orientation="portrait" r:id="rId1"/>
  <headerFooter>
    <oddFooter>&amp;CE-Página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3"/>
  <sheetViews>
    <sheetView showGridLines="0" workbookViewId="0">
      <selection activeCell="F30" sqref="F30"/>
    </sheetView>
  </sheetViews>
  <sheetFormatPr baseColWidth="10" defaultColWidth="41.85546875" defaultRowHeight="15" x14ac:dyDescent="0.25"/>
  <cols>
    <col min="1" max="1" width="12.5703125" style="30" customWidth="1"/>
    <col min="2" max="2" width="10.140625" style="30" customWidth="1"/>
    <col min="3" max="3" width="11.7109375" style="30" customWidth="1"/>
    <col min="4" max="4" width="24" style="30" bestFit="1" customWidth="1"/>
    <col min="5" max="5" width="18.7109375" bestFit="1" customWidth="1"/>
    <col min="6" max="6" width="12.7109375" style="2" bestFit="1" customWidth="1"/>
    <col min="7" max="7" width="15.5703125" style="1" bestFit="1" customWidth="1"/>
  </cols>
  <sheetData>
    <row r="1" spans="1:7" x14ac:dyDescent="0.25">
      <c r="A1" s="32"/>
    </row>
    <row r="2" spans="1:7" x14ac:dyDescent="0.25">
      <c r="A2" s="32"/>
    </row>
    <row r="3" spans="1:7" x14ac:dyDescent="0.25">
      <c r="A3" s="32"/>
    </row>
    <row r="7" spans="1:7" x14ac:dyDescent="0.25">
      <c r="A7" s="41"/>
      <c r="B7" s="41"/>
      <c r="C7" s="41"/>
      <c r="D7" s="41"/>
      <c r="E7" s="41"/>
      <c r="F7" s="41"/>
      <c r="G7" s="41"/>
    </row>
    <row r="8" spans="1:7" ht="22.5" x14ac:dyDescent="0.35">
      <c r="A8" s="43" t="s">
        <v>0</v>
      </c>
      <c r="B8" s="43"/>
      <c r="C8" s="43"/>
      <c r="D8" s="43"/>
      <c r="E8" s="43"/>
      <c r="F8" s="43"/>
      <c r="G8" s="43"/>
    </row>
    <row r="9" spans="1:7" ht="18.75" x14ac:dyDescent="0.3">
      <c r="A9" s="47" t="s">
        <v>1</v>
      </c>
      <c r="B9" s="47"/>
      <c r="C9" s="47"/>
      <c r="D9" s="47"/>
      <c r="E9" s="47"/>
      <c r="F9" s="47"/>
      <c r="G9" s="47"/>
    </row>
    <row r="10" spans="1:7" x14ac:dyDescent="0.25">
      <c r="A10" s="46" t="s">
        <v>119</v>
      </c>
      <c r="B10" s="46"/>
      <c r="C10" s="46"/>
      <c r="D10" s="46"/>
      <c r="E10" s="46"/>
      <c r="F10" s="46"/>
      <c r="G10" s="46"/>
    </row>
    <row r="11" spans="1:7" x14ac:dyDescent="0.25">
      <c r="A11" s="46" t="str">
        <f>Consolidado!A11</f>
        <v>Trimestre Julio - Septiembre Año 2025</v>
      </c>
      <c r="B11" s="46"/>
      <c r="C11" s="46"/>
      <c r="D11" s="46"/>
      <c r="E11" s="46"/>
      <c r="F11" s="46"/>
      <c r="G11" s="46"/>
    </row>
    <row r="12" spans="1:7" x14ac:dyDescent="0.25">
      <c r="A12" s="14" t="s">
        <v>14</v>
      </c>
      <c r="B12" s="14" t="s">
        <v>15</v>
      </c>
      <c r="C12" s="14" t="s">
        <v>16</v>
      </c>
      <c r="D12" s="14" t="s">
        <v>2</v>
      </c>
      <c r="E12" s="14" t="s">
        <v>17</v>
      </c>
      <c r="F12" s="15" t="s">
        <v>3</v>
      </c>
      <c r="G12" s="16" t="s">
        <v>4</v>
      </c>
    </row>
    <row r="13" spans="1:7" x14ac:dyDescent="0.25">
      <c r="A13" s="25"/>
      <c r="B13" s="25"/>
      <c r="C13" s="25"/>
      <c r="D13" s="25"/>
      <c r="E13" s="25"/>
      <c r="F13" s="26"/>
      <c r="G13" s="26"/>
    </row>
    <row r="14" spans="1:7" x14ac:dyDescent="0.25">
      <c r="A14" s="25"/>
      <c r="B14" s="25"/>
      <c r="C14" s="25"/>
      <c r="D14" s="25"/>
      <c r="E14" s="25"/>
      <c r="F14" s="26"/>
      <c r="G14" s="26"/>
    </row>
    <row r="15" spans="1:7" x14ac:dyDescent="0.25">
      <c r="A15" s="17" t="str">
        <f>'Bovino Carnico'!A17</f>
        <v>Julio*</v>
      </c>
      <c r="B15" s="12"/>
      <c r="C15" s="12"/>
      <c r="D15" s="12"/>
      <c r="E15" s="12"/>
      <c r="F15" s="12">
        <f>SUM(F13:F14)</f>
        <v>0</v>
      </c>
      <c r="G15" s="13">
        <f>SUM(G13:G14)</f>
        <v>0</v>
      </c>
    </row>
    <row r="16" spans="1:7" x14ac:dyDescent="0.25">
      <c r="A16" s="25"/>
      <c r="B16" s="25"/>
      <c r="C16" s="25"/>
      <c r="D16" s="25"/>
      <c r="E16" s="25"/>
      <c r="F16" s="26"/>
      <c r="G16" s="26"/>
    </row>
    <row r="17" spans="1:7" x14ac:dyDescent="0.25">
      <c r="A17" s="25"/>
      <c r="B17" s="25"/>
      <c r="C17" s="25"/>
      <c r="D17" s="25"/>
      <c r="E17" s="25"/>
      <c r="F17" s="26"/>
      <c r="G17" s="26"/>
    </row>
    <row r="18" spans="1:7" x14ac:dyDescent="0.25">
      <c r="A18" s="17" t="str">
        <f>'Bovino Carnico'!A26</f>
        <v>Agosto*</v>
      </c>
      <c r="B18" s="12"/>
      <c r="C18" s="12"/>
      <c r="D18" s="12"/>
      <c r="E18" s="12"/>
      <c r="F18" s="12">
        <f>SUM(F16:F17)</f>
        <v>0</v>
      </c>
      <c r="G18" s="13">
        <f>SUM(G16:G17)</f>
        <v>0</v>
      </c>
    </row>
    <row r="19" spans="1:7" x14ac:dyDescent="0.25">
      <c r="A19" s="25"/>
      <c r="B19" s="25"/>
      <c r="C19" s="25"/>
      <c r="D19" s="25"/>
      <c r="E19" s="25"/>
      <c r="F19" s="26"/>
      <c r="G19" s="26"/>
    </row>
    <row r="20" spans="1:7" x14ac:dyDescent="0.25">
      <c r="A20" s="25"/>
      <c r="B20" s="25"/>
      <c r="C20" s="25"/>
      <c r="D20" s="25"/>
      <c r="E20" s="25"/>
      <c r="F20" s="26"/>
      <c r="G20" s="26"/>
    </row>
    <row r="21" spans="1:7" x14ac:dyDescent="0.25">
      <c r="A21" s="17" t="str">
        <f>'Bovino Carnico'!A31</f>
        <v>Septiembre*</v>
      </c>
      <c r="B21" s="12"/>
      <c r="C21" s="12"/>
      <c r="D21" s="12"/>
      <c r="E21" s="12"/>
      <c r="F21" s="12">
        <f>SUM(F19:F20)</f>
        <v>0</v>
      </c>
      <c r="G21" s="13">
        <f>SUM(G19:G20)</f>
        <v>0</v>
      </c>
    </row>
    <row r="22" spans="1:7" x14ac:dyDescent="0.25">
      <c r="A22" s="17" t="s">
        <v>13</v>
      </c>
      <c r="B22" s="12"/>
      <c r="C22" s="12"/>
      <c r="D22" s="12"/>
      <c r="E22" s="12"/>
      <c r="F22" s="12">
        <f>SUM(F21,F18,F15)</f>
        <v>0</v>
      </c>
      <c r="G22" s="13">
        <f>SUM(G21,G18,G15)</f>
        <v>0</v>
      </c>
    </row>
    <row r="24" spans="1:7" s="30" customFormat="1" x14ac:dyDescent="0.25">
      <c r="A24" t="s">
        <v>22</v>
      </c>
      <c r="E24"/>
      <c r="F24" s="2"/>
      <c r="G24" s="1"/>
    </row>
    <row r="26" spans="1:7" x14ac:dyDescent="0.25">
      <c r="A26" s="29" t="s">
        <v>17</v>
      </c>
      <c r="B26" t="s">
        <v>47</v>
      </c>
      <c r="C26" t="s">
        <v>25</v>
      </c>
    </row>
    <row r="27" spans="1:7" x14ac:dyDescent="0.25">
      <c r="A27" s="30" t="s">
        <v>46</v>
      </c>
      <c r="B27" s="28">
        <v>27645</v>
      </c>
      <c r="C27" s="28">
        <v>20112.240000000002</v>
      </c>
    </row>
    <row r="28" spans="1:7" x14ac:dyDescent="0.25">
      <c r="A28" s="30" t="s">
        <v>31</v>
      </c>
      <c r="B28" s="28">
        <v>243681.06999999998</v>
      </c>
      <c r="C28" s="28">
        <v>1215101.25</v>
      </c>
    </row>
    <row r="29" spans="1:7" x14ac:dyDescent="0.25">
      <c r="A29" s="30" t="s">
        <v>26</v>
      </c>
      <c r="B29" s="28">
        <v>271326.06999999995</v>
      </c>
      <c r="C29" s="28">
        <v>1235213.49</v>
      </c>
    </row>
    <row r="30" spans="1:7" x14ac:dyDescent="0.25">
      <c r="A30"/>
      <c r="B30"/>
      <c r="C30"/>
    </row>
    <row r="31" spans="1:7" x14ac:dyDescent="0.25">
      <c r="A31"/>
      <c r="B31"/>
      <c r="C31"/>
    </row>
    <row r="32" spans="1:7" x14ac:dyDescent="0.25">
      <c r="A32"/>
      <c r="B32"/>
      <c r="C32"/>
    </row>
    <row r="33" spans="1:3" x14ac:dyDescent="0.25">
      <c r="A33"/>
      <c r="B33"/>
      <c r="C33"/>
    </row>
    <row r="34" spans="1:3" x14ac:dyDescent="0.25">
      <c r="A34"/>
      <c r="B34"/>
      <c r="C34"/>
    </row>
    <row r="35" spans="1:3" x14ac:dyDescent="0.25">
      <c r="A35"/>
      <c r="B35"/>
      <c r="C35"/>
    </row>
    <row r="36" spans="1:3" x14ac:dyDescent="0.25">
      <c r="A36"/>
      <c r="B36"/>
      <c r="C36"/>
    </row>
    <row r="37" spans="1:3" x14ac:dyDescent="0.25">
      <c r="A37"/>
      <c r="B37"/>
      <c r="C37"/>
    </row>
    <row r="38" spans="1:3" x14ac:dyDescent="0.25">
      <c r="A38"/>
      <c r="B38"/>
      <c r="C38"/>
    </row>
    <row r="39" spans="1:3" x14ac:dyDescent="0.25">
      <c r="A39"/>
      <c r="B39"/>
      <c r="C39"/>
    </row>
    <row r="40" spans="1:3" x14ac:dyDescent="0.25">
      <c r="A40"/>
      <c r="B40"/>
      <c r="C40"/>
    </row>
    <row r="41" spans="1:3" x14ac:dyDescent="0.25">
      <c r="A41"/>
      <c r="B41"/>
      <c r="C41"/>
    </row>
    <row r="42" spans="1:3" x14ac:dyDescent="0.25">
      <c r="A42"/>
      <c r="B42"/>
      <c r="C42"/>
    </row>
    <row r="43" spans="1:3" x14ac:dyDescent="0.25">
      <c r="A43"/>
      <c r="B43"/>
      <c r="C43"/>
    </row>
  </sheetData>
  <mergeCells count="5">
    <mergeCell ref="A7:G7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2"/>
  <headerFooter>
    <oddFooter>&amp;CI-Página &amp;P</oddFooter>
  </headerFooter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7"/>
  <sheetViews>
    <sheetView showGridLines="0" workbookViewId="0">
      <selection activeCell="A10" sqref="A10:G10"/>
    </sheetView>
  </sheetViews>
  <sheetFormatPr baseColWidth="10" defaultColWidth="37.42578125" defaultRowHeight="15" x14ac:dyDescent="0.25"/>
  <cols>
    <col min="1" max="1" width="17.140625" customWidth="1"/>
    <col min="2" max="2" width="11.5703125" customWidth="1"/>
    <col min="3" max="3" width="13.140625" customWidth="1"/>
    <col min="4" max="4" width="18.7109375" bestFit="1" customWidth="1"/>
    <col min="5" max="5" width="17.140625" bestFit="1" customWidth="1"/>
    <col min="6" max="6" width="13" style="2" bestFit="1" customWidth="1"/>
    <col min="7" max="7" width="16.85546875" style="1" bestFit="1" customWidth="1"/>
  </cols>
  <sheetData>
    <row r="1" spans="1:7" x14ac:dyDescent="0.25">
      <c r="A1" s="3"/>
    </row>
    <row r="6" spans="1:7" x14ac:dyDescent="0.25">
      <c r="A6" s="41"/>
      <c r="B6" s="41"/>
      <c r="C6" s="41"/>
      <c r="D6" s="41"/>
      <c r="E6" s="41"/>
      <c r="F6" s="41"/>
      <c r="G6" s="41"/>
    </row>
    <row r="7" spans="1:7" ht="20.25" customHeight="1" x14ac:dyDescent="0.35">
      <c r="A7" s="42"/>
      <c r="B7" s="42"/>
      <c r="C7" s="42"/>
      <c r="D7" s="42"/>
      <c r="E7" s="42"/>
      <c r="F7" s="42"/>
      <c r="G7" s="42"/>
    </row>
    <row r="8" spans="1:7" ht="22.5" x14ac:dyDescent="0.35">
      <c r="A8" s="43" t="s">
        <v>0</v>
      </c>
      <c r="B8" s="43"/>
      <c r="C8" s="43"/>
      <c r="D8" s="43"/>
      <c r="E8" s="43"/>
      <c r="F8" s="43"/>
      <c r="G8" s="43"/>
    </row>
    <row r="9" spans="1:7" ht="19.5" x14ac:dyDescent="0.35">
      <c r="A9" s="44" t="s">
        <v>1</v>
      </c>
      <c r="B9" s="44"/>
      <c r="C9" s="44"/>
      <c r="D9" s="44"/>
      <c r="E9" s="44"/>
      <c r="F9" s="44"/>
      <c r="G9" s="44"/>
    </row>
    <row r="10" spans="1:7" x14ac:dyDescent="0.25">
      <c r="A10" s="46" t="s">
        <v>120</v>
      </c>
      <c r="B10" s="46"/>
      <c r="C10" s="46"/>
      <c r="D10" s="46"/>
      <c r="E10" s="46"/>
      <c r="F10" s="46"/>
      <c r="G10" s="46"/>
    </row>
    <row r="11" spans="1:7" x14ac:dyDescent="0.25">
      <c r="A11" s="46" t="str">
        <f>Consolidado!A11</f>
        <v>Trimestre Julio - Septiembre Año 2025</v>
      </c>
      <c r="B11" s="46"/>
      <c r="C11" s="46"/>
      <c r="D11" s="46"/>
      <c r="E11" s="46"/>
      <c r="F11" s="46"/>
      <c r="G11" s="46"/>
    </row>
    <row r="12" spans="1:7" x14ac:dyDescent="0.25">
      <c r="A12" s="14" t="s">
        <v>14</v>
      </c>
      <c r="B12" s="14" t="s">
        <v>15</v>
      </c>
      <c r="C12" s="14" t="s">
        <v>16</v>
      </c>
      <c r="D12" s="14" t="s">
        <v>2</v>
      </c>
      <c r="E12" s="14" t="s">
        <v>17</v>
      </c>
      <c r="F12" s="15" t="s">
        <v>3</v>
      </c>
      <c r="G12" s="16" t="s">
        <v>4</v>
      </c>
    </row>
    <row r="13" spans="1:7" x14ac:dyDescent="0.25">
      <c r="A13" s="25" t="s">
        <v>63</v>
      </c>
      <c r="B13" s="25" t="s">
        <v>10</v>
      </c>
      <c r="C13" s="25" t="s">
        <v>98</v>
      </c>
      <c r="D13" s="25" t="s">
        <v>99</v>
      </c>
      <c r="E13" s="25" t="s">
        <v>48</v>
      </c>
      <c r="F13" s="26">
        <v>4200</v>
      </c>
      <c r="G13" s="26">
        <v>7350</v>
      </c>
    </row>
    <row r="14" spans="1:7" x14ac:dyDescent="0.25">
      <c r="A14" s="25" t="s">
        <v>63</v>
      </c>
      <c r="B14" s="25" t="s">
        <v>10</v>
      </c>
      <c r="C14" s="25" t="s">
        <v>98</v>
      </c>
      <c r="D14" s="25" t="s">
        <v>99</v>
      </c>
      <c r="E14" s="25" t="s">
        <v>21</v>
      </c>
      <c r="F14" s="26">
        <v>15859.01</v>
      </c>
      <c r="G14" s="26">
        <v>57168.52</v>
      </c>
    </row>
    <row r="15" spans="1:7" x14ac:dyDescent="0.25">
      <c r="A15" s="25" t="s">
        <v>63</v>
      </c>
      <c r="B15" s="25" t="s">
        <v>10</v>
      </c>
      <c r="C15" s="25" t="s">
        <v>98</v>
      </c>
      <c r="D15" s="25" t="s">
        <v>100</v>
      </c>
      <c r="E15" s="25" t="s">
        <v>29</v>
      </c>
      <c r="F15" s="26">
        <v>20326.68</v>
      </c>
      <c r="G15" s="26">
        <v>115935.4</v>
      </c>
    </row>
    <row r="16" spans="1:7" x14ac:dyDescent="0.25">
      <c r="A16" s="25" t="s">
        <v>63</v>
      </c>
      <c r="B16" s="25" t="s">
        <v>10</v>
      </c>
      <c r="C16" s="25" t="s">
        <v>98</v>
      </c>
      <c r="D16" s="25" t="s">
        <v>100</v>
      </c>
      <c r="E16" s="25" t="s">
        <v>36</v>
      </c>
      <c r="F16" s="26">
        <v>50032.2</v>
      </c>
      <c r="G16" s="26">
        <v>157040.51999999999</v>
      </c>
    </row>
    <row r="17" spans="1:7" x14ac:dyDescent="0.25">
      <c r="A17" s="25" t="s">
        <v>63</v>
      </c>
      <c r="B17" s="25" t="s">
        <v>10</v>
      </c>
      <c r="C17" s="25" t="s">
        <v>98</v>
      </c>
      <c r="D17" s="25" t="s">
        <v>101</v>
      </c>
      <c r="E17" s="25" t="s">
        <v>31</v>
      </c>
      <c r="F17" s="26">
        <v>21656.880000000001</v>
      </c>
      <c r="G17" s="26">
        <v>171724.64</v>
      </c>
    </row>
    <row r="18" spans="1:7" x14ac:dyDescent="0.25">
      <c r="A18" s="25" t="s">
        <v>63</v>
      </c>
      <c r="B18" s="25" t="s">
        <v>10</v>
      </c>
      <c r="C18" s="25" t="s">
        <v>98</v>
      </c>
      <c r="D18" s="25" t="s">
        <v>101</v>
      </c>
      <c r="E18" s="25" t="s">
        <v>29</v>
      </c>
      <c r="F18" s="26">
        <v>17199.36</v>
      </c>
      <c r="G18" s="26">
        <v>70279.240000000005</v>
      </c>
    </row>
    <row r="19" spans="1:7" x14ac:dyDescent="0.25">
      <c r="A19" s="25" t="s">
        <v>63</v>
      </c>
      <c r="B19" s="25" t="s">
        <v>10</v>
      </c>
      <c r="C19" s="25" t="s">
        <v>98</v>
      </c>
      <c r="D19" s="25" t="s">
        <v>101</v>
      </c>
      <c r="E19" s="25" t="s">
        <v>36</v>
      </c>
      <c r="F19" s="26">
        <v>9204</v>
      </c>
      <c r="G19" s="26">
        <v>7476.49</v>
      </c>
    </row>
    <row r="20" spans="1:7" x14ac:dyDescent="0.25">
      <c r="A20" s="17" t="str">
        <f>'Bovino Carnico'!A17</f>
        <v>Julio*</v>
      </c>
      <c r="B20" s="12"/>
      <c r="C20" s="12"/>
      <c r="D20" s="12"/>
      <c r="E20" s="12"/>
      <c r="F20" s="12">
        <f>SUM(F13:F19)</f>
        <v>138478.13</v>
      </c>
      <c r="G20" s="13">
        <f>SUM(G13:G19)</f>
        <v>586974.80999999994</v>
      </c>
    </row>
    <row r="21" spans="1:7" ht="30" x14ac:dyDescent="0.25">
      <c r="A21" s="25" t="s">
        <v>59</v>
      </c>
      <c r="B21" s="25" t="s">
        <v>10</v>
      </c>
      <c r="C21" s="25" t="s">
        <v>98</v>
      </c>
      <c r="D21" s="25" t="s">
        <v>102</v>
      </c>
      <c r="E21" s="25" t="s">
        <v>51</v>
      </c>
      <c r="F21" s="26">
        <v>1.4</v>
      </c>
      <c r="G21" s="26">
        <v>0</v>
      </c>
    </row>
    <row r="22" spans="1:7" x14ac:dyDescent="0.25">
      <c r="A22" s="25" t="s">
        <v>59</v>
      </c>
      <c r="B22" s="25" t="s">
        <v>10</v>
      </c>
      <c r="C22" s="25" t="s">
        <v>98</v>
      </c>
      <c r="D22" s="25" t="s">
        <v>99</v>
      </c>
      <c r="E22" s="25" t="s">
        <v>95</v>
      </c>
      <c r="F22" s="26">
        <v>11.97</v>
      </c>
      <c r="G22" s="26">
        <v>0</v>
      </c>
    </row>
    <row r="23" spans="1:7" x14ac:dyDescent="0.25">
      <c r="A23" s="25" t="s">
        <v>59</v>
      </c>
      <c r="B23" s="25" t="s">
        <v>10</v>
      </c>
      <c r="C23" s="25" t="s">
        <v>98</v>
      </c>
      <c r="D23" s="25" t="s">
        <v>99</v>
      </c>
      <c r="E23" s="25" t="s">
        <v>48</v>
      </c>
      <c r="F23" s="26">
        <v>4665.6000000000004</v>
      </c>
      <c r="G23" s="26">
        <v>35640</v>
      </c>
    </row>
    <row r="24" spans="1:7" x14ac:dyDescent="0.25">
      <c r="A24" s="25" t="s">
        <v>59</v>
      </c>
      <c r="B24" s="25" t="s">
        <v>10</v>
      </c>
      <c r="C24" s="25" t="s">
        <v>98</v>
      </c>
      <c r="D24" s="25" t="s">
        <v>103</v>
      </c>
      <c r="E24" s="25" t="s">
        <v>48</v>
      </c>
      <c r="F24" s="26">
        <v>21120</v>
      </c>
      <c r="G24" s="26">
        <v>61200</v>
      </c>
    </row>
    <row r="25" spans="1:7" x14ac:dyDescent="0.25">
      <c r="A25" s="25" t="s">
        <v>59</v>
      </c>
      <c r="B25" s="25" t="s">
        <v>10</v>
      </c>
      <c r="C25" s="25" t="s">
        <v>98</v>
      </c>
      <c r="D25" s="25" t="s">
        <v>103</v>
      </c>
      <c r="E25" s="25" t="s">
        <v>27</v>
      </c>
      <c r="F25" s="26">
        <v>15896.8</v>
      </c>
      <c r="G25" s="26">
        <v>31449</v>
      </c>
    </row>
    <row r="26" spans="1:7" ht="30" x14ac:dyDescent="0.25">
      <c r="A26" s="25" t="s">
        <v>59</v>
      </c>
      <c r="B26" s="25" t="s">
        <v>10</v>
      </c>
      <c r="C26" s="25" t="s">
        <v>98</v>
      </c>
      <c r="D26" s="25" t="s">
        <v>104</v>
      </c>
      <c r="E26" s="25" t="s">
        <v>31</v>
      </c>
      <c r="F26" s="26">
        <v>14076</v>
      </c>
      <c r="G26" s="26">
        <v>255544.73</v>
      </c>
    </row>
    <row r="27" spans="1:7" x14ac:dyDescent="0.25">
      <c r="A27" s="25" t="s">
        <v>59</v>
      </c>
      <c r="B27" s="25" t="s">
        <v>10</v>
      </c>
      <c r="C27" s="25" t="s">
        <v>98</v>
      </c>
      <c r="D27" s="25" t="s">
        <v>100</v>
      </c>
      <c r="E27" s="25" t="s">
        <v>28</v>
      </c>
      <c r="F27" s="26">
        <v>9643.49</v>
      </c>
      <c r="G27" s="26">
        <v>9390.14</v>
      </c>
    </row>
    <row r="28" spans="1:7" x14ac:dyDescent="0.25">
      <c r="A28" s="25" t="s">
        <v>59</v>
      </c>
      <c r="B28" s="25" t="s">
        <v>10</v>
      </c>
      <c r="C28" s="25" t="s">
        <v>98</v>
      </c>
      <c r="D28" s="25" t="s">
        <v>100</v>
      </c>
      <c r="E28" s="25" t="s">
        <v>31</v>
      </c>
      <c r="F28" s="26">
        <v>40320</v>
      </c>
      <c r="G28" s="26">
        <v>325640</v>
      </c>
    </row>
    <row r="29" spans="1:7" x14ac:dyDescent="0.25">
      <c r="A29" s="25" t="s">
        <v>59</v>
      </c>
      <c r="B29" s="25" t="s">
        <v>10</v>
      </c>
      <c r="C29" s="25" t="s">
        <v>98</v>
      </c>
      <c r="D29" s="25" t="s">
        <v>100</v>
      </c>
      <c r="E29" s="25" t="s">
        <v>29</v>
      </c>
      <c r="F29" s="26">
        <v>50562.720000000001</v>
      </c>
      <c r="G29" s="26">
        <v>131596.43</v>
      </c>
    </row>
    <row r="30" spans="1:7" x14ac:dyDescent="0.25">
      <c r="A30" s="25" t="s">
        <v>59</v>
      </c>
      <c r="B30" s="25" t="s">
        <v>10</v>
      </c>
      <c r="C30" s="25" t="s">
        <v>98</v>
      </c>
      <c r="D30" s="25" t="s">
        <v>100</v>
      </c>
      <c r="E30" s="25" t="s">
        <v>105</v>
      </c>
      <c r="F30" s="26">
        <v>10.51</v>
      </c>
      <c r="G30" s="26">
        <v>10.51</v>
      </c>
    </row>
    <row r="31" spans="1:7" x14ac:dyDescent="0.25">
      <c r="A31" s="25" t="s">
        <v>59</v>
      </c>
      <c r="B31" s="25" t="s">
        <v>10</v>
      </c>
      <c r="C31" s="25" t="s">
        <v>98</v>
      </c>
      <c r="D31" s="25" t="s">
        <v>100</v>
      </c>
      <c r="E31" s="25" t="s">
        <v>30</v>
      </c>
      <c r="F31" s="26">
        <v>9617.26</v>
      </c>
      <c r="G31" s="26">
        <v>75047.94</v>
      </c>
    </row>
    <row r="32" spans="1:7" x14ac:dyDescent="0.25">
      <c r="A32" s="25" t="s">
        <v>59</v>
      </c>
      <c r="B32" s="25" t="s">
        <v>10</v>
      </c>
      <c r="C32" s="25" t="s">
        <v>98</v>
      </c>
      <c r="D32" s="25" t="s">
        <v>100</v>
      </c>
      <c r="E32" s="25" t="s">
        <v>36</v>
      </c>
      <c r="F32" s="26">
        <v>45279.17</v>
      </c>
      <c r="G32" s="26">
        <v>116942.63</v>
      </c>
    </row>
    <row r="33" spans="1:7" x14ac:dyDescent="0.25">
      <c r="A33" s="25" t="s">
        <v>59</v>
      </c>
      <c r="B33" s="25" t="s">
        <v>10</v>
      </c>
      <c r="C33" s="25" t="s">
        <v>98</v>
      </c>
      <c r="D33" s="25" t="s">
        <v>101</v>
      </c>
      <c r="E33" s="25" t="s">
        <v>31</v>
      </c>
      <c r="F33" s="26">
        <v>20160</v>
      </c>
      <c r="G33" s="26">
        <v>162820</v>
      </c>
    </row>
    <row r="34" spans="1:7" x14ac:dyDescent="0.25">
      <c r="A34" s="25" t="s">
        <v>59</v>
      </c>
      <c r="B34" s="25" t="s">
        <v>10</v>
      </c>
      <c r="C34" s="25" t="s">
        <v>98</v>
      </c>
      <c r="D34" s="25" t="s">
        <v>101</v>
      </c>
      <c r="E34" s="25" t="s">
        <v>29</v>
      </c>
      <c r="F34" s="26">
        <v>13524</v>
      </c>
      <c r="G34" s="26">
        <v>14603.7</v>
      </c>
    </row>
    <row r="35" spans="1:7" x14ac:dyDescent="0.25">
      <c r="A35" s="25" t="s">
        <v>59</v>
      </c>
      <c r="B35" s="25" t="s">
        <v>10</v>
      </c>
      <c r="C35" s="25" t="s">
        <v>98</v>
      </c>
      <c r="D35" s="25" t="s">
        <v>101</v>
      </c>
      <c r="E35" s="25" t="s">
        <v>36</v>
      </c>
      <c r="F35" s="26">
        <v>4176</v>
      </c>
      <c r="G35" s="26">
        <v>10800.5</v>
      </c>
    </row>
    <row r="36" spans="1:7" x14ac:dyDescent="0.25">
      <c r="A36" s="17" t="str">
        <f>'Bovino Carnico'!A26</f>
        <v>Agosto*</v>
      </c>
      <c r="B36" s="12"/>
      <c r="C36" s="12"/>
      <c r="D36" s="12"/>
      <c r="E36" s="12"/>
      <c r="F36" s="12">
        <f>SUM(F21:F35)</f>
        <v>249064.92000000004</v>
      </c>
      <c r="G36" s="13">
        <f>SUM(G21:G35)</f>
        <v>1230685.5799999998</v>
      </c>
    </row>
    <row r="37" spans="1:7" x14ac:dyDescent="0.25">
      <c r="A37" s="25" t="s">
        <v>62</v>
      </c>
      <c r="B37" s="25" t="s">
        <v>10</v>
      </c>
      <c r="C37" s="25" t="s">
        <v>98</v>
      </c>
      <c r="D37" s="25" t="s">
        <v>99</v>
      </c>
      <c r="E37" s="25" t="s">
        <v>48</v>
      </c>
      <c r="F37" s="26">
        <v>2800</v>
      </c>
      <c r="G37" s="26">
        <v>7357</v>
      </c>
    </row>
    <row r="38" spans="1:7" x14ac:dyDescent="0.25">
      <c r="A38" s="25" t="s">
        <v>62</v>
      </c>
      <c r="B38" s="25" t="s">
        <v>10</v>
      </c>
      <c r="C38" s="25" t="s">
        <v>98</v>
      </c>
      <c r="D38" s="25" t="s">
        <v>99</v>
      </c>
      <c r="E38" s="25" t="s">
        <v>31</v>
      </c>
      <c r="F38" s="26">
        <v>20160</v>
      </c>
      <c r="G38" s="26">
        <v>162820.22</v>
      </c>
    </row>
    <row r="39" spans="1:7" x14ac:dyDescent="0.25">
      <c r="A39" s="25" t="s">
        <v>62</v>
      </c>
      <c r="B39" s="25" t="s">
        <v>10</v>
      </c>
      <c r="C39" s="25" t="s">
        <v>98</v>
      </c>
      <c r="D39" s="25" t="s">
        <v>99</v>
      </c>
      <c r="E39" s="25" t="s">
        <v>36</v>
      </c>
      <c r="F39" s="26">
        <v>8999</v>
      </c>
      <c r="G39" s="26">
        <v>22805</v>
      </c>
    </row>
    <row r="40" spans="1:7" x14ac:dyDescent="0.25">
      <c r="A40" s="25" t="s">
        <v>62</v>
      </c>
      <c r="B40" s="25" t="s">
        <v>10</v>
      </c>
      <c r="C40" s="25" t="s">
        <v>98</v>
      </c>
      <c r="D40" s="25" t="s">
        <v>100</v>
      </c>
      <c r="E40" s="25" t="s">
        <v>48</v>
      </c>
      <c r="F40" s="26">
        <v>14000</v>
      </c>
      <c r="G40" s="26">
        <v>20440</v>
      </c>
    </row>
    <row r="41" spans="1:7" x14ac:dyDescent="0.25">
      <c r="A41" s="25" t="s">
        <v>62</v>
      </c>
      <c r="B41" s="25" t="s">
        <v>10</v>
      </c>
      <c r="C41" s="25" t="s">
        <v>98</v>
      </c>
      <c r="D41" s="25" t="s">
        <v>100</v>
      </c>
      <c r="E41" s="25" t="s">
        <v>29</v>
      </c>
      <c r="F41" s="26">
        <v>23783.200000000001</v>
      </c>
      <c r="G41" s="26">
        <v>111716.9</v>
      </c>
    </row>
    <row r="42" spans="1:7" x14ac:dyDescent="0.25">
      <c r="A42" s="25" t="s">
        <v>62</v>
      </c>
      <c r="B42" s="25" t="s">
        <v>10</v>
      </c>
      <c r="C42" s="25" t="s">
        <v>98</v>
      </c>
      <c r="D42" s="25" t="s">
        <v>100</v>
      </c>
      <c r="E42" s="25" t="s">
        <v>106</v>
      </c>
      <c r="F42" s="26">
        <v>6448.8</v>
      </c>
      <c r="G42" s="26">
        <v>4380.03</v>
      </c>
    </row>
    <row r="43" spans="1:7" x14ac:dyDescent="0.25">
      <c r="A43" s="25" t="s">
        <v>62</v>
      </c>
      <c r="B43" s="25" t="s">
        <v>10</v>
      </c>
      <c r="C43" s="25" t="s">
        <v>98</v>
      </c>
      <c r="D43" s="25" t="s">
        <v>100</v>
      </c>
      <c r="E43" s="25" t="s">
        <v>36</v>
      </c>
      <c r="F43" s="26">
        <v>25242.48</v>
      </c>
      <c r="G43" s="26">
        <v>45015.199999999997</v>
      </c>
    </row>
    <row r="44" spans="1:7" x14ac:dyDescent="0.25">
      <c r="A44" s="25" t="s">
        <v>62</v>
      </c>
      <c r="B44" s="25" t="s">
        <v>10</v>
      </c>
      <c r="C44" s="25" t="s">
        <v>98</v>
      </c>
      <c r="D44" s="25" t="s">
        <v>101</v>
      </c>
      <c r="E44" s="25" t="s">
        <v>41</v>
      </c>
      <c r="F44" s="26">
        <v>11673.6</v>
      </c>
      <c r="G44" s="26">
        <v>97656.88</v>
      </c>
    </row>
    <row r="45" spans="1:7" x14ac:dyDescent="0.25">
      <c r="A45" s="25" t="s">
        <v>62</v>
      </c>
      <c r="B45" s="25" t="s">
        <v>10</v>
      </c>
      <c r="C45" s="25" t="s">
        <v>98</v>
      </c>
      <c r="D45" s="25" t="s">
        <v>101</v>
      </c>
      <c r="E45" s="25" t="s">
        <v>29</v>
      </c>
      <c r="F45" s="26">
        <v>19402.560000000001</v>
      </c>
      <c r="G45" s="26">
        <v>63549.21</v>
      </c>
    </row>
    <row r="46" spans="1:7" x14ac:dyDescent="0.25">
      <c r="A46" s="25" t="s">
        <v>62</v>
      </c>
      <c r="B46" s="25" t="s">
        <v>10</v>
      </c>
      <c r="C46" s="25" t="s">
        <v>98</v>
      </c>
      <c r="D46" s="25" t="s">
        <v>101</v>
      </c>
      <c r="E46" s="25" t="s">
        <v>36</v>
      </c>
      <c r="F46" s="26">
        <v>8201.52</v>
      </c>
      <c r="G46" s="26">
        <v>496108.32</v>
      </c>
    </row>
    <row r="47" spans="1:7" x14ac:dyDescent="0.25">
      <c r="A47" s="17" t="str">
        <f>'Bovino Carnico'!A31</f>
        <v>Septiembre*</v>
      </c>
      <c r="B47" s="12"/>
      <c r="C47" s="12"/>
      <c r="D47" s="12"/>
      <c r="E47" s="12"/>
      <c r="F47" s="12">
        <f>SUM(F37:F46)</f>
        <v>140711.16</v>
      </c>
      <c r="G47" s="13">
        <f>SUM(G37:G46)</f>
        <v>1031848.76</v>
      </c>
    </row>
    <row r="48" spans="1:7" x14ac:dyDescent="0.25">
      <c r="A48" s="17" t="s">
        <v>13</v>
      </c>
      <c r="B48" s="12"/>
      <c r="C48" s="12"/>
      <c r="D48" s="12"/>
      <c r="E48" s="12"/>
      <c r="F48" s="12">
        <f>+F47+F36+F20</f>
        <v>528254.21000000008</v>
      </c>
      <c r="G48" s="12">
        <f>+G47+G36+G20</f>
        <v>2849509.15</v>
      </c>
    </row>
    <row r="50" spans="1:3" x14ac:dyDescent="0.25">
      <c r="A50" t="s">
        <v>22</v>
      </c>
    </row>
    <row r="52" spans="1:3" x14ac:dyDescent="0.25">
      <c r="A52" s="45" t="s">
        <v>23</v>
      </c>
      <c r="B52" s="45"/>
      <c r="C52" s="45"/>
    </row>
    <row r="53" spans="1:3" x14ac:dyDescent="0.25">
      <c r="A53" s="29" t="s">
        <v>17</v>
      </c>
      <c r="B53" t="s">
        <v>24</v>
      </c>
      <c r="C53" t="s">
        <v>25</v>
      </c>
    </row>
    <row r="54" spans="1:3" x14ac:dyDescent="0.25">
      <c r="A54" s="30" t="s">
        <v>28</v>
      </c>
      <c r="B54" s="31">
        <v>9643.49</v>
      </c>
      <c r="C54" s="31">
        <v>9390.14</v>
      </c>
    </row>
    <row r="55" spans="1:3" x14ac:dyDescent="0.25">
      <c r="A55" s="30" t="s">
        <v>48</v>
      </c>
      <c r="B55" s="31">
        <v>46785.599999999999</v>
      </c>
      <c r="C55" s="31">
        <v>131987</v>
      </c>
    </row>
    <row r="56" spans="1:3" x14ac:dyDescent="0.25">
      <c r="A56" s="30" t="s">
        <v>27</v>
      </c>
      <c r="B56" s="31">
        <v>15896.8</v>
      </c>
      <c r="C56" s="31">
        <v>31449</v>
      </c>
    </row>
    <row r="57" spans="1:3" x14ac:dyDescent="0.25">
      <c r="A57" s="30" t="s">
        <v>21</v>
      </c>
      <c r="B57" s="31">
        <v>15859.01</v>
      </c>
      <c r="C57" s="31">
        <v>57168.52</v>
      </c>
    </row>
    <row r="58" spans="1:3" x14ac:dyDescent="0.25">
      <c r="A58" s="30" t="s">
        <v>41</v>
      </c>
      <c r="B58" s="31">
        <v>11673.6</v>
      </c>
      <c r="C58" s="31">
        <v>97656.88</v>
      </c>
    </row>
    <row r="59" spans="1:3" x14ac:dyDescent="0.25">
      <c r="A59" s="30" t="s">
        <v>31</v>
      </c>
      <c r="B59" s="31">
        <v>116372.88</v>
      </c>
      <c r="C59" s="31">
        <v>1078549.5900000001</v>
      </c>
    </row>
    <row r="60" spans="1:3" x14ac:dyDescent="0.25">
      <c r="A60" s="30" t="s">
        <v>29</v>
      </c>
      <c r="B60" s="31">
        <v>144798.52000000002</v>
      </c>
      <c r="C60" s="31">
        <v>507680.88</v>
      </c>
    </row>
    <row r="61" spans="1:3" x14ac:dyDescent="0.25">
      <c r="A61" s="30" t="s">
        <v>30</v>
      </c>
      <c r="B61" s="31">
        <v>9617.26</v>
      </c>
      <c r="C61" s="31">
        <v>75047.94</v>
      </c>
    </row>
    <row r="62" spans="1:3" x14ac:dyDescent="0.25">
      <c r="A62" s="30" t="s">
        <v>106</v>
      </c>
      <c r="B62" s="31">
        <v>6448.8</v>
      </c>
      <c r="C62" s="31">
        <v>4380.03</v>
      </c>
    </row>
    <row r="63" spans="1:3" x14ac:dyDescent="0.25">
      <c r="A63" s="30" t="s">
        <v>36</v>
      </c>
      <c r="B63" s="31">
        <v>151134.37</v>
      </c>
      <c r="C63" s="31">
        <v>856188.65999999992</v>
      </c>
    </row>
    <row r="64" spans="1:3" x14ac:dyDescent="0.25">
      <c r="A64" s="30" t="s">
        <v>51</v>
      </c>
      <c r="B64" s="31">
        <v>1.4</v>
      </c>
      <c r="C64" s="31">
        <v>0</v>
      </c>
    </row>
    <row r="65" spans="1:3" x14ac:dyDescent="0.25">
      <c r="A65" s="30" t="s">
        <v>95</v>
      </c>
      <c r="B65" s="31">
        <v>11.97</v>
      </c>
      <c r="C65" s="31">
        <v>0</v>
      </c>
    </row>
    <row r="66" spans="1:3" x14ac:dyDescent="0.25">
      <c r="A66" s="30" t="s">
        <v>105</v>
      </c>
      <c r="B66" s="31">
        <v>10.51</v>
      </c>
      <c r="C66" s="31">
        <v>10.51</v>
      </c>
    </row>
    <row r="67" spans="1:3" x14ac:dyDescent="0.25">
      <c r="A67" s="30" t="s">
        <v>26</v>
      </c>
      <c r="B67" s="31">
        <v>528254.21000000008</v>
      </c>
      <c r="C67" s="31">
        <v>2849509.15</v>
      </c>
    </row>
  </sheetData>
  <sortState xmlns:xlrd2="http://schemas.microsoft.com/office/spreadsheetml/2017/richdata2" ref="A49:C53">
    <sortCondition ref="A49"/>
  </sortState>
  <mergeCells count="7">
    <mergeCell ref="A52:C52"/>
    <mergeCell ref="A8:G8"/>
    <mergeCell ref="A11:G11"/>
    <mergeCell ref="A6:G6"/>
    <mergeCell ref="A7:G7"/>
    <mergeCell ref="A9:G9"/>
    <mergeCell ref="A10:G10"/>
  </mergeCells>
  <printOptions horizontalCentered="1"/>
  <pageMargins left="0.47244094488188981" right="0.51181102362204722" top="0.74803149606299213" bottom="0.74803149606299213" header="0.31496062992125984" footer="0.31496062992125984"/>
  <pageSetup scale="95" orientation="portrait" r:id="rId2"/>
  <headerFooter>
    <oddFooter>&amp;CE-Página &amp;P</oddFooter>
  </headerFooter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8"/>
  <sheetViews>
    <sheetView showGridLines="0" workbookViewId="0">
      <selection activeCell="A11" sqref="A11:G11"/>
    </sheetView>
  </sheetViews>
  <sheetFormatPr baseColWidth="10" defaultColWidth="47.85546875" defaultRowHeight="15" x14ac:dyDescent="0.25"/>
  <cols>
    <col min="1" max="1" width="12.5703125" customWidth="1"/>
    <col min="2" max="2" width="9.140625" customWidth="1"/>
    <col min="3" max="3" width="10" customWidth="1"/>
    <col min="4" max="4" width="14.85546875" bestFit="1" customWidth="1"/>
    <col min="5" max="5" width="18.7109375" style="2" bestFit="1" customWidth="1"/>
    <col min="6" max="6" width="10.5703125" style="2" bestFit="1" customWidth="1"/>
    <col min="7" max="7" width="14.42578125" style="4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41"/>
      <c r="B8" s="41"/>
      <c r="C8" s="41"/>
      <c r="D8" s="41"/>
      <c r="E8" s="41"/>
      <c r="F8" s="41"/>
      <c r="G8" s="41"/>
    </row>
    <row r="9" spans="1:7" ht="22.5" x14ac:dyDescent="0.35">
      <c r="A9" s="43" t="s">
        <v>0</v>
      </c>
      <c r="B9" s="43"/>
      <c r="C9" s="43"/>
      <c r="D9" s="43"/>
      <c r="E9" s="43"/>
      <c r="F9" s="43"/>
      <c r="G9" s="43"/>
    </row>
    <row r="10" spans="1:7" ht="18.75" x14ac:dyDescent="0.3">
      <c r="A10" s="47" t="s">
        <v>1</v>
      </c>
      <c r="B10" s="47"/>
      <c r="C10" s="47"/>
      <c r="D10" s="47"/>
      <c r="E10" s="47"/>
      <c r="F10" s="47"/>
      <c r="G10" s="47"/>
    </row>
    <row r="11" spans="1:7" x14ac:dyDescent="0.25">
      <c r="A11" s="46" t="s">
        <v>121</v>
      </c>
      <c r="B11" s="46"/>
      <c r="C11" s="46"/>
      <c r="D11" s="46"/>
      <c r="E11" s="46"/>
      <c r="F11" s="46"/>
      <c r="G11" s="46"/>
    </row>
    <row r="12" spans="1:7" x14ac:dyDescent="0.25">
      <c r="A12" s="46" t="str">
        <f>Consolidado!A11</f>
        <v>Trimestre Julio - Septiembre Año 2025</v>
      </c>
      <c r="B12" s="46"/>
      <c r="C12" s="46"/>
      <c r="D12" s="46"/>
      <c r="E12" s="46"/>
      <c r="F12" s="46"/>
      <c r="G12" s="46"/>
    </row>
    <row r="13" spans="1:7" x14ac:dyDescent="0.25">
      <c r="A13" s="14" t="s">
        <v>14</v>
      </c>
      <c r="B13" s="14" t="s">
        <v>15</v>
      </c>
      <c r="C13" s="14" t="s">
        <v>16</v>
      </c>
      <c r="D13" s="14" t="s">
        <v>2</v>
      </c>
      <c r="E13" s="14" t="s">
        <v>49</v>
      </c>
      <c r="F13" s="15" t="s">
        <v>3</v>
      </c>
      <c r="G13" s="16" t="s">
        <v>4</v>
      </c>
    </row>
    <row r="14" spans="1:7" x14ac:dyDescent="0.25">
      <c r="A14" s="27" t="s">
        <v>63</v>
      </c>
      <c r="B14" s="27" t="s">
        <v>107</v>
      </c>
      <c r="C14" s="27" t="s">
        <v>108</v>
      </c>
      <c r="D14" s="27" t="s">
        <v>109</v>
      </c>
      <c r="E14" s="27" t="s">
        <v>32</v>
      </c>
      <c r="F14" s="33">
        <v>39616.6787109375</v>
      </c>
      <c r="G14" s="34">
        <v>43870.83984375</v>
      </c>
    </row>
    <row r="15" spans="1:7" x14ac:dyDescent="0.25">
      <c r="A15" s="27" t="s">
        <v>63</v>
      </c>
      <c r="B15" s="27" t="s">
        <v>107</v>
      </c>
      <c r="C15" s="27" t="s">
        <v>108</v>
      </c>
      <c r="D15" s="27" t="s">
        <v>109</v>
      </c>
      <c r="E15" s="27" t="s">
        <v>48</v>
      </c>
      <c r="F15" s="33">
        <v>1460732.9394531299</v>
      </c>
      <c r="G15" s="34">
        <v>2886880.96875</v>
      </c>
    </row>
    <row r="16" spans="1:7" x14ac:dyDescent="0.25">
      <c r="A16" s="27" t="s">
        <v>63</v>
      </c>
      <c r="B16" s="27" t="s">
        <v>107</v>
      </c>
      <c r="C16" s="27" t="s">
        <v>108</v>
      </c>
      <c r="D16" s="27" t="s">
        <v>109</v>
      </c>
      <c r="E16" s="27" t="s">
        <v>41</v>
      </c>
      <c r="F16" s="33">
        <v>3024</v>
      </c>
      <c r="G16" s="34">
        <v>21000</v>
      </c>
    </row>
    <row r="17" spans="1:7" x14ac:dyDescent="0.25">
      <c r="A17" s="39" t="str">
        <f>'Bovino Carnico'!A17</f>
        <v>Julio*</v>
      </c>
      <c r="B17" s="14"/>
      <c r="C17" s="14"/>
      <c r="D17" s="14"/>
      <c r="E17" s="14"/>
      <c r="F17" s="15">
        <f>SUM(F14:F16)</f>
        <v>1503373.6181640674</v>
      </c>
      <c r="G17" s="16">
        <f>SUM(G14:G16)</f>
        <v>2951751.80859375</v>
      </c>
    </row>
    <row r="18" spans="1:7" x14ac:dyDescent="0.25">
      <c r="A18" s="27" t="s">
        <v>59</v>
      </c>
      <c r="B18" s="27" t="s">
        <v>107</v>
      </c>
      <c r="C18" s="27" t="s">
        <v>108</v>
      </c>
      <c r="D18" s="27" t="s">
        <v>109</v>
      </c>
      <c r="E18" s="27" t="s">
        <v>39</v>
      </c>
      <c r="F18" s="33">
        <v>4865</v>
      </c>
      <c r="G18" s="34">
        <v>14409</v>
      </c>
    </row>
    <row r="19" spans="1:7" x14ac:dyDescent="0.25">
      <c r="A19" s="17" t="str">
        <f>'Bovino Carnico'!A26</f>
        <v>Agosto*</v>
      </c>
      <c r="B19" s="12"/>
      <c r="C19" s="12"/>
      <c r="D19" s="12"/>
      <c r="E19" s="12"/>
      <c r="F19" s="12">
        <f>SUM(F18)</f>
        <v>4865</v>
      </c>
      <c r="G19" s="13">
        <f>SUM(G18)</f>
        <v>14409</v>
      </c>
    </row>
    <row r="20" spans="1:7" x14ac:dyDescent="0.25">
      <c r="A20" s="27"/>
      <c r="B20" s="27"/>
      <c r="C20" s="27"/>
      <c r="D20" s="27"/>
      <c r="E20" s="27"/>
      <c r="F20" s="33"/>
      <c r="G20" s="34"/>
    </row>
    <row r="21" spans="1:7" x14ac:dyDescent="0.25">
      <c r="A21" s="17" t="str">
        <f>'Bovino Carnico'!A31</f>
        <v>Septiembre*</v>
      </c>
      <c r="B21" s="12"/>
      <c r="C21" s="12"/>
      <c r="D21" s="12"/>
      <c r="E21" s="12"/>
      <c r="F21" s="12">
        <f>SUM(F20:F20)</f>
        <v>0</v>
      </c>
      <c r="G21" s="13">
        <f>SUM(G20:G20)</f>
        <v>0</v>
      </c>
    </row>
    <row r="22" spans="1:7" x14ac:dyDescent="0.25">
      <c r="A22" s="17" t="s">
        <v>13</v>
      </c>
      <c r="B22" s="12"/>
      <c r="C22" s="12"/>
      <c r="D22" s="12"/>
      <c r="E22" s="12"/>
      <c r="F22" s="12">
        <f>SUM(F21,F19,F17)</f>
        <v>1508238.6181640674</v>
      </c>
      <c r="G22" s="13">
        <f>SUM(G21,G19,G17)</f>
        <v>2966160.80859375</v>
      </c>
    </row>
    <row r="24" spans="1:7" x14ac:dyDescent="0.25">
      <c r="A24" t="s">
        <v>22</v>
      </c>
    </row>
    <row r="26" spans="1:7" x14ac:dyDescent="0.25">
      <c r="A26" s="29" t="s">
        <v>17</v>
      </c>
      <c r="B26" t="s">
        <v>47</v>
      </c>
      <c r="C26" t="s">
        <v>25</v>
      </c>
    </row>
    <row r="27" spans="1:7" x14ac:dyDescent="0.25">
      <c r="A27" s="30" t="s">
        <v>48</v>
      </c>
      <c r="B27" s="28">
        <v>54180</v>
      </c>
      <c r="C27" s="28">
        <v>86505.58984375</v>
      </c>
    </row>
    <row r="28" spans="1:7" x14ac:dyDescent="0.25">
      <c r="A28" s="30" t="s">
        <v>26</v>
      </c>
      <c r="B28" s="28">
        <v>54180</v>
      </c>
      <c r="C28" s="28">
        <v>86505.58984375</v>
      </c>
    </row>
  </sheetData>
  <mergeCells count="5">
    <mergeCell ref="A8:G8"/>
    <mergeCell ref="A9:G9"/>
    <mergeCell ref="A10:G10"/>
    <mergeCell ref="A11:G11"/>
    <mergeCell ref="A12:G12"/>
  </mergeCells>
  <printOptions horizontalCentered="1"/>
  <pageMargins left="0.51181102362204722" right="0.51181102362204722" top="0.55118110236220474" bottom="0.43307086614173229" header="0.31496062992125984" footer="0.31496062992125984"/>
  <pageSetup scale="90" orientation="portrait" r:id="rId2"/>
  <headerFooter>
    <oddFooter>&amp;CI-Página 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Consolidado</vt:lpstr>
      <vt:lpstr>Bovino Carnico</vt:lpstr>
      <vt:lpstr>Bovino Lacteo</vt:lpstr>
      <vt:lpstr>Leche</vt:lpstr>
      <vt:lpstr>Pieles</vt:lpstr>
      <vt:lpstr>Embutidos</vt:lpstr>
      <vt:lpstr>Pollo</vt:lpstr>
      <vt:lpstr>Otro Origen</vt:lpstr>
      <vt:lpstr>Huevo</vt:lpstr>
      <vt:lpstr>Pro vet</vt:lpstr>
      <vt:lpstr>'Bovino Carnico'!Títulos_a_imprimir</vt:lpstr>
      <vt:lpstr>'Bovino Lacteo'!Títulos_a_imprimir</vt:lpstr>
      <vt:lpstr>Embutidos!Títulos_a_imprimir</vt:lpstr>
      <vt:lpstr>Huevo!Títulos_a_imprimir</vt:lpstr>
      <vt:lpstr>Leche!Títulos_a_imprimir</vt:lpstr>
      <vt:lpstr>'Otro Origen'!Títulos_a_imprimir</vt:lpstr>
      <vt:lpstr>Pieles!Títulos_a_imprimir</vt:lpstr>
      <vt:lpstr>Pollo!Títulos_a_imprimir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Bolivar Toribio</dc:creator>
  <cp:keywords/>
  <dc:description/>
  <cp:lastModifiedBy>Marcos Cabral</cp:lastModifiedBy>
  <cp:revision/>
  <cp:lastPrinted>2025-10-18T18:54:43Z</cp:lastPrinted>
  <dcterms:created xsi:type="dcterms:W3CDTF">2013-05-27T12:29:06Z</dcterms:created>
  <dcterms:modified xsi:type="dcterms:W3CDTF">2025-10-18T18:55:12Z</dcterms:modified>
  <cp:category/>
  <cp:contentStatus/>
</cp:coreProperties>
</file>