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4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5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"/>
    </mc:Choice>
  </mc:AlternateContent>
  <xr:revisionPtr revIDLastSave="0" documentId="8_{B9A3E462-93BE-4D78-9642-ED7F425DFBF6}" xr6:coauthVersionLast="47" xr6:coauthVersionMax="47" xr10:uidLastSave="{00000000-0000-0000-0000-000000000000}"/>
  <bookViews>
    <workbookView xWindow="6945" yWindow="6945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Huevos" sheetId="22" r:id="rId9"/>
    <sheet name="Pro vet" sheetId="20" r:id="rId10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8">Huevos!$10:$12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pivotCaches>
    <pivotCache cacheId="24" r:id="rId11"/>
    <pivotCache cacheId="25" r:id="rId12"/>
    <pivotCache cacheId="26" r:id="rId13"/>
    <pivotCache cacheId="27" r:id="rId14"/>
    <pivotCache cacheId="28" r:id="rId15"/>
    <pivotCache cacheId="29" r:id="rId16"/>
    <pivotCache cacheId="30" r:id="rId17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2" l="1"/>
  <c r="G18" i="22"/>
  <c r="F34" i="14"/>
  <c r="G34" i="14"/>
  <c r="F45" i="11"/>
  <c r="G45" i="11"/>
  <c r="F63" i="6" l="1"/>
  <c r="G63" i="6"/>
  <c r="F29" i="5" l="1"/>
  <c r="G29" i="5"/>
  <c r="E26" i="20" l="1"/>
  <c r="F74" i="7" l="1"/>
  <c r="G74" i="7"/>
  <c r="F53" i="6"/>
  <c r="G53" i="6"/>
  <c r="F14" i="12"/>
  <c r="G14" i="12"/>
  <c r="F76" i="7" l="1"/>
  <c r="G76" i="7"/>
  <c r="F42" i="7"/>
  <c r="G42" i="7"/>
  <c r="F14" i="22" l="1"/>
  <c r="G14" i="22"/>
  <c r="G16" i="22"/>
  <c r="G19" i="22" s="1"/>
  <c r="F16" i="22"/>
  <c r="F19" i="22" s="1"/>
  <c r="A11" i="22"/>
  <c r="F26" i="14"/>
  <c r="F35" i="14" s="1"/>
  <c r="G26" i="14"/>
  <c r="G35" i="14" s="1"/>
  <c r="F19" i="14"/>
  <c r="G19" i="14"/>
  <c r="F34" i="11"/>
  <c r="G34" i="11"/>
  <c r="F38" i="6" l="1"/>
  <c r="F19" i="12" l="1"/>
  <c r="G19" i="12"/>
  <c r="F16" i="12"/>
  <c r="G16" i="12"/>
  <c r="G38" i="6" l="1"/>
  <c r="G77" i="7" l="1"/>
  <c r="F77" i="7"/>
  <c r="F25" i="5"/>
  <c r="G25" i="5"/>
  <c r="E17" i="20" l="1"/>
  <c r="F20" i="12"/>
  <c r="G20" i="12"/>
  <c r="F22" i="11"/>
  <c r="F46" i="11" s="1"/>
  <c r="G22" i="11"/>
  <c r="G46" i="11" s="1"/>
  <c r="F64" i="6"/>
  <c r="B14" i="15" s="1"/>
  <c r="G64" i="6"/>
  <c r="F19" i="5" l="1"/>
  <c r="G19" i="5"/>
  <c r="G30" i="5" l="1"/>
  <c r="C13" i="15" s="1"/>
  <c r="F30" i="5"/>
  <c r="E31" i="20"/>
  <c r="C14" i="15" l="1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<sst xmlns="http://schemas.openxmlformats.org/spreadsheetml/2006/main" count="1166" uniqueCount="130">
  <si>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</si>
  <si>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</si>
  <si>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</si>
  <si>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</si>
  <si>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</si>
  <si>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</si>
  <si>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</si>
  <si>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</si>
  <si>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</si>
  <si>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</si>
  <si>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</si>
  <si>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</si>
  <si>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</si>
  <si>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</si>
  <si>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</si>
  <si>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</si>
  <si>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</si>
  <si>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</si>
  <si>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Pais de Procedencia</t>
  </si>
  <si>
    <t>Consolidado de Importaciones de Huevos del Año 2017</t>
  </si>
  <si>
    <t>Nota: Los meses con asterisco (*) estan sujetos a cambios</t>
  </si>
  <si>
    <t>Consolidado de Exportaciones de Pieles</t>
  </si>
  <si>
    <t>Consolidado de Exportaciones de Embutidos</t>
  </si>
  <si>
    <t>Guatemala</t>
  </si>
  <si>
    <t>Trinidad &amp; Tobago</t>
  </si>
  <si>
    <t>Jamaica</t>
  </si>
  <si>
    <t>Antigua y Barbuda</t>
  </si>
  <si>
    <t>Estados Unidos</t>
  </si>
  <si>
    <t>Haiti</t>
  </si>
  <si>
    <t>Cuba</t>
  </si>
  <si>
    <t>Mexico</t>
  </si>
  <si>
    <t>Italia</t>
  </si>
  <si>
    <t>Curazao</t>
  </si>
  <si>
    <t>Honduras</t>
  </si>
  <si>
    <t>San Martin</t>
  </si>
  <si>
    <t>Indonesia</t>
  </si>
  <si>
    <t>Turquia</t>
  </si>
  <si>
    <t>Alemania</t>
  </si>
  <si>
    <t>China</t>
  </si>
  <si>
    <t>Bonaire</t>
  </si>
  <si>
    <t>N/A</t>
  </si>
  <si>
    <t>Depto. de Planificacion y Desarrollo</t>
  </si>
  <si>
    <t>Consolidado por pais</t>
  </si>
  <si>
    <t>Aruba</t>
  </si>
  <si>
    <t>Barbados</t>
  </si>
  <si>
    <t>San Tomas</t>
  </si>
  <si>
    <t>Vietnam</t>
  </si>
  <si>
    <t xml:space="preserve">Consolidado de Exportaciones de Productos veterinarios </t>
  </si>
  <si>
    <t xml:space="preserve">Consolidado de Exportaciones de Mercancia de Otro Origen </t>
  </si>
  <si>
    <t xml:space="preserve">Consolidado de Exportaciones de Leche </t>
  </si>
  <si>
    <t xml:space="preserve">Consolidado de Exportaciones de Lacteos </t>
  </si>
  <si>
    <t xml:space="preserve">Consolidado de Exportaciones de Carne de Res </t>
  </si>
  <si>
    <t>Surinam</t>
  </si>
  <si>
    <t>Puerto Rico</t>
  </si>
  <si>
    <t>Kilogramos</t>
  </si>
  <si>
    <t xml:space="preserve"> Valor US$</t>
  </si>
  <si>
    <t xml:space="preserve">Consolidado General de Exportaciones </t>
  </si>
  <si>
    <t>Guyana</t>
  </si>
  <si>
    <t>Reino Unido</t>
  </si>
  <si>
    <t>Consolidado de Exportaciones de Huevos</t>
  </si>
  <si>
    <t xml:space="preserve"> Kilos</t>
  </si>
  <si>
    <t>Sum of Valor US$</t>
  </si>
  <si>
    <t>Total general</t>
  </si>
  <si>
    <t>Etiquetas de fila</t>
  </si>
  <si>
    <t>Julio</t>
  </si>
  <si>
    <t>Bovino</t>
  </si>
  <si>
    <t>Cárnico</t>
  </si>
  <si>
    <t>Carne deshuesada</t>
  </si>
  <si>
    <t>Cortes</t>
  </si>
  <si>
    <t>Lengua</t>
  </si>
  <si>
    <t>Lácteo</t>
  </si>
  <si>
    <t>Base para preparacion alimenticia</t>
  </si>
  <si>
    <t>Crema de leche</t>
  </si>
  <si>
    <t>Dulce de leche</t>
  </si>
  <si>
    <t>Helados</t>
  </si>
  <si>
    <t>Islas Turcas y Caicos</t>
  </si>
  <si>
    <t>Queso</t>
  </si>
  <si>
    <t>Danes</t>
  </si>
  <si>
    <t>Holandes</t>
  </si>
  <si>
    <t>Queso Amarillo</t>
  </si>
  <si>
    <t>Queso Blanco</t>
  </si>
  <si>
    <t>Queso de hoja</t>
  </si>
  <si>
    <t>Formula Infantil</t>
  </si>
  <si>
    <t>Leche con Chocolate</t>
  </si>
  <si>
    <t>Dominica</t>
  </si>
  <si>
    <t>Holanda</t>
  </si>
  <si>
    <t>Islas Virgenes (U.S.)</t>
  </si>
  <si>
    <t>Leche entera liquida</t>
  </si>
  <si>
    <t>Leche evaporada</t>
  </si>
  <si>
    <t>Panama</t>
  </si>
  <si>
    <t>Leche maternizada</t>
  </si>
  <si>
    <t>Embutidos Variados</t>
  </si>
  <si>
    <t>Peru</t>
  </si>
  <si>
    <t>Otro Tipo</t>
  </si>
  <si>
    <t>Sazones</t>
  </si>
  <si>
    <t>Sopa</t>
  </si>
  <si>
    <t>Avícola</t>
  </si>
  <si>
    <t>Huevo</t>
  </si>
  <si>
    <t>Huevo entero</t>
  </si>
  <si>
    <t>PVET</t>
  </si>
  <si>
    <t>Granada</t>
  </si>
  <si>
    <t>Agosto</t>
  </si>
  <si>
    <t>Carne de res</t>
  </si>
  <si>
    <t>Francia</t>
  </si>
  <si>
    <t>Leche descremada liquida</t>
  </si>
  <si>
    <t>Leche entera en polvo</t>
  </si>
  <si>
    <t>Islas Caiman</t>
  </si>
  <si>
    <t>Leche sin lactosa</t>
  </si>
  <si>
    <t>Piel Animal</t>
  </si>
  <si>
    <t>Curtidas o Curadas</t>
  </si>
  <si>
    <t>Canada</t>
  </si>
  <si>
    <t>Semicurtidas o semicuradas</t>
  </si>
  <si>
    <t>Pieles Bovinas Saladas verde</t>
  </si>
  <si>
    <t>Pieles Bovinas Secas y Saladas</t>
  </si>
  <si>
    <t>Ecuador</t>
  </si>
  <si>
    <t>Mozambique</t>
  </si>
  <si>
    <t>Septiembre</t>
  </si>
  <si>
    <t>Carne Deshuesada</t>
  </si>
  <si>
    <t>Guadalupe</t>
  </si>
  <si>
    <t>El Salvador</t>
  </si>
  <si>
    <t>Piel Bovina Salada verde</t>
  </si>
  <si>
    <t>Albania</t>
  </si>
  <si>
    <t>Portugal</t>
  </si>
  <si>
    <t>Pieles Bovinas Frescas Saladas</t>
  </si>
  <si>
    <t>Adereso</t>
  </si>
  <si>
    <t>Mayonesa</t>
  </si>
  <si>
    <t>Preparacion Alimenticia</t>
  </si>
  <si>
    <t>Tripas artificiales</t>
  </si>
  <si>
    <t>3er Trimestre Año 2024</t>
  </si>
  <si>
    <t>Ghana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</si>
</sst>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  <family val="2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11" fillId="0" borderId="10" xfId="5" applyFont="1" applyBorder="1" applyAlignment="1">
      <alignment wrapText="1"/>
    </xf>
    <xf numFmtId="4" fontId="11" fillId="0" borderId="10" xfId="5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0" fontId="1" fillId="0" borderId="10" xfId="2" applyFont="1" applyBorder="1" applyAlignment="1">
      <alignment wrapText="1"/>
    </xf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wrapText="1"/>
    </xf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pivotCacheDefinition" Target="pivotCache/pivotCacheDefinition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Exportaciones de Productos Pecuarios </a:t>
            </a:r>
          </a:p>
          <a:p>
            <a:pPr>
              <a:defRPr/>
            </a:pPr>
            <a:r>
              <a:rPr lang="en-US"/>
              <a:t>3er Trimestre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592390.15</c:v>
                </c:pt>
                <c:pt idx="1">
                  <c:v>417733.02</c:v>
                </c:pt>
                <c:pt idx="2">
                  <c:v>599207.67999999993</c:v>
                </c:pt>
                <c:pt idx="3">
                  <c:v>777603.84</c:v>
                </c:pt>
                <c:pt idx="4">
                  <c:v>92.99</c:v>
                </c:pt>
                <c:pt idx="5">
                  <c:v>232299.22999999998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B-48C9-97AB-F7DB343BFE15}"/>
            </c:ext>
          </c:extLst>
        </c:ser>
        <c:ser>
          <c:idx val="0"/>
          <c:order val="1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3187280</c:v>
                </c:pt>
                <c:pt idx="1">
                  <c:v>1673252.93</c:v>
                </c:pt>
                <c:pt idx="2">
                  <c:v>1299590.93</c:v>
                </c:pt>
                <c:pt idx="3">
                  <c:v>1322417.8</c:v>
                </c:pt>
                <c:pt idx="4">
                  <c:v>862.02</c:v>
                </c:pt>
                <c:pt idx="5">
                  <c:v>1286618.31</c:v>
                </c:pt>
                <c:pt idx="6">
                  <c:v>941688.8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5609168"/>
        <c:axId val="2005606992"/>
        <c:axId val="0"/>
      </c:bar3DChart>
      <c:catAx>
        <c:axId val="200560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606992"/>
        <c:crosses val="autoZero"/>
        <c:auto val="1"/>
        <c:lblAlgn val="ctr"/>
        <c:lblOffset val="100"/>
        <c:noMultiLvlLbl val="0"/>
      </c:catAx>
      <c:valAx>
        <c:axId val="200560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60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 2024 (3).xlsx]Bovino Carnico!Tabla dinámica1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Carne de Res 3er Trimestre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Carnico'!$B$35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Carnico'!$A$36:$A$40</c:f>
              <c:strCache>
                <c:ptCount val="4"/>
                <c:pt idx="0">
                  <c:v>Estados Unidos</c:v>
                </c:pt>
                <c:pt idx="1">
                  <c:v>Guadalupe</c:v>
                </c:pt>
                <c:pt idx="2">
                  <c:v>Guatemala</c:v>
                </c:pt>
                <c:pt idx="3">
                  <c:v>Puerto Rico</c:v>
                </c:pt>
              </c:strCache>
            </c:strRef>
          </c:cat>
          <c:val>
            <c:numRef>
              <c:f>'Bovino Carnico'!$B$36:$B$40</c:f>
              <c:numCache>
                <c:formatCode>_(* #,##0.00_);_(* \(#,##0.00\);_(* "-"??_);_(@_)</c:formatCode>
                <c:ptCount val="4"/>
                <c:pt idx="0">
                  <c:v>42019.86</c:v>
                </c:pt>
                <c:pt idx="1">
                  <c:v>22670.77</c:v>
                </c:pt>
                <c:pt idx="2">
                  <c:v>486527.89</c:v>
                </c:pt>
                <c:pt idx="3">
                  <c:v>18500.849999999999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A-40CC-BD52-804DC7D61B6D}"/>
            </c:ext>
          </c:extLst>
        </c:ser>
        <c:ser>
          <c:idx val="1"/>
          <c:order val="1"/>
          <c:tx>
            <c:strRef>
              <c:f>'Bovino Carnico'!$C$35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Carnico'!$A$36:$A$40</c:f>
              <c:strCache>
                <c:ptCount val="4"/>
                <c:pt idx="0">
                  <c:v>Estados Unidos</c:v>
                </c:pt>
                <c:pt idx="1">
                  <c:v>Guadalupe</c:v>
                </c:pt>
                <c:pt idx="2">
                  <c:v>Guatemala</c:v>
                </c:pt>
                <c:pt idx="3">
                  <c:v>Puerto Rico</c:v>
                </c:pt>
              </c:strCache>
            </c:strRef>
          </c:cat>
          <c:val>
            <c:numRef>
              <c:f>'Bovino Carnico'!$C$36:$C$40</c:f>
              <c:numCache>
                <c:formatCode>_(* #,##0.00_);_(* \(#,##0.00\);_(* "-"??_);_(@_)</c:formatCode>
                <c:ptCount val="4"/>
                <c:pt idx="0">
                  <c:v>88013.23</c:v>
                </c:pt>
                <c:pt idx="1">
                  <c:v>118952.4</c:v>
                </c:pt>
                <c:pt idx="2">
                  <c:v>2752527.6</c:v>
                </c:pt>
                <c:pt idx="3">
                  <c:v>112832.77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A-40CC-BD52-804DC7D61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5614064"/>
        <c:axId val="2005610256"/>
        <c:axId val="0"/>
      </c:bar3DChart>
      <c:catAx>
        <c:axId val="20056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610256"/>
        <c:crosses val="autoZero"/>
        <c:auto val="1"/>
        <c:lblAlgn val="ctr"/>
        <c:lblOffset val="100"/>
        <c:noMultiLvlLbl val="0"/>
      </c:catAx>
      <c:valAx>
        <c:axId val="200561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6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 2024.xlsx]Bovino Lacteo!Tabla 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Lácteos</a:t>
            </a:r>
            <a:r>
              <a:rPr lang="es-DO" baseline="0"/>
              <a:t> 3er Trimestres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'Bovino Lacteo'!$B$69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Lacteo'!$A$70:$A$79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Curazao</c:v>
                </c:pt>
                <c:pt idx="4">
                  <c:v>Estados Unidos</c:v>
                </c:pt>
                <c:pt idx="5">
                  <c:v>Guyana</c:v>
                </c:pt>
                <c:pt idx="6">
                  <c:v>Jamaica</c:v>
                </c:pt>
                <c:pt idx="7">
                  <c:v>San Martin</c:v>
                </c:pt>
                <c:pt idx="8">
                  <c:v>Trinidad &amp; Tobago</c:v>
                </c:pt>
              </c:strCache>
            </c:strRef>
          </c:cat>
          <c:val>
            <c:numRef>
              <c:f>'Bovino Lacteo'!$B$70:$B$79</c:f>
              <c:numCache>
                <c:formatCode>_(* #,##0.00_);_(* \(#,##0.00\);_(* "-"??_);_(@_)</c:formatCode>
                <c:ptCount val="9"/>
                <c:pt idx="0">
                  <c:v>13377.27</c:v>
                </c:pt>
                <c:pt idx="1">
                  <c:v>10333.26</c:v>
                </c:pt>
                <c:pt idx="2">
                  <c:v>12453.07</c:v>
                </c:pt>
                <c:pt idx="3">
                  <c:v>1575</c:v>
                </c:pt>
                <c:pt idx="4">
                  <c:v>78946.64</c:v>
                </c:pt>
                <c:pt idx="5">
                  <c:v>10319.799999999999</c:v>
                </c:pt>
                <c:pt idx="6">
                  <c:v>173032.06</c:v>
                </c:pt>
                <c:pt idx="7">
                  <c:v>2510</c:v>
                </c:pt>
                <c:pt idx="8">
                  <c:v>65939.58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6-40B8-90CB-7CB169206291}"/>
            </c:ext>
          </c:extLst>
        </c:ser>
        <c:ser>
          <c:idx val="1"/>
          <c:order val="1"/>
          <c:tx>
            <c:strRef>
              <c:f>'Bovino Lacteo'!$C$69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'Bovino Lacteo'!$A$70:$A$79</c:f>
              <c:strCache>
                <c:ptCount val="9"/>
                <c:pt idx="0">
                  <c:v>Antigua y Barbuda</c:v>
                </c:pt>
                <c:pt idx="1">
                  <c:v>Aruba</c:v>
                </c:pt>
                <c:pt idx="2">
                  <c:v>Barbados</c:v>
                </c:pt>
                <c:pt idx="3">
                  <c:v>Curazao</c:v>
                </c:pt>
                <c:pt idx="4">
                  <c:v>Estados Unidos</c:v>
                </c:pt>
                <c:pt idx="5">
                  <c:v>Guyana</c:v>
                </c:pt>
                <c:pt idx="6">
                  <c:v>Jamaica</c:v>
                </c:pt>
                <c:pt idx="7">
                  <c:v>San Martin</c:v>
                </c:pt>
                <c:pt idx="8">
                  <c:v>Trinidad &amp; Tobago</c:v>
                </c:pt>
              </c:strCache>
            </c:strRef>
          </c:cat>
          <c:val>
            <c:numRef>
              <c:f>'Bovino Lacteo'!$C$70:$C$79</c:f>
              <c:numCache>
                <c:formatCode>_(* #,##0.00_);_(* \(#,##0.00\);_(* "-"??_);_(@_)</c:formatCode>
                <c:ptCount val="9"/>
                <c:pt idx="0">
                  <c:v>49098.54</c:v>
                </c:pt>
                <c:pt idx="1">
                  <c:v>44116.55</c:v>
                </c:pt>
                <c:pt idx="2">
                  <c:v>41469.699999999997</c:v>
                </c:pt>
                <c:pt idx="3">
                  <c:v>4311.8999999999996</c:v>
                </c:pt>
                <c:pt idx="4">
                  <c:v>564984.07999999996</c:v>
                </c:pt>
                <c:pt idx="5">
                  <c:v>24270.350000000002</c:v>
                </c:pt>
                <c:pt idx="6">
                  <c:v>558816.6</c:v>
                </c:pt>
                <c:pt idx="7">
                  <c:v>2714.4</c:v>
                </c:pt>
                <c:pt idx="8">
                  <c:v>243251.04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6-40B8-90CB-7CB169206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5608624"/>
        <c:axId val="2005608080"/>
        <c:axId val="0"/>
      </c:bar3DChart>
      <c:catAx>
        <c:axId val="200560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608080"/>
        <c:crosses val="autoZero"/>
        <c:auto val="1"/>
        <c:lblAlgn val="ctr"/>
        <c:lblOffset val="100"/>
        <c:noMultiLvlLbl val="0"/>
      </c:catAx>
      <c:valAx>
        <c:axId val="200560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60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 2024 (3).xlsx]Leche!Tabla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Leche 3er Trimestre 2024</a:t>
            </a:r>
            <a:r>
              <a:rPr lang="es-DO" baseline="0"/>
              <a:t>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Leche!$B$82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Leche!$A$83:$A$100</c:f>
              <c:strCache>
                <c:ptCount val="17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Dominica</c:v>
                </c:pt>
                <c:pt idx="6">
                  <c:v>Estados Unidos</c:v>
                </c:pt>
                <c:pt idx="7">
                  <c:v>Granada</c:v>
                </c:pt>
                <c:pt idx="8">
                  <c:v>Guyana</c:v>
                </c:pt>
                <c:pt idx="9">
                  <c:v>Haiti</c:v>
                </c:pt>
                <c:pt idx="10">
                  <c:v>Honduras</c:v>
                </c:pt>
                <c:pt idx="11">
                  <c:v>Islas Caiman</c:v>
                </c:pt>
                <c:pt idx="12">
                  <c:v>Islas Virgenes (U.S.)</c:v>
                </c:pt>
                <c:pt idx="13">
                  <c:v>Reino Unido</c:v>
                </c:pt>
                <c:pt idx="14">
                  <c:v>San Martin</c:v>
                </c:pt>
                <c:pt idx="15">
                  <c:v>San Tomas</c:v>
                </c:pt>
                <c:pt idx="16">
                  <c:v>Trinidad &amp; Tobago</c:v>
                </c:pt>
              </c:strCache>
            </c:strRef>
          </c:cat>
          <c:val>
            <c:numRef>
              <c:f>Leche!$B$83:$B$100</c:f>
              <c:numCache>
                <c:formatCode>_(* #,##0.00_);_(* \(#,##0.00\);_(* "-"??_);_(@_)</c:formatCode>
                <c:ptCount val="17"/>
                <c:pt idx="0">
                  <c:v>28330.76</c:v>
                </c:pt>
                <c:pt idx="1">
                  <c:v>1405</c:v>
                </c:pt>
                <c:pt idx="2">
                  <c:v>570</c:v>
                </c:pt>
                <c:pt idx="3">
                  <c:v>100328.76000000001</c:v>
                </c:pt>
                <c:pt idx="4">
                  <c:v>16236.4</c:v>
                </c:pt>
                <c:pt idx="5">
                  <c:v>1835</c:v>
                </c:pt>
                <c:pt idx="6">
                  <c:v>241989</c:v>
                </c:pt>
                <c:pt idx="7">
                  <c:v>1120</c:v>
                </c:pt>
                <c:pt idx="8">
                  <c:v>15719</c:v>
                </c:pt>
                <c:pt idx="9">
                  <c:v>51311.65</c:v>
                </c:pt>
                <c:pt idx="10">
                  <c:v>2255</c:v>
                </c:pt>
                <c:pt idx="11">
                  <c:v>45</c:v>
                </c:pt>
                <c:pt idx="12">
                  <c:v>3228.5</c:v>
                </c:pt>
                <c:pt idx="13">
                  <c:v>2788.0699999999997</c:v>
                </c:pt>
                <c:pt idx="14">
                  <c:v>5201</c:v>
                </c:pt>
                <c:pt idx="15">
                  <c:v>94600</c:v>
                </c:pt>
                <c:pt idx="16">
                  <c:v>25200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2-4394-8842-8D03DE779828}"/>
            </c:ext>
          </c:extLst>
        </c:ser>
        <c:ser>
          <c:idx val="1"/>
          <c:order val="1"/>
          <c:tx>
            <c:strRef>
              <c:f>Leche!$C$82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Leche!$A$83:$A$100</c:f>
              <c:strCache>
                <c:ptCount val="17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Cuba</c:v>
                </c:pt>
                <c:pt idx="4">
                  <c:v>Curazao</c:v>
                </c:pt>
                <c:pt idx="5">
                  <c:v>Dominica</c:v>
                </c:pt>
                <c:pt idx="6">
                  <c:v>Estados Unidos</c:v>
                </c:pt>
                <c:pt idx="7">
                  <c:v>Granada</c:v>
                </c:pt>
                <c:pt idx="8">
                  <c:v>Guyana</c:v>
                </c:pt>
                <c:pt idx="9">
                  <c:v>Haiti</c:v>
                </c:pt>
                <c:pt idx="10">
                  <c:v>Honduras</c:v>
                </c:pt>
                <c:pt idx="11">
                  <c:v>Islas Caiman</c:v>
                </c:pt>
                <c:pt idx="12">
                  <c:v>Islas Virgenes (U.S.)</c:v>
                </c:pt>
                <c:pt idx="13">
                  <c:v>Reino Unido</c:v>
                </c:pt>
                <c:pt idx="14">
                  <c:v>San Martin</c:v>
                </c:pt>
                <c:pt idx="15">
                  <c:v>San Tomas</c:v>
                </c:pt>
                <c:pt idx="16">
                  <c:v>Trinidad &amp; Tobago</c:v>
                </c:pt>
              </c:strCache>
            </c:strRef>
          </c:cat>
          <c:val>
            <c:numRef>
              <c:f>Leche!$C$83:$C$100</c:f>
              <c:numCache>
                <c:formatCode>_(* #,##0.00_);_(* \(#,##0.00\);_(* "-"??_);_(@_)</c:formatCode>
                <c:ptCount val="17"/>
                <c:pt idx="0">
                  <c:v>27494.690000000002</c:v>
                </c:pt>
                <c:pt idx="1">
                  <c:v>1581.45</c:v>
                </c:pt>
                <c:pt idx="2">
                  <c:v>646.79999999999995</c:v>
                </c:pt>
                <c:pt idx="3">
                  <c:v>207307.86000000002</c:v>
                </c:pt>
                <c:pt idx="4">
                  <c:v>17838</c:v>
                </c:pt>
                <c:pt idx="5">
                  <c:v>2114.5</c:v>
                </c:pt>
                <c:pt idx="6">
                  <c:v>360752.02000000008</c:v>
                </c:pt>
                <c:pt idx="7">
                  <c:v>1451.52</c:v>
                </c:pt>
                <c:pt idx="8">
                  <c:v>36726.910000000003</c:v>
                </c:pt>
                <c:pt idx="9">
                  <c:v>580826.29999999993</c:v>
                </c:pt>
                <c:pt idx="10">
                  <c:v>2667.35</c:v>
                </c:pt>
                <c:pt idx="11">
                  <c:v>279.5</c:v>
                </c:pt>
                <c:pt idx="12">
                  <c:v>3510.59</c:v>
                </c:pt>
                <c:pt idx="13">
                  <c:v>3123.74</c:v>
                </c:pt>
                <c:pt idx="14">
                  <c:v>5529.5499999999993</c:v>
                </c:pt>
                <c:pt idx="15">
                  <c:v>5539.2</c:v>
                </c:pt>
                <c:pt idx="16">
                  <c:v>32676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32-4394-8842-8D03DE779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5611888"/>
        <c:axId val="1797572320"/>
        <c:axId val="0"/>
      </c:bar3DChart>
      <c:catAx>
        <c:axId val="20056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7572320"/>
        <c:crosses val="autoZero"/>
        <c:auto val="1"/>
        <c:lblAlgn val="ctr"/>
        <c:lblOffset val="100"/>
        <c:noMultiLvlLbl val="0"/>
      </c:catAx>
      <c:valAx>
        <c:axId val="179757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0561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 2024 (3).xlsx]Pieles!Tabla dinámica4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Pieles 3er</a:t>
            </a:r>
            <a:r>
              <a:rPr lang="es-DO" baseline="0"/>
              <a:t> Trimestre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Pieles!$B$52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Pieles!$A$53:$A$66</c:f>
              <c:strCache>
                <c:ptCount val="13"/>
                <c:pt idx="0">
                  <c:v>Albania</c:v>
                </c:pt>
                <c:pt idx="1">
                  <c:v>Alemania</c:v>
                </c:pt>
                <c:pt idx="2">
                  <c:v>Canada</c:v>
                </c:pt>
                <c:pt idx="3">
                  <c:v>China</c:v>
                </c:pt>
                <c:pt idx="4">
                  <c:v>El Salvador</c:v>
                </c:pt>
                <c:pt idx="5">
                  <c:v>Estados Unidos</c:v>
                </c:pt>
                <c:pt idx="6">
                  <c:v>Guatemala</c:v>
                </c:pt>
                <c:pt idx="7">
                  <c:v>Indonesia</c:v>
                </c:pt>
                <c:pt idx="8">
                  <c:v>Italia</c:v>
                </c:pt>
                <c:pt idx="9">
                  <c:v>Mexico</c:v>
                </c:pt>
                <c:pt idx="10">
                  <c:v>Portugal</c:v>
                </c:pt>
                <c:pt idx="11">
                  <c:v>Turquia</c:v>
                </c:pt>
                <c:pt idx="12">
                  <c:v>Vietnam</c:v>
                </c:pt>
              </c:strCache>
            </c:strRef>
          </c:cat>
          <c:val>
            <c:numRef>
              <c:f>Pieles!$B$53:$B$66</c:f>
              <c:numCache>
                <c:formatCode>_(* #,##0.00_);_(* \(#,##0.00\);_(* "-"??_);_(@_)</c:formatCode>
                <c:ptCount val="13"/>
                <c:pt idx="0">
                  <c:v>24000</c:v>
                </c:pt>
                <c:pt idx="1">
                  <c:v>108949.37000000001</c:v>
                </c:pt>
                <c:pt idx="2">
                  <c:v>614.79999999999995</c:v>
                </c:pt>
                <c:pt idx="3">
                  <c:v>123043</c:v>
                </c:pt>
                <c:pt idx="4">
                  <c:v>51</c:v>
                </c:pt>
                <c:pt idx="5">
                  <c:v>2997.5</c:v>
                </c:pt>
                <c:pt idx="6">
                  <c:v>218</c:v>
                </c:pt>
                <c:pt idx="7">
                  <c:v>220155</c:v>
                </c:pt>
                <c:pt idx="8">
                  <c:v>29189.17</c:v>
                </c:pt>
                <c:pt idx="9">
                  <c:v>19195</c:v>
                </c:pt>
                <c:pt idx="10">
                  <c:v>24000</c:v>
                </c:pt>
                <c:pt idx="11">
                  <c:v>223675</c:v>
                </c:pt>
                <c:pt idx="12">
                  <c:v>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2A-4AF7-9D1E-28ABF00817A5}"/>
            </c:ext>
          </c:extLst>
        </c:ser>
        <c:ser>
          <c:idx val="1"/>
          <c:order val="1"/>
          <c:tx>
            <c:strRef>
              <c:f>Pieles!$C$52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Pieles!$A$53:$A$66</c:f>
              <c:strCache>
                <c:ptCount val="13"/>
                <c:pt idx="0">
                  <c:v>Albania</c:v>
                </c:pt>
                <c:pt idx="1">
                  <c:v>Alemania</c:v>
                </c:pt>
                <c:pt idx="2">
                  <c:v>Canada</c:v>
                </c:pt>
                <c:pt idx="3">
                  <c:v>China</c:v>
                </c:pt>
                <c:pt idx="4">
                  <c:v>El Salvador</c:v>
                </c:pt>
                <c:pt idx="5">
                  <c:v>Estados Unidos</c:v>
                </c:pt>
                <c:pt idx="6">
                  <c:v>Guatemala</c:v>
                </c:pt>
                <c:pt idx="7">
                  <c:v>Indonesia</c:v>
                </c:pt>
                <c:pt idx="8">
                  <c:v>Italia</c:v>
                </c:pt>
                <c:pt idx="9">
                  <c:v>Mexico</c:v>
                </c:pt>
                <c:pt idx="10">
                  <c:v>Portugal</c:v>
                </c:pt>
                <c:pt idx="11">
                  <c:v>Turquia</c:v>
                </c:pt>
                <c:pt idx="12">
                  <c:v>Vietnam</c:v>
                </c:pt>
              </c:strCache>
            </c:strRef>
          </c:cat>
          <c:val>
            <c:numRef>
              <c:f>Pieles!$C$53:$C$66</c:f>
              <c:numCache>
                <c:formatCode>_(* #,##0.00_);_(* \(#,##0.00\);_(* "-"??_);_(@_)</c:formatCode>
                <c:ptCount val="13"/>
                <c:pt idx="0">
                  <c:v>19999</c:v>
                </c:pt>
                <c:pt idx="1">
                  <c:v>366810.96</c:v>
                </c:pt>
                <c:pt idx="2">
                  <c:v>16742.080000000002</c:v>
                </c:pt>
                <c:pt idx="3">
                  <c:v>74750.959999999992</c:v>
                </c:pt>
                <c:pt idx="5">
                  <c:v>38600.149999999994</c:v>
                </c:pt>
                <c:pt idx="6">
                  <c:v>4843.95</c:v>
                </c:pt>
                <c:pt idx="7">
                  <c:v>56409.25</c:v>
                </c:pt>
                <c:pt idx="8">
                  <c:v>302636.55</c:v>
                </c:pt>
                <c:pt idx="9">
                  <c:v>333530.21000000002</c:v>
                </c:pt>
                <c:pt idx="10">
                  <c:v>10800</c:v>
                </c:pt>
                <c:pt idx="11">
                  <c:v>89165.19</c:v>
                </c:pt>
                <c:pt idx="12">
                  <c:v>8129.5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2A-4AF7-9D1E-28ABF0081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7566336"/>
        <c:axId val="1797577760"/>
        <c:axId val="0"/>
      </c:bar3DChart>
      <c:catAx>
        <c:axId val="179756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7577760"/>
        <c:crosses val="autoZero"/>
        <c:auto val="1"/>
        <c:lblAlgn val="ctr"/>
        <c:lblOffset val="100"/>
        <c:noMultiLvlLbl val="0"/>
      </c:catAx>
      <c:valAx>
        <c:axId val="17975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756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 2024 (3).xlsx]Embutidos!Tabla dinámica6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</a:t>
            </a:r>
            <a:r>
              <a:rPr lang="es-DO" baseline="0"/>
              <a:t> Embutidos 3er Trimestre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Embutidos!$B$25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Embutidos!$A$26:$A$28</c:f>
              <c:strCache>
                <c:ptCount val="2"/>
                <c:pt idx="0">
                  <c:v>Peru</c:v>
                </c:pt>
                <c:pt idx="1">
                  <c:v>Estados Unidos</c:v>
                </c:pt>
              </c:strCache>
            </c:strRef>
          </c:cat>
          <c:val>
            <c:numRef>
              <c:f>Embutidos!$B$26:$B$28</c:f>
              <c:numCache>
                <c:formatCode>_(* #,##0.00_);_(* \(#,##0.00\);_(* "-"??_);_(@_)</c:formatCode>
                <c:ptCount val="2"/>
                <c:pt idx="0">
                  <c:v>5</c:v>
                </c:pt>
                <c:pt idx="1">
                  <c:v>92.99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D-4343-AEC2-4B407DA4FC70}"/>
            </c:ext>
          </c:extLst>
        </c:ser>
        <c:ser>
          <c:idx val="1"/>
          <c:order val="1"/>
          <c:tx>
            <c:strRef>
              <c:f>Embutidos!$C$25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Embutidos!$A$26:$A$28</c:f>
              <c:strCache>
                <c:ptCount val="2"/>
                <c:pt idx="0">
                  <c:v>Peru</c:v>
                </c:pt>
                <c:pt idx="1">
                  <c:v>Estados Unidos</c:v>
                </c:pt>
              </c:strCache>
            </c:strRef>
          </c:cat>
          <c:val>
            <c:numRef>
              <c:f>Embutidos!$C$26:$C$28</c:f>
              <c:numCache>
                <c:formatCode>_(* #,##0.00_);_(* \(#,##0.00\);_(* "-"??_);_(@_)</c:formatCode>
                <c:ptCount val="2"/>
                <c:pt idx="0">
                  <c:v>50</c:v>
                </c:pt>
                <c:pt idx="1">
                  <c:v>862.02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D-4343-AEC2-4B407DA4F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7566880"/>
        <c:axId val="1797567968"/>
        <c:axId val="0"/>
      </c:bar3DChart>
      <c:catAx>
        <c:axId val="179756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7567968"/>
        <c:crosses val="autoZero"/>
        <c:auto val="1"/>
        <c:lblAlgn val="ctr"/>
        <c:lblOffset val="100"/>
        <c:noMultiLvlLbl val="0"/>
      </c:catAx>
      <c:valAx>
        <c:axId val="1797567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756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 2024 (3).xlsx]Otro Origen!Tabla dinámica7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Exportaciones de Productos Otro Origen 3er Trimestre</a:t>
            </a:r>
            <a:r>
              <a:rPr lang="es-DO" baseline="0"/>
              <a:t> 2024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'Otro Origen'!$B$40</c:f>
              <c:strCache>
                <c:ptCount val="1"/>
                <c:pt idx="0">
                  <c:v>Kilogramos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Origen'!$A$41:$A$48</c:f>
              <c:strCache>
                <c:ptCount val="7"/>
                <c:pt idx="0">
                  <c:v>Barbados</c:v>
                </c:pt>
                <c:pt idx="1">
                  <c:v>Estados Unidos</c:v>
                </c:pt>
                <c:pt idx="2">
                  <c:v>Haiti</c:v>
                </c:pt>
                <c:pt idx="3">
                  <c:v>Jamaica</c:v>
                </c:pt>
                <c:pt idx="4">
                  <c:v>San Martin</c:v>
                </c:pt>
                <c:pt idx="5">
                  <c:v>Surinam</c:v>
                </c:pt>
                <c:pt idx="6">
                  <c:v>Trinidad &amp; Tobago</c:v>
                </c:pt>
              </c:strCache>
            </c:strRef>
          </c:cat>
          <c:val>
            <c:numRef>
              <c:f>'Otro Origen'!$B$41:$B$48</c:f>
              <c:numCache>
                <c:formatCode>_(* #,##0.00_);_(* \(#,##0.00\);_(* "-"??_);_(@_)</c:formatCode>
                <c:ptCount val="7"/>
                <c:pt idx="0">
                  <c:v>10105.92</c:v>
                </c:pt>
                <c:pt idx="1">
                  <c:v>4055.92</c:v>
                </c:pt>
                <c:pt idx="2">
                  <c:v>2690.71</c:v>
                </c:pt>
                <c:pt idx="3">
                  <c:v>96545.39</c:v>
                </c:pt>
                <c:pt idx="4">
                  <c:v>9176.7099999999991</c:v>
                </c:pt>
                <c:pt idx="5">
                  <c:v>6694</c:v>
                </c:pt>
                <c:pt idx="6">
                  <c:v>100378.58000000002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C-4F82-A3E2-1E648720F1D9}"/>
            </c:ext>
          </c:extLst>
        </c:ser>
        <c:ser>
          <c:idx val="1"/>
          <c:order val="1"/>
          <c:tx>
            <c:strRef>
              <c:f>'Otro Origen'!$C$40</c:f>
              <c:strCache>
                <c:ptCount val="1"/>
                <c:pt idx="0">
                  <c:v> Valor US$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'Otro Origen'!$A$41:$A$48</c:f>
              <c:strCache>
                <c:ptCount val="7"/>
                <c:pt idx="0">
                  <c:v>Barbados</c:v>
                </c:pt>
                <c:pt idx="1">
                  <c:v>Estados Unidos</c:v>
                </c:pt>
                <c:pt idx="2">
                  <c:v>Haiti</c:v>
                </c:pt>
                <c:pt idx="3">
                  <c:v>Jamaica</c:v>
                </c:pt>
                <c:pt idx="4">
                  <c:v>San Martin</c:v>
                </c:pt>
                <c:pt idx="5">
                  <c:v>Surinam</c:v>
                </c:pt>
                <c:pt idx="6">
                  <c:v>Trinidad &amp; Tobago</c:v>
                </c:pt>
              </c:strCache>
            </c:strRef>
          </c:cat>
          <c:val>
            <c:numRef>
              <c:f>'Otro Origen'!$C$41:$C$48</c:f>
              <c:numCache>
                <c:formatCode>_(* #,##0.00_);_(* \(#,##0.00\);_(* "-"??_);_(@_)</c:formatCode>
                <c:ptCount val="7"/>
                <c:pt idx="0">
                  <c:v>114679.1</c:v>
                </c:pt>
                <c:pt idx="1">
                  <c:v>65757.95</c:v>
                </c:pt>
                <c:pt idx="2">
                  <c:v>21495.68</c:v>
                </c:pt>
                <c:pt idx="3">
                  <c:v>486294.25000000006</c:v>
                </c:pt>
                <c:pt idx="4">
                  <c:v>9176.7099999999991</c:v>
                </c:pt>
                <c:pt idx="5">
                  <c:v>52410.400000000001</c:v>
                </c:pt>
                <c:pt idx="6">
                  <c:v>493490.22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C-4F82-A3E2-1E648720F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7570144"/>
        <c:axId val="1797570688"/>
        <c:axId val="0"/>
      </c:bar3DChart>
      <c:catAx>
        <c:axId val="179757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7570688"/>
        <c:crosses val="autoZero"/>
        <c:auto val="1"/>
        <c:lblAlgn val="ctr"/>
        <c:lblOffset val="100"/>
        <c:noMultiLvlLbl val="0"/>
      </c:catAx>
      <c:valAx>
        <c:axId val="179757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757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[Exportaciones de productos pecuarios 3er t 2024 (3).xlsx]Pro vet!PivotTable2</c:name>
    <c:fmtId val="1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Exportación</a:t>
            </a:r>
            <a:r>
              <a:rPr lang="en-US" baseline="0"/>
              <a:t> Productos Veterinarios 3er Trimestre 2024, Valor US$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 vet'!$C$36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 vet'!$B$37:$B$45</c:f>
              <c:strCache>
                <c:ptCount val="8"/>
                <c:pt idx="0">
                  <c:v>Aruba</c:v>
                </c:pt>
                <c:pt idx="1">
                  <c:v>Cuba</c:v>
                </c:pt>
                <c:pt idx="2">
                  <c:v>Ecuador</c:v>
                </c:pt>
                <c:pt idx="3">
                  <c:v>Guyana</c:v>
                </c:pt>
                <c:pt idx="4">
                  <c:v>Mozambique</c:v>
                </c:pt>
                <c:pt idx="5">
                  <c:v>Panama</c:v>
                </c:pt>
                <c:pt idx="6">
                  <c:v>Puerto Rico</c:v>
                </c:pt>
                <c:pt idx="7">
                  <c:v>Trinidad &amp; Tobago</c:v>
                </c:pt>
              </c:strCache>
            </c:strRef>
          </c:cat>
          <c:val>
            <c:numRef>
              <c:f>'Pro vet'!$C$37:$C$45</c:f>
              <c:numCache>
                <c:formatCode>#,##0.00</c:formatCode>
                <c:ptCount val="8"/>
                <c:pt idx="0">
                  <c:v>1950</c:v>
                </c:pt>
                <c:pt idx="1">
                  <c:v>575254.5</c:v>
                </c:pt>
                <c:pt idx="2">
                  <c:v>44226</c:v>
                </c:pt>
                <c:pt idx="3">
                  <c:v>58500</c:v>
                </c:pt>
                <c:pt idx="4">
                  <c:v>10450</c:v>
                </c:pt>
                <c:pt idx="5">
                  <c:v>219811</c:v>
                </c:pt>
                <c:pt idx="6">
                  <c:v>52902.740000000005</c:v>
                </c:pt>
                <c:pt idx="7">
                  <c:v>61800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5-466F-8F94-7EC6E82D4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579392"/>
        <c:axId val="1797569056"/>
      </c:barChart>
      <c:catAx>
        <c:axId val="179757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7569056"/>
        <c:crosses val="autoZero"/>
        <c:auto val="1"/>
        <c:lblAlgn val="ctr"/>
        <c:lblOffset val="100"/>
        <c:noMultiLvlLbl val="0"/>
      </c:catAx>
      <c:valAx>
        <c:axId val="179756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9757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23812</xdr:rowOff>
    </xdr:from>
    <xdr:to>
      <xdr:col>4</xdr:col>
      <xdr:colOff>695325</xdr:colOff>
      <xdr:row>41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438150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13</xdr:row>
      <xdr:rowOff>0</xdr:rowOff>
    </xdr:from>
    <xdr:to>
      <xdr:col>9</xdr:col>
      <xdr:colOff>1390650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371474</xdr:colOff>
      <xdr:row>11</xdr:row>
      <xdr:rowOff>152400</xdr:rowOff>
    </xdr:from>
    <xdr:to>
      <xdr:col>10</xdr:col>
      <xdr:colOff>342899</xdr:colOff>
      <xdr:row>26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171450</xdr:colOff>
      <xdr:row>12</xdr:row>
      <xdr:rowOff>0</xdr:rowOff>
    </xdr:from>
    <xdr:to>
      <xdr:col>8</xdr:col>
      <xdr:colOff>1590675</xdr:colOff>
      <xdr:row>32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238125</xdr:colOff>
      <xdr:row>13</xdr:row>
      <xdr:rowOff>0</xdr:rowOff>
    </xdr:from>
    <xdr:to>
      <xdr:col>8</xdr:col>
      <xdr:colOff>1514475</xdr:colOff>
      <xdr:row>21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0</xdr:rowOff>
    </xdr:from>
    <xdr:to>
      <xdr:col>4</xdr:col>
      <xdr:colOff>581025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  <xdr:twoCellAnchor>
    <xdr:from>
      <xdr:col>7</xdr:col>
      <xdr:colOff>190500</xdr:colOff>
      <xdr:row>9</xdr:row>
      <xdr:rowOff>14287</xdr:rowOff>
    </xdr:from>
    <xdr:to>
      <xdr:col>9</xdr:col>
      <xdr:colOff>1485900</xdr:colOff>
      <xdr:row>22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12</xdr:row>
      <xdr:rowOff>0</xdr:rowOff>
    </xdr:from>
    <xdr:to>
      <xdr:col>8</xdr:col>
      <xdr:colOff>2276475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  <xdr:twoCellAnchor>
    <xdr:from>
      <xdr:col>5</xdr:col>
      <xdr:colOff>166687</xdr:colOff>
      <xdr:row>10</xdr:row>
      <xdr:rowOff>52387</xdr:rowOff>
    </xdr:from>
    <xdr:to>
      <xdr:col>7</xdr:col>
      <xdr:colOff>1519237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582.501379745372" createdVersion="5" refreshedVersion="5" minRefreshableVersion="3" recordCount="18" xr:uid="{00000000-000A-0000-FFFF-FFFF20000000}">
  <cacheSource type="worksheet">
    <worksheetSource ref="B12:E30" sheet="Pro vet"/>
  </cacheSource>
  <cacheFields count="4">
    <cacheField name="Mes" numFmtId="0">
      <sharedItems/>
    </cacheField>
    <cacheField name="Mercancia" numFmtId="0">
      <sharedItems containsBlank="1"/>
    </cacheField>
    <cacheField name="Destino" numFmtId="0">
      <sharedItems containsBlank="1" count="17">
        <s v="Cuba"/>
        <s v="Granada"/>
        <s v="Guyana"/>
        <s v="Puerto Rico"/>
        <m/>
        <s v="Aruba"/>
        <s v="Ecuador"/>
        <s v="Estados Unidos"/>
        <s v="Islas Turcas y Caicos"/>
        <s v="Mozambique"/>
        <s v="Panama"/>
        <s v="Trinidad &amp; Tobago"/>
        <s v="Ghana"/>
        <s v="Filipinas" u="1"/>
        <s v="Bangladesh" u="1"/>
        <s v="Turquia" u="1"/>
        <s v="Honduras" u="1"/>
      </sharedItems>
    </cacheField>
    <cacheField name="Valor US$" numFmtId="43">
      <sharedItems containsSemiMixedTypes="0" containsString="0" containsNumber="1" minValue="1950" maxValue="565472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582.50144201389" createdVersion="5" refreshedVersion="5" minRefreshableVersion="3" recordCount="6" xr:uid="{00000000-000A-0000-FFFF-FFFF21000000}">
  <cacheSource type="worksheet">
    <worksheetSource ref="A12:G18" sheet="Huevo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">
        <s v="Cuba"/>
        <m/>
      </sharedItems>
    </cacheField>
    <cacheField name="Kilos" numFmtId="0">
      <sharedItems containsSemiMixedTypes="0" containsString="0" containsNumber="1" minValue="163442.34" maxValue="666435.509765625"/>
    </cacheField>
    <cacheField name="Valor US$" numFmtId="0">
      <sharedItems containsSemiMixedTypes="0" containsString="0" containsNumber="1" minValue="232698.06000000003" maxValue="1311782.67382812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582.501550578701" createdVersion="5" refreshedVersion="5" minRefreshableVersion="3" recordCount="22" xr:uid="{00000000-000A-0000-FFFF-FFFF22000000}">
  <cacheSource type="worksheet">
    <worksheetSource ref="A12:G34" sheet="Otro Origen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3">
        <s v="Barbados"/>
        <s v="Estados Unidos"/>
        <s v="Jamaica"/>
        <s v="Trinidad &amp; Tobago"/>
        <m/>
        <s v="Surinam"/>
        <s v="San Martin"/>
        <s v="San Tomas"/>
        <s v="Haiti"/>
        <s v="Mexico"/>
        <s v="Venezuela" u="1"/>
        <s v="Curazao" u="1"/>
        <s v="Cuba" u="1"/>
      </sharedItems>
    </cacheField>
    <cacheField name="Kilos" numFmtId="0">
      <sharedItems containsSemiMixedTypes="0" containsString="0" containsNumber="1" minValue="675" maxValue="131899.10999999999"/>
    </cacheField>
    <cacheField name="Valor US$" numFmtId="0">
      <sharedItems containsSemiMixedTypes="0" containsString="0" containsNumber="1" minValue="3013.2" maxValue="815089.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582.501613425928" createdVersion="5" refreshedVersion="5" minRefreshableVersion="3" recordCount="8" xr:uid="{00000000-000A-0000-FFFF-FFFF23000000}">
  <cacheSource type="worksheet">
    <worksheetSource ref="A12:G20" sheet="Embutidos"/>
  </cacheSource>
  <cacheFields count="7">
    <cacheField name="Mes" numFmtId="0">
      <sharedItems containsBlank="1"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4">
        <s v="Peru"/>
        <m/>
        <s v="Estados Unidos"/>
        <s v="Haiti" u="1"/>
      </sharedItems>
    </cacheField>
    <cacheField name="Kilos" numFmtId="0">
      <sharedItems containsString="0" containsBlank="1" containsNumber="1" minValue="0" maxValue="92.99"/>
    </cacheField>
    <cacheField name="Valor US$" numFmtId="0">
      <sharedItems containsString="0" containsBlank="1" containsNumber="1" minValue="0" maxValue="862.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582.502758680559" createdVersion="5" refreshedVersion="5" minRefreshableVersion="3" recordCount="32" xr:uid="{00000000-000A-0000-FFFF-FFFF24000000}">
  <cacheSource type="worksheet">
    <worksheetSource ref="A13:G45" sheet="Pieles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19">
        <s v="Alemania"/>
        <s v="Canada"/>
        <s v="Estados Unidos"/>
        <s v="Italia"/>
        <s v="Mexico"/>
        <s v="Vietnam"/>
        <s v="China"/>
        <s v="Indonesia"/>
        <m/>
        <s v="Guatemala"/>
        <s v="Turquia"/>
        <s v="El Salvador"/>
        <s v="Albania"/>
        <s v="Portugal"/>
        <s v="India" u="1"/>
        <s v="Brasil" u="1"/>
        <s v="Belgica" u="1"/>
        <s v="Bangladesh" u="1"/>
        <s v="España" u="1"/>
      </sharedItems>
    </cacheField>
    <cacheField name="Kilos" numFmtId="0">
      <sharedItems containsSemiMixedTypes="0" containsString="0" containsNumber="1" minValue="16" maxValue="418484.04000000004"/>
    </cacheField>
    <cacheField name="Valor US$" numFmtId="0">
      <sharedItems containsString="0" containsBlank="1" containsNumber="1" minValue="269.5" maxValue="585820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582.502827199074" createdVersion="5" refreshedVersion="5" minRefreshableVersion="3" recordCount="64" xr:uid="{00000000-000A-0000-FFFF-FFFF25000000}">
  <cacheSource type="worksheet">
    <worksheetSource ref="A12:G76" sheet="Leche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26">
        <s v="Cuba"/>
        <s v="Haiti"/>
        <s v="Antigua y Barbuda"/>
        <s v="Aruba"/>
        <s v="Bonaire"/>
        <s v="Curazao"/>
        <s v="Dominica"/>
        <s v="Estados Unidos"/>
        <s v="Guyana"/>
        <s v="Holanda"/>
        <s v="Honduras"/>
        <s v="Islas Virgenes (U.S.)"/>
        <s v="Reino Unido"/>
        <s v="San Martin"/>
        <s v="San Tomas"/>
        <s v="Panama"/>
        <m/>
        <s v="Francia"/>
        <s v="Granada"/>
        <s v="Islas Caiman"/>
        <s v="Trinidad &amp; Tobago"/>
        <s v="Santa Lucia" u="1"/>
        <s v="Martinica" u="1"/>
        <s v="Tortola" u="1"/>
        <s v="Islas Turcas y Caicos" u="1"/>
        <s v="Islas St. George`s (US)" u="1"/>
      </sharedItems>
    </cacheField>
    <cacheField name="Kilos" numFmtId="0">
      <sharedItems containsSemiMixedTypes="0" containsString="0" containsNumber="1" minValue="4.54" maxValue="435518.81"/>
    </cacheField>
    <cacheField name="Valor US$" numFmtId="0">
      <sharedItems containsSemiMixedTypes="0" containsString="0" containsNumber="1" minValue="23.35" maxValue="710660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lanificasion Y Desarollo" refreshedDate="45582.503247685185" createdVersion="5" refreshedVersion="5" minRefreshableVersion="3" recordCount="16" xr:uid="{00000000-000A-0000-FFFF-FFFF27000000}">
  <cacheSource type="worksheet">
    <worksheetSource ref="A13:G29" sheet="Bovino Carnico"/>
  </cacheSource>
  <cacheFields count="7">
    <cacheField name="Mes" numFmtId="0">
      <sharedItems/>
    </cacheField>
    <cacheField name="Origen" numFmtId="0">
      <sharedItems containsBlank="1"/>
    </cacheField>
    <cacheField name="Clasificación" numFmtId="0">
      <sharedItems containsBlank="1"/>
    </cacheField>
    <cacheField name="Mercancia" numFmtId="0">
      <sharedItems containsBlank="1"/>
    </cacheField>
    <cacheField name="Destino" numFmtId="0">
      <sharedItems containsBlank="1" count="7">
        <s v="Guatemala"/>
        <s v="Guyana"/>
        <s v="Puerto Rico"/>
        <m/>
        <s v="Estados Unidos"/>
        <s v="Guadalupe"/>
        <s v="Haiti" u="1"/>
      </sharedItems>
    </cacheField>
    <cacheField name="Kilos" numFmtId="0">
      <sharedItems containsSemiMixedTypes="0" containsString="0" containsNumber="1" minValue="1157.99" maxValue="258343.28"/>
    </cacheField>
    <cacheField name="Valor US$" numFmtId="0">
      <sharedItems containsSemiMixedTypes="0" containsString="0" containsNumber="1" minValue="8935.15" maxValue="1435920.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s v="Julio"/>
    <s v="PVET"/>
    <x v="0"/>
    <n v="459211"/>
  </r>
  <r>
    <s v="Julio"/>
    <s v="PVET"/>
    <x v="1"/>
    <n v="17358.78"/>
  </r>
  <r>
    <s v="Julio"/>
    <s v="PVET"/>
    <x v="2"/>
    <n v="58500"/>
  </r>
  <r>
    <s v="Julio"/>
    <s v="PVET"/>
    <x v="3"/>
    <n v="30402.74"/>
  </r>
  <r>
    <s v="Julio"/>
    <m/>
    <x v="4"/>
    <n v="565472.52"/>
  </r>
  <r>
    <s v="Agosto"/>
    <s v="PVET"/>
    <x v="5"/>
    <n v="1950"/>
  </r>
  <r>
    <s v="Agosto"/>
    <s v="PVET"/>
    <x v="6"/>
    <n v="44226"/>
  </r>
  <r>
    <s v="Agosto"/>
    <s v="PVET"/>
    <x v="7"/>
    <n v="13382.68"/>
  </r>
  <r>
    <s v="Agosto"/>
    <s v="PVET"/>
    <x v="8"/>
    <n v="2096.6"/>
  </r>
  <r>
    <s v="Agosto"/>
    <s v="PVET"/>
    <x v="9"/>
    <n v="10450"/>
  </r>
  <r>
    <s v="Agosto"/>
    <s v="PVET"/>
    <x v="10"/>
    <n v="135401"/>
  </r>
  <r>
    <s v="Agosto"/>
    <s v="PVET"/>
    <x v="3"/>
    <n v="22500"/>
  </r>
  <r>
    <s v="Agosto"/>
    <s v="PVET"/>
    <x v="11"/>
    <n v="61800"/>
  </r>
  <r>
    <s v="Agosto"/>
    <m/>
    <x v="4"/>
    <n v="291806.28000000003"/>
  </r>
  <r>
    <s v="Septiembre"/>
    <s v="PVET"/>
    <x v="0"/>
    <n v="116043.5"/>
  </r>
  <r>
    <s v="Septiembre"/>
    <s v="PVET"/>
    <x v="7"/>
    <n v="15573.67"/>
  </r>
  <r>
    <s v="Septiembre"/>
    <s v="PVET"/>
    <x v="12"/>
    <n v="105370"/>
  </r>
  <r>
    <s v="Septiembre"/>
    <s v="PVET"/>
    <x v="10"/>
    <n v="844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s v="Julio"/>
    <s v="Avícola"/>
    <s v="Huevo"/>
    <s v="Huevo entero"/>
    <x v="0"/>
    <n v="163442.34"/>
    <n v="232698.06000000003"/>
  </r>
  <r>
    <s v="Julio"/>
    <m/>
    <m/>
    <m/>
    <x v="1"/>
    <n v="163442.34"/>
    <n v="232698.06000000003"/>
  </r>
  <r>
    <s v="Agosto"/>
    <s v="Avícola"/>
    <s v="Huevo"/>
    <s v="Huevo entero"/>
    <x v="0"/>
    <n v="388718.33999999997"/>
    <n v="730114.68"/>
  </r>
  <r>
    <s v="Agosto"/>
    <m/>
    <m/>
    <m/>
    <x v="1"/>
    <n v="388718.33999999997"/>
    <n v="730114.68"/>
  </r>
  <r>
    <s v="Septiembre"/>
    <s v="Avícola"/>
    <s v="Huevo"/>
    <s v="Huevo entero"/>
    <x v="0"/>
    <n v="666435.509765625"/>
    <n v="1311782.6738281299"/>
  </r>
  <r>
    <s v="Septiembre"/>
    <m/>
    <m/>
    <m/>
    <x v="1"/>
    <n v="666435.509765625"/>
    <n v="1311782.673828129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2">
  <r>
    <s v="Julio"/>
    <s v="Otro Origen"/>
    <s v="Otro Tipo"/>
    <s v="Sazones"/>
    <x v="0"/>
    <n v="10105.92"/>
    <n v="114679.1"/>
  </r>
  <r>
    <s v="Julio"/>
    <s v="Otro Origen"/>
    <s v="Otro Tipo"/>
    <s v="Sazones"/>
    <x v="1"/>
    <n v="2400"/>
    <n v="59301"/>
  </r>
  <r>
    <s v="Julio"/>
    <s v="Otro Origen"/>
    <s v="Otro Tipo"/>
    <s v="Sazones"/>
    <x v="2"/>
    <n v="31411.200000000001"/>
    <n v="157320.16"/>
  </r>
  <r>
    <s v="Julio"/>
    <s v="Otro Origen"/>
    <s v="Otro Tipo"/>
    <s v="Sazones"/>
    <x v="3"/>
    <n v="24056.400000000001"/>
    <n v="168248.18"/>
  </r>
  <r>
    <s v="Julio"/>
    <s v="Otro Origen"/>
    <s v="Otro Tipo"/>
    <s v="Sopa"/>
    <x v="2"/>
    <n v="29341.59"/>
    <n v="198314.26"/>
  </r>
  <r>
    <s v="Julio"/>
    <s v="Otro Origen"/>
    <s v="Otro Tipo"/>
    <s v="Sopa"/>
    <x v="3"/>
    <n v="34584"/>
    <n v="117227.13"/>
  </r>
  <r>
    <s v="Julio"/>
    <m/>
    <m/>
    <m/>
    <x v="4"/>
    <n v="131899.10999999999"/>
    <n v="815089.83"/>
  </r>
  <r>
    <s v="Agosto"/>
    <s v="Otro Origen"/>
    <s v="Otro Tipo"/>
    <s v="Sazones"/>
    <x v="2"/>
    <n v="33752.6"/>
    <n v="124140.33"/>
  </r>
  <r>
    <s v="Agosto"/>
    <s v="Otro Origen"/>
    <s v="Otro Tipo"/>
    <s v="Sazones"/>
    <x v="5"/>
    <n v="6694"/>
    <n v="52410.400000000001"/>
  </r>
  <r>
    <s v="Agosto"/>
    <s v="Otro Origen"/>
    <s v="Otro Tipo"/>
    <s v="Sazones"/>
    <x v="3"/>
    <n v="13257.6"/>
    <n v="118020.03"/>
  </r>
  <r>
    <s v="Agosto"/>
    <s v="Otro Origen"/>
    <s v="Otro Tipo"/>
    <s v="Sopa"/>
    <x v="2"/>
    <n v="2040"/>
    <n v="6519.5"/>
  </r>
  <r>
    <s v="Agosto"/>
    <s v="Otro Origen"/>
    <s v="Otro Tipo"/>
    <s v="Sopa"/>
    <x v="6"/>
    <n v="9176.7099999999991"/>
    <n v="9176.7099999999991"/>
  </r>
  <r>
    <s v="Agosto"/>
    <s v="Otro Origen"/>
    <s v="Otro Tipo"/>
    <s v="Sopa"/>
    <x v="3"/>
    <n v="23055.24"/>
    <n v="75946.38"/>
  </r>
  <r>
    <s v="Agosto"/>
    <m/>
    <m/>
    <m/>
    <x v="4"/>
    <n v="87976.15"/>
    <n v="386213.35000000003"/>
  </r>
  <r>
    <s v="Septiembre"/>
    <s v="Otro Origen"/>
    <s v="Otro Tipo"/>
    <s v="Adereso"/>
    <x v="1"/>
    <n v="839.45"/>
    <n v="3272.7"/>
  </r>
  <r>
    <s v="Septiembre"/>
    <s v="Otro Origen"/>
    <s v="Otro Tipo"/>
    <s v="Mayonesa"/>
    <x v="1"/>
    <n v="816.47"/>
    <n v="3184.25"/>
  </r>
  <r>
    <s v="Septiembre"/>
    <s v="Otro Origen"/>
    <s v="Otro Tipo"/>
    <s v="Preparacion Alimenticia"/>
    <x v="7"/>
    <n v="675"/>
    <n v="3013.2"/>
  </r>
  <r>
    <s v="Septiembre"/>
    <s v="Otro Origen"/>
    <s v="Otro Tipo"/>
    <s v="Sazones"/>
    <x v="8"/>
    <n v="1047.82"/>
    <n v="6150.68"/>
  </r>
  <r>
    <s v="Septiembre"/>
    <s v="Otro Origen"/>
    <s v="Otro Tipo"/>
    <s v="Sopa"/>
    <x v="8"/>
    <n v="1642.89"/>
    <n v="15345"/>
  </r>
  <r>
    <s v="Septiembre"/>
    <s v="Otro Origen"/>
    <s v="Otro Tipo"/>
    <s v="Sopa"/>
    <x v="3"/>
    <n v="5425.34"/>
    <n v="14048.5"/>
  </r>
  <r>
    <s v="Septiembre"/>
    <s v="Otro Origen"/>
    <s v="Otro Tipo"/>
    <s v="Tripas artificiales"/>
    <x v="9"/>
    <n v="1977"/>
    <n v="40300.800000000003"/>
  </r>
  <r>
    <s v="Septiembre"/>
    <m/>
    <m/>
    <m/>
    <x v="4"/>
    <n v="12423.970000000001"/>
    <n v="85315.13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8">
  <r>
    <s v="Julio"/>
    <s v="Otro Origen"/>
    <s v="Embutidos"/>
    <s v="Embutidos Variados"/>
    <x v="0"/>
    <n v="5"/>
    <n v="50"/>
  </r>
  <r>
    <s v="Julio"/>
    <m/>
    <m/>
    <m/>
    <x v="1"/>
    <n v="5"/>
    <n v="50"/>
  </r>
  <r>
    <s v="Agosto"/>
    <s v="Otro Origen"/>
    <s v="Embutidos"/>
    <s v="Embutidos Variados"/>
    <x v="2"/>
    <n v="92.99"/>
    <n v="862.02"/>
  </r>
  <r>
    <s v="Agosto"/>
    <m/>
    <m/>
    <m/>
    <x v="1"/>
    <n v="92.99"/>
    <n v="862.02"/>
  </r>
  <r>
    <m/>
    <m/>
    <m/>
    <m/>
    <x v="1"/>
    <m/>
    <m/>
  </r>
  <r>
    <m/>
    <m/>
    <m/>
    <m/>
    <x v="1"/>
    <m/>
    <m/>
  </r>
  <r>
    <s v="Septiembre"/>
    <m/>
    <m/>
    <m/>
    <x v="1"/>
    <n v="0"/>
    <n v="0"/>
  </r>
  <r>
    <s v="Total"/>
    <m/>
    <m/>
    <m/>
    <x v="1"/>
    <n v="92.99"/>
    <n v="862.02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2">
  <r>
    <s v="Julio"/>
    <s v="Bovino"/>
    <s v="Piel Animal"/>
    <s v="Curtidas o Curadas"/>
    <x v="0"/>
    <n v="8843.6299999999992"/>
    <n v="75480"/>
  </r>
  <r>
    <s v="Julio"/>
    <s v="Bovino"/>
    <s v="Piel Animal"/>
    <s v="Curtidas o Curadas"/>
    <x v="1"/>
    <n v="393"/>
    <n v="9511.4"/>
  </r>
  <r>
    <s v="Julio"/>
    <s v="Bovino"/>
    <s v="Piel Animal"/>
    <s v="Curtidas o Curadas"/>
    <x v="2"/>
    <n v="365"/>
    <n v="9190.99"/>
  </r>
  <r>
    <s v="Julio"/>
    <s v="Bovino"/>
    <s v="Piel Animal"/>
    <s v="Curtidas o Curadas"/>
    <x v="3"/>
    <n v="7249.49"/>
    <n v="76000"/>
  </r>
  <r>
    <s v="Julio"/>
    <s v="Bovino"/>
    <s v="Piel Animal"/>
    <s v="Curtidas o Curadas"/>
    <x v="4"/>
    <n v="66"/>
    <n v="1386.16"/>
  </r>
  <r>
    <s v="Julio"/>
    <s v="Bovino"/>
    <s v="Piel Animal"/>
    <s v="Curtidas o Curadas"/>
    <x v="5"/>
    <n v="1500"/>
    <n v="7860"/>
  </r>
  <r>
    <s v="Julio"/>
    <s v="Bovino"/>
    <s v="Piel Animal"/>
    <s v="Semicurtidas o semicuradas"/>
    <x v="6"/>
    <n v="48121"/>
    <n v="21124.51"/>
  </r>
  <r>
    <s v="Julio"/>
    <s v="Bovino"/>
    <s v="Piel Animal"/>
    <s v="Semicurtidas o semicuradas"/>
    <x v="7"/>
    <n v="47895"/>
    <n v="14368.5"/>
  </r>
  <r>
    <s v="Julio"/>
    <m/>
    <m/>
    <m/>
    <x v="8"/>
    <n v="114433.12"/>
    <n v="214921.56000000003"/>
  </r>
  <r>
    <s v="Agosto"/>
    <s v="Bovino"/>
    <s v="Piel Animal"/>
    <s v="Curtidas o Curadas"/>
    <x v="0"/>
    <n v="100105.74"/>
    <n v="291330.96000000002"/>
  </r>
  <r>
    <s v="Agosto"/>
    <s v="Bovino"/>
    <s v="Piel Animal"/>
    <s v="Curtidas o Curadas"/>
    <x v="6"/>
    <n v="47866"/>
    <n v="20626.759999999998"/>
  </r>
  <r>
    <s v="Agosto"/>
    <s v="Bovino"/>
    <s v="Piel Animal"/>
    <s v="Curtidas o Curadas"/>
    <x v="2"/>
    <n v="799.6"/>
    <n v="6556.72"/>
  </r>
  <r>
    <s v="Agosto"/>
    <s v="Bovino"/>
    <s v="Piel Animal"/>
    <s v="Curtidas o Curadas"/>
    <x v="9"/>
    <n v="218"/>
    <n v="4843.95"/>
  </r>
  <r>
    <s v="Agosto"/>
    <s v="Bovino"/>
    <s v="Piel Animal"/>
    <s v="Curtidas o Curadas"/>
    <x v="3"/>
    <n v="7214.7"/>
    <n v="76000"/>
  </r>
  <r>
    <s v="Agosto"/>
    <s v="Bovino"/>
    <s v="Piel Animal"/>
    <s v="Curtidas o Curadas"/>
    <x v="4"/>
    <n v="628"/>
    <n v="11794.86"/>
  </r>
  <r>
    <s v="Agosto"/>
    <s v="Bovino"/>
    <s v="Piel Animal"/>
    <s v="Curtidas o Curadas"/>
    <x v="5"/>
    <n v="16"/>
    <n v="269.5"/>
  </r>
  <r>
    <s v="Agosto"/>
    <s v="Bovino"/>
    <s v="Piel Animal"/>
    <s v="Pieles Bovinas Saladas verde"/>
    <x v="10"/>
    <n v="20000"/>
    <n v="9800"/>
  </r>
  <r>
    <s v="Agosto"/>
    <s v="Bovino"/>
    <s v="Piel Animal"/>
    <s v="Pieles Bovinas Secas y Saladas"/>
    <x v="7"/>
    <n v="53200"/>
    <n v="5852"/>
  </r>
  <r>
    <s v="Agosto"/>
    <s v="Bovino"/>
    <s v="Piel Animal"/>
    <s v="Semicurtidas o semicuradas"/>
    <x v="6"/>
    <n v="27056"/>
    <n v="32999.69"/>
  </r>
  <r>
    <s v="Agosto"/>
    <s v="Bovino"/>
    <s v="Piel Animal"/>
    <s v="Semicurtidas o semicuradas"/>
    <x v="10"/>
    <n v="161380"/>
    <n v="61601.29"/>
  </r>
  <r>
    <s v="Agosto"/>
    <m/>
    <m/>
    <m/>
    <x v="8"/>
    <n v="418484.04000000004"/>
    <n v="521675.73"/>
  </r>
  <r>
    <s v="Septiembre"/>
    <s v="Avícola"/>
    <s v="Piel Animal"/>
    <s v="Curtidas o Curadas"/>
    <x v="4"/>
    <n v="1107"/>
    <m/>
  </r>
  <r>
    <s v="Septiembre"/>
    <s v="Bovino"/>
    <s v="Piel Animal"/>
    <s v="Curtidas o Curadas"/>
    <x v="1"/>
    <n v="221.8"/>
    <n v="7230.68"/>
  </r>
  <r>
    <s v="Septiembre"/>
    <s v="Bovino"/>
    <s v="Piel Animal"/>
    <s v="Curtidas o Curadas"/>
    <x v="11"/>
    <n v="51"/>
    <m/>
  </r>
  <r>
    <s v="Septiembre"/>
    <s v="Bovino"/>
    <s v="Piel Animal"/>
    <s v="Curtidas o Curadas"/>
    <x v="2"/>
    <n v="1832.9"/>
    <n v="22852.44"/>
  </r>
  <r>
    <s v="Septiembre"/>
    <s v="Bovino"/>
    <s v="Piel Animal"/>
    <s v="Curtidas o Curadas"/>
    <x v="3"/>
    <n v="14724.98"/>
    <n v="150636.54999999999"/>
  </r>
  <r>
    <s v="Septiembre"/>
    <s v="Bovino"/>
    <s v="Piel Animal"/>
    <s v="Curtidas o Curadas"/>
    <x v="4"/>
    <n v="17394"/>
    <n v="320349.19"/>
  </r>
  <r>
    <s v="Septiembre"/>
    <s v="Bovino"/>
    <s v="Piel Animal"/>
    <s v="Piel Bovina Salada verde"/>
    <x v="12"/>
    <n v="24000"/>
    <n v="19999"/>
  </r>
  <r>
    <s v="Septiembre"/>
    <s v="Bovino"/>
    <s v="Piel Animal"/>
    <s v="Piel Bovina Salada verde"/>
    <x v="13"/>
    <n v="24000"/>
    <n v="10800"/>
  </r>
  <r>
    <s v="Septiembre"/>
    <s v="Bovino"/>
    <s v="Piel Animal"/>
    <s v="Pieles Bovinas Frescas Saladas"/>
    <x v="7"/>
    <n v="119060"/>
    <n v="36188.75"/>
  </r>
  <r>
    <s v="Septiembre"/>
    <s v="Bovino"/>
    <s v="Piel Animal"/>
    <s v="Pieles Bovinas Frescas Saladas"/>
    <x v="10"/>
    <n v="42295"/>
    <n v="17763.900000000001"/>
  </r>
  <r>
    <s v="Septiembre"/>
    <m/>
    <m/>
    <m/>
    <x v="8"/>
    <n v="244686.68"/>
    <n v="585820.51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64">
  <r>
    <s v="Julio"/>
    <s v="Bovino"/>
    <s v="Leche"/>
    <s v="Formula Infantil"/>
    <x v="0"/>
    <n v="4869.76"/>
    <n v="38686.949999999997"/>
  </r>
  <r>
    <s v="Julio"/>
    <s v="Bovino"/>
    <s v="Leche"/>
    <s v="Formula Infantil"/>
    <x v="1"/>
    <n v="1079.9100000000001"/>
    <n v="8650.86"/>
  </r>
  <r>
    <s v="Julio"/>
    <s v="Bovino"/>
    <s v="Leche"/>
    <s v="Leche con Chocolate"/>
    <x v="2"/>
    <n v="2260"/>
    <n v="2703.88"/>
  </r>
  <r>
    <s v="Julio"/>
    <s v="Bovino"/>
    <s v="Leche"/>
    <s v="Leche con Chocolate"/>
    <x v="3"/>
    <n v="300"/>
    <n v="360"/>
  </r>
  <r>
    <s v="Julio"/>
    <s v="Bovino"/>
    <s v="Leche"/>
    <s v="Leche con Chocolate"/>
    <x v="4"/>
    <n v="285"/>
    <n v="323.39999999999998"/>
  </r>
  <r>
    <s v="Julio"/>
    <s v="Bovino"/>
    <s v="Leche"/>
    <s v="Leche con Chocolate"/>
    <x v="0"/>
    <n v="5028"/>
    <n v="6021.45"/>
  </r>
  <r>
    <s v="Julio"/>
    <s v="Bovino"/>
    <s v="Leche"/>
    <s v="Leche con Chocolate"/>
    <x v="5"/>
    <n v="1755"/>
    <n v="2216.6999999999998"/>
  </r>
  <r>
    <s v="Julio"/>
    <s v="Bovino"/>
    <s v="Leche"/>
    <s v="Leche con Chocolate"/>
    <x v="6"/>
    <n v="1835"/>
    <n v="2114.5"/>
  </r>
  <r>
    <s v="Julio"/>
    <s v="Bovino"/>
    <s v="Leche"/>
    <s v="Leche con Chocolate"/>
    <x v="7"/>
    <n v="48668"/>
    <n v="82025.600000000006"/>
  </r>
  <r>
    <s v="Julio"/>
    <s v="Bovino"/>
    <s v="Leche"/>
    <s v="Leche con Chocolate"/>
    <x v="8"/>
    <n v="4220"/>
    <n v="5173"/>
  </r>
  <r>
    <s v="Julio"/>
    <s v="Bovino"/>
    <s v="Leche"/>
    <s v="Leche con Chocolate"/>
    <x v="1"/>
    <n v="1521.89"/>
    <n v="1890.01"/>
  </r>
  <r>
    <s v="Julio"/>
    <s v="Bovino"/>
    <s v="Leche"/>
    <s v="Leche con Chocolate"/>
    <x v="9"/>
    <n v="390"/>
    <n v="474.6"/>
  </r>
  <r>
    <s v="Julio"/>
    <s v="Bovino"/>
    <s v="Leche"/>
    <s v="Leche con Chocolate"/>
    <x v="10"/>
    <n v="415"/>
    <n v="505.35"/>
  </r>
  <r>
    <s v="Julio"/>
    <s v="Bovino"/>
    <s v="Leche"/>
    <s v="Leche con Chocolate"/>
    <x v="11"/>
    <n v="442"/>
    <n v="488.24"/>
  </r>
  <r>
    <s v="Julio"/>
    <s v="Bovino"/>
    <s v="Leche"/>
    <s v="Leche con Chocolate"/>
    <x v="12"/>
    <n v="1010"/>
    <n v="1286.0999999999999"/>
  </r>
  <r>
    <s v="Julio"/>
    <s v="Bovino"/>
    <s v="Leche"/>
    <s v="Leche con Chocolate"/>
    <x v="13"/>
    <n v="1153"/>
    <n v="1362.36"/>
  </r>
  <r>
    <s v="Julio"/>
    <s v="Bovino"/>
    <s v="Leche"/>
    <s v="Leche con Chocolate"/>
    <x v="14"/>
    <n v="90"/>
    <n v="111.6"/>
  </r>
  <r>
    <s v="Julio"/>
    <s v="Bovino"/>
    <s v="Leche"/>
    <s v="Leche entera liquida"/>
    <x v="0"/>
    <n v="7910"/>
    <n v="9400.1"/>
  </r>
  <r>
    <s v="Julio"/>
    <s v="Bovino"/>
    <s v="Leche"/>
    <s v="Leche entera liquida"/>
    <x v="5"/>
    <n v="8901.4"/>
    <n v="9376.2000000000007"/>
  </r>
  <r>
    <s v="Julio"/>
    <s v="Bovino"/>
    <s v="Leche"/>
    <s v="Leche entera liquida"/>
    <x v="8"/>
    <n v="364"/>
    <n v="607.36"/>
  </r>
  <r>
    <s v="Julio"/>
    <s v="Bovino"/>
    <s v="Leche"/>
    <s v="Leche entera liquida"/>
    <x v="1"/>
    <n v="4466.29"/>
    <n v="5253.01"/>
  </r>
  <r>
    <s v="Julio"/>
    <s v="Bovino"/>
    <s v="Leche"/>
    <s v="Leche entera liquida"/>
    <x v="10"/>
    <n v="1840"/>
    <n v="2162"/>
  </r>
  <r>
    <s v="Julio"/>
    <s v="Bovino"/>
    <s v="Leche"/>
    <s v="Leche entera liquida"/>
    <x v="11"/>
    <n v="1326"/>
    <n v="1326"/>
  </r>
  <r>
    <s v="Julio"/>
    <s v="Bovino"/>
    <s v="Leche"/>
    <s v="Leche entera liquida"/>
    <x v="13"/>
    <n v="2943"/>
    <n v="3015.95"/>
  </r>
  <r>
    <s v="Julio"/>
    <s v="Bovino"/>
    <s v="Leche"/>
    <s v="Leche entera liquida"/>
    <x v="14"/>
    <n v="70"/>
    <n v="94.5"/>
  </r>
  <r>
    <s v="Julio"/>
    <s v="Bovino"/>
    <s v="Leche"/>
    <s v="Leche evaporada"/>
    <x v="0"/>
    <n v="1589"/>
    <n v="3284.69"/>
  </r>
  <r>
    <s v="Julio"/>
    <s v="Bovino"/>
    <s v="Leche"/>
    <s v="Leche evaporada"/>
    <x v="8"/>
    <n v="4080"/>
    <n v="7971.3"/>
  </r>
  <r>
    <s v="Julio"/>
    <s v="Bovino"/>
    <s v="Leche"/>
    <s v="Leche evaporada"/>
    <x v="15"/>
    <n v="4.54"/>
    <n v="23.35"/>
  </r>
  <r>
    <s v="Julio"/>
    <s v="Bovino"/>
    <s v="Leche"/>
    <s v="Leche maternizada"/>
    <x v="1"/>
    <n v="31216.32"/>
    <n v="513751.19"/>
  </r>
  <r>
    <s v="Julio"/>
    <m/>
    <m/>
    <m/>
    <x v="16"/>
    <n v="140033.10999999999"/>
    <n v="710660.25"/>
  </r>
  <r>
    <s v="Agosto"/>
    <s v="Bovino"/>
    <s v="Leche"/>
    <s v="Formula Infantil"/>
    <x v="1"/>
    <n v="1712.24"/>
    <n v="37926.080000000002"/>
  </r>
  <r>
    <s v="Agosto"/>
    <s v="Bovino"/>
    <s v="Leche"/>
    <s v="Leche con Chocolate"/>
    <x v="2"/>
    <n v="2415"/>
    <n v="2948.07"/>
  </r>
  <r>
    <s v="Agosto"/>
    <s v="Bovino"/>
    <s v="Leche"/>
    <s v="Leche con Chocolate"/>
    <x v="3"/>
    <n v="1105"/>
    <n v="1221.45"/>
  </r>
  <r>
    <s v="Agosto"/>
    <s v="Bovino"/>
    <s v="Leche"/>
    <s v="Leche con Chocolate"/>
    <x v="4"/>
    <n v="285"/>
    <n v="323.39999999999998"/>
  </r>
  <r>
    <s v="Agosto"/>
    <s v="Bovino"/>
    <s v="Leche"/>
    <s v="Leche con Chocolate"/>
    <x v="0"/>
    <n v="33320"/>
    <n v="42275.14"/>
  </r>
  <r>
    <s v="Agosto"/>
    <s v="Bovino"/>
    <s v="Leche"/>
    <s v="Leche con Chocolate"/>
    <x v="5"/>
    <n v="2460"/>
    <n v="2988.3"/>
  </r>
  <r>
    <s v="Agosto"/>
    <s v="Bovino"/>
    <s v="Leche"/>
    <s v="Leche con Chocolate"/>
    <x v="7"/>
    <n v="129625"/>
    <n v="197370.92"/>
  </r>
  <r>
    <s v="Agosto"/>
    <s v="Bovino"/>
    <s v="Leche"/>
    <s v="Leche con Chocolate"/>
    <x v="17"/>
    <n v="6650"/>
    <n v="9027"/>
  </r>
  <r>
    <s v="Agosto"/>
    <s v="Bovino"/>
    <s v="Leche"/>
    <s v="Leche con Chocolate"/>
    <x v="18"/>
    <n v="1120"/>
    <n v="1451.52"/>
  </r>
  <r>
    <s v="Agosto"/>
    <s v="Bovino"/>
    <s v="Leche"/>
    <s v="Leche con Chocolate"/>
    <x v="8"/>
    <n v="3485"/>
    <n v="5173.42"/>
  </r>
  <r>
    <s v="Agosto"/>
    <s v="Bovino"/>
    <s v="Leche"/>
    <s v="Leche con Chocolate"/>
    <x v="1"/>
    <n v="8150"/>
    <n v="9883"/>
  </r>
  <r>
    <s v="Agosto"/>
    <s v="Bovino"/>
    <s v="Leche"/>
    <s v="Leche con Chocolate"/>
    <x v="11"/>
    <n v="415"/>
    <n v="486.6"/>
  </r>
  <r>
    <s v="Agosto"/>
    <s v="Bovino"/>
    <s v="Leche"/>
    <s v="Leche con Chocolate"/>
    <x v="13"/>
    <n v="442"/>
    <n v="488.24"/>
  </r>
  <r>
    <s v="Agosto"/>
    <s v="Bovino"/>
    <s v="Leche"/>
    <s v="Leche con Chocolate"/>
    <x v="14"/>
    <n v="91155"/>
    <n v="1516.05"/>
  </r>
  <r>
    <s v="Agosto"/>
    <s v="Bovino"/>
    <s v="Leche"/>
    <s v="Leche descremada liquida"/>
    <x v="8"/>
    <n v="1105"/>
    <n v="1650.13"/>
  </r>
  <r>
    <s v="Agosto"/>
    <s v="Bovino"/>
    <s v="Leche"/>
    <s v="Leche entera en polvo"/>
    <x v="19"/>
    <n v="45"/>
    <n v="279.5"/>
  </r>
  <r>
    <s v="Agosto"/>
    <s v="Bovino"/>
    <s v="Leche"/>
    <s v="Leche entera liquida"/>
    <x v="0"/>
    <n v="5382"/>
    <n v="5460.91"/>
  </r>
  <r>
    <s v="Agosto"/>
    <s v="Bovino"/>
    <s v="Leche"/>
    <s v="Leche entera liquida"/>
    <x v="5"/>
    <n v="3120"/>
    <n v="3256.8"/>
  </r>
  <r>
    <s v="Agosto"/>
    <s v="Bovino"/>
    <s v="Leche"/>
    <s v="Leche entera liquida"/>
    <x v="7"/>
    <n v="55250"/>
    <n v="69870"/>
  </r>
  <r>
    <s v="Agosto"/>
    <s v="Bovino"/>
    <s v="Leche"/>
    <s v="Leche entera liquida"/>
    <x v="8"/>
    <n v="1105"/>
    <n v="13494.6"/>
  </r>
  <r>
    <s v="Agosto"/>
    <s v="Bovino"/>
    <s v="Leche"/>
    <s v="Leche entera liquida"/>
    <x v="1"/>
    <n v="3165"/>
    <n v="3472.15"/>
  </r>
  <r>
    <s v="Agosto"/>
    <s v="Bovino"/>
    <s v="Leche"/>
    <s v="Leche entera liquida"/>
    <x v="11"/>
    <n v="1045.5"/>
    <n v="1209.75"/>
  </r>
  <r>
    <s v="Agosto"/>
    <s v="Bovino"/>
    <s v="Leche"/>
    <s v="Leche entera liquida"/>
    <x v="12"/>
    <n v="1778.07"/>
    <n v="1837.64"/>
  </r>
  <r>
    <s v="Agosto"/>
    <s v="Bovino"/>
    <s v="Leche"/>
    <s v="Leche entera liquida"/>
    <x v="13"/>
    <n v="663"/>
    <n v="663"/>
  </r>
  <r>
    <s v="Agosto"/>
    <s v="Bovino"/>
    <s v="Leche"/>
    <s v="Leche entera liquida"/>
    <x v="14"/>
    <n v="3285"/>
    <n v="3817.05"/>
  </r>
  <r>
    <s v="Agosto"/>
    <s v="Bovino"/>
    <s v="Leche"/>
    <s v="Leche entera liquida"/>
    <x v="20"/>
    <n v="25200"/>
    <n v="32676"/>
  </r>
  <r>
    <s v="Agosto"/>
    <s v="Bovino"/>
    <s v="Leche"/>
    <s v="Leche evaporada"/>
    <x v="0"/>
    <n v="15320"/>
    <n v="30122.95"/>
  </r>
  <r>
    <s v="Agosto"/>
    <s v="Bovino"/>
    <s v="Leche"/>
    <s v="Leche evaporada"/>
    <x v="7"/>
    <n v="3064"/>
    <n v="6024.59"/>
  </r>
  <r>
    <s v="Agosto"/>
    <s v="Bovino"/>
    <s v="Leche"/>
    <s v="Leche evaporada"/>
    <x v="8"/>
    <n v="1360"/>
    <n v="2657.1"/>
  </r>
  <r>
    <s v="Agosto"/>
    <s v="Bovino"/>
    <s v="Leche"/>
    <s v="Leche sin lactosa"/>
    <x v="0"/>
    <n v="26910"/>
    <n v="72055.67"/>
  </r>
  <r>
    <s v="Agosto"/>
    <s v="Bovino"/>
    <s v="Leche"/>
    <s v="Leche sin lactosa"/>
    <x v="7"/>
    <n v="5382"/>
    <n v="5460.91"/>
  </r>
  <r>
    <s v="Agosto"/>
    <m/>
    <m/>
    <m/>
    <x v="16"/>
    <n v="435518.81"/>
    <n v="567087.93999999994"/>
  </r>
  <r>
    <s v="Septiembre"/>
    <s v="Bovino"/>
    <s v="Leche"/>
    <s v="Leche entera liquida"/>
    <x v="2"/>
    <n v="23655.759999999998"/>
    <n v="21842.74"/>
  </r>
  <r>
    <s v="Septiembre"/>
    <m/>
    <m/>
    <m/>
    <x v="16"/>
    <n v="23655.759999999998"/>
    <n v="21842.74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16">
  <r>
    <s v="Julio"/>
    <s v="Bovino"/>
    <s v="Cárnico"/>
    <s v="Carne deshuesada"/>
    <x v="0"/>
    <n v="147944.91"/>
    <n v="723191.91"/>
  </r>
  <r>
    <s v="Julio"/>
    <s v="Bovino"/>
    <s v="Cárnico"/>
    <s v="Carne deshuesada"/>
    <x v="1"/>
    <n v="22670.78"/>
    <n v="114954"/>
  </r>
  <r>
    <s v="Julio"/>
    <s v="Bovino"/>
    <s v="Cárnico"/>
    <s v="Cortes"/>
    <x v="0"/>
    <n v="64392.61"/>
    <n v="360124.8"/>
  </r>
  <r>
    <s v="Julio"/>
    <s v="Bovino"/>
    <s v="Cárnico"/>
    <s v="Cortes"/>
    <x v="2"/>
    <n v="18500.849999999999"/>
    <n v="112832.77"/>
  </r>
  <r>
    <s v="Julio"/>
    <s v="Bovino"/>
    <s v="Cárnico"/>
    <s v="Lengua"/>
    <x v="0"/>
    <n v="4834.13"/>
    <n v="124817.23"/>
  </r>
  <r>
    <s v="Julio"/>
    <m/>
    <m/>
    <m/>
    <x v="3"/>
    <n v="258343.28"/>
    <n v="1435920.71"/>
  </r>
  <r>
    <s v="Agosto"/>
    <s v="Bovino"/>
    <s v="Cárnico"/>
    <s v="Carne de res"/>
    <x v="4"/>
    <n v="18597.48"/>
    <n v="12298.51"/>
  </r>
  <r>
    <s v="Agosto"/>
    <s v="Bovino"/>
    <s v="Cárnico"/>
    <s v="Carne deshuesada"/>
    <x v="0"/>
    <n v="127601.34"/>
    <n v="710317.2"/>
  </r>
  <r>
    <s v="Agosto"/>
    <s v="Bovino"/>
    <s v="Cárnico"/>
    <s v="Cortes"/>
    <x v="4"/>
    <n v="23422.38"/>
    <n v="75714.720000000001"/>
  </r>
  <r>
    <s v="Agosto"/>
    <s v="Bovino"/>
    <s v="Cárnico"/>
    <s v="Cortes"/>
    <x v="0"/>
    <n v="19051.07"/>
    <n v="122220"/>
  </r>
  <r>
    <s v="Agosto"/>
    <s v="Bovino"/>
    <s v="Cárnico"/>
    <s v="Lengua"/>
    <x v="0"/>
    <n v="1157.99"/>
    <n v="8935.15"/>
  </r>
  <r>
    <s v="Agosto"/>
    <m/>
    <m/>
    <m/>
    <x v="3"/>
    <n v="189830.26"/>
    <n v="929485.58"/>
  </r>
  <r>
    <s v="Septiembre"/>
    <s v="Bovino"/>
    <s v="Cárnico"/>
    <s v="Carne deshuesada"/>
    <x v="0"/>
    <n v="45341.56"/>
    <n v="223281.31"/>
  </r>
  <r>
    <s v="Septiembre"/>
    <s v="Bovino"/>
    <s v="Cárnico"/>
    <s v="Cortes"/>
    <x v="5"/>
    <n v="22670.77"/>
    <n v="118952.4"/>
  </r>
  <r>
    <s v="Septiembre"/>
    <s v="Bovino"/>
    <s v="Cárnico"/>
    <s v="Cortes"/>
    <x v="0"/>
    <n v="76204.28"/>
    <n v="479640"/>
  </r>
  <r>
    <s v="Septiembre"/>
    <m/>
    <m/>
    <m/>
    <x v="3"/>
    <n v="144216.60999999999"/>
    <n v="821873.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3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 rowHeaderCaption="Destino">
  <location ref="A35:C40" firstHeaderRow="0" firstDataRow="1" firstDataCol="1"/>
  <pivotFields count="7">
    <pivotField showAll="0"/>
    <pivotField showAll="0"/>
    <pivotField showAll="0"/>
    <pivotField showAll="0"/>
    <pivotField axis="axisRow" showAll="0" sortType="ascending">
      <items count="8">
        <item x="4"/>
        <item x="5"/>
        <item x="0"/>
        <item h="1" x="1"/>
        <item m="1" x="6"/>
        <item x="2"/>
        <item h="1" x="3"/>
        <item t="default"/>
      </items>
    </pivotField>
    <pivotField dataField="1" showAll="0"/>
    <pivotField dataField="1" showAll="0"/>
  </pivotFields>
  <rowFields count="1">
    <field x="4"/>
  </rowFields>
  <rowItems count="5">
    <i>
      <x/>
    </i>
    <i>
      <x v="1"/>
    </i>
    <i>
      <x v="2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2"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2000000}" name="Tabla dinámica3" cacheId="29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82:C100" firstHeaderRow="0" firstDataRow="1" firstDataCol="1"/>
  <pivotFields count="7">
    <pivotField showAll="0"/>
    <pivotField showAll="0"/>
    <pivotField showAll="0"/>
    <pivotField showAll="0"/>
    <pivotField axis="axisRow" showAll="0" sortType="ascending">
      <items count="27">
        <item x="2"/>
        <item x="3"/>
        <item x="4"/>
        <item x="0"/>
        <item x="5"/>
        <item x="6"/>
        <item x="7"/>
        <item h="1" x="17"/>
        <item x="18"/>
        <item x="8"/>
        <item x="1"/>
        <item h="1" x="9"/>
        <item x="10"/>
        <item x="19"/>
        <item m="1" x="25"/>
        <item m="1" x="24"/>
        <item x="11"/>
        <item m="1" x="22"/>
        <item h="1" x="15"/>
        <item x="12"/>
        <item x="13"/>
        <item x="14"/>
        <item m="1" x="21"/>
        <item m="1" x="23"/>
        <item x="20"/>
        <item h="1" x="16"/>
        <item t="default"/>
      </items>
    </pivotField>
    <pivotField dataField="1" showAll="0"/>
    <pivotField dataField="1" showAl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9"/>
    </i>
    <i>
      <x v="10"/>
    </i>
    <i>
      <x v="12"/>
    </i>
    <i>
      <x v="13"/>
    </i>
    <i>
      <x v="16"/>
    </i>
    <i>
      <x v="19"/>
    </i>
    <i>
      <x v="20"/>
    </i>
    <i>
      <x v="21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3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abla dinámica4" cacheId="28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5" rowHeaderCaption="Destino">
  <location ref="A52:C66" firstHeaderRow="0" firstDataRow="1" firstDataCol="1"/>
  <pivotFields count="7">
    <pivotField showAll="0"/>
    <pivotField showAll="0"/>
    <pivotField showAll="0"/>
    <pivotField showAll="0" defaultSubtotal="0"/>
    <pivotField axis="axisRow" showAll="0" sortType="ascending">
      <items count="20">
        <item x="12"/>
        <item x="0"/>
        <item m="1" x="17"/>
        <item m="1" x="16"/>
        <item m="1" x="15"/>
        <item x="1"/>
        <item x="6"/>
        <item x="11"/>
        <item m="1" x="18"/>
        <item x="2"/>
        <item x="9"/>
        <item m="1" x="14"/>
        <item x="7"/>
        <item x="3"/>
        <item x="4"/>
        <item x="13"/>
        <item x="10"/>
        <item x="5"/>
        <item h="1" x="8"/>
        <item t="default"/>
      </items>
    </pivotField>
    <pivotField dataField="1" showAll="0"/>
    <pivotField dataField="1" showAll="0"/>
  </pivotFields>
  <rowFields count="1">
    <field x="4"/>
  </rowFields>
  <rowItems count="14">
    <i>
      <x/>
    </i>
    <i>
      <x v="1"/>
    </i>
    <i>
      <x v="5"/>
    </i>
    <i>
      <x v="6"/>
    </i>
    <i>
      <x v="7"/>
    </i>
    <i>
      <x v="9"/>
    </i>
    <i>
      <x v="10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2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4000000}" name="Tabla dinámica6" cacheId="27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25:C28" firstHeaderRow="0" firstDataRow="1" firstDataCol="1"/>
  <pivotFields count="7">
    <pivotField showAll="0"/>
    <pivotField showAll="0"/>
    <pivotField showAll="0"/>
    <pivotField showAll="0"/>
    <pivotField axis="axisRow" showAll="0">
      <items count="5">
        <item m="1" x="3"/>
        <item h="1" x="1"/>
        <item x="0"/>
        <item x="2"/>
        <item t="default"/>
      </items>
    </pivotField>
    <pivotField dataField="1" showAll="0"/>
    <pivotField dataField="1" showAll="0"/>
  </pivotFields>
  <rowFields count="1">
    <field x="4"/>
  </rowFields>
  <rowItems count="3"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1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5000000}" name="Tabla dinámica7" cacheId="26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" rowHeaderCaption="Destino">
  <location ref="A40:C48" firstHeaderRow="0" firstDataRow="1" firstDataCol="1"/>
  <pivotFields count="7">
    <pivotField showAll="0"/>
    <pivotField showAll="0"/>
    <pivotField showAll="0"/>
    <pivotField showAll="0"/>
    <pivotField axis="axisRow" showAll="0" sortType="ascending">
      <items count="14">
        <item x="0"/>
        <item m="1" x="12"/>
        <item m="1" x="11"/>
        <item x="1"/>
        <item x="8"/>
        <item x="2"/>
        <item h="1" x="9"/>
        <item x="6"/>
        <item h="1" x="7"/>
        <item x="5"/>
        <item x="3"/>
        <item m="1" x="10"/>
        <item h="1" x="4"/>
        <item t="default"/>
      </items>
    </pivotField>
    <pivotField dataField="1" showAll="0"/>
    <pivotField dataField="1" showAll="0"/>
  </pivotFields>
  <rowFields count="1">
    <field x="4"/>
  </rowFields>
  <rowItems count="8">
    <i>
      <x/>
    </i>
    <i>
      <x v="3"/>
    </i>
    <i>
      <x v="4"/>
    </i>
    <i>
      <x v="5"/>
    </i>
    <i>
      <x v="7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Kilogramos" fld="5" baseField="4" baseItem="0"/>
    <dataField name=" Valor US$" fld="6" baseField="4" baseItem="0"/>
  </dataFields>
  <formats count="1">
    <format dxfId="0">
      <pivotArea outline="0" collapsedLevelsAreSubtotals="1" fieldPosition="0"/>
    </format>
  </formats>
  <chartFormats count="2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6000000}" name="PivotTable1" cacheId="2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10">
  <location ref="A24:C26" firstHeaderRow="0" firstDataRow="1" firstDataCol="1"/>
  <pivotFields count="7">
    <pivotField showAll="0"/>
    <pivotField showAll="0"/>
    <pivotField showAll="0"/>
    <pivotField showAll="0"/>
    <pivotField axis="axisRow" showAll="0">
      <items count="3">
        <item x="0"/>
        <item h="1" x="1"/>
        <item t="default"/>
      </items>
    </pivotField>
    <pivotField dataField="1" showAll="0"/>
    <pivotField dataField="1" showAll="0"/>
  </pivotFields>
  <rowFields count="1">
    <field x="4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 Kilos" fld="5" baseField="4" baseItem="0" numFmtId="4"/>
    <dataField name="Sum of Valor US$" fld="6" baseField="4" baseItem="0" numFmtId="4"/>
  </dataField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Exportaciones de Huevos 2do Trimestre 2024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7000000}" name="PivotTable2" cacheId="2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5">
  <location ref="B36:C45" firstHeaderRow="1" firstDataRow="1" firstDataCol="1"/>
  <pivotFields count="4">
    <pivotField showAll="0"/>
    <pivotField showAll="0"/>
    <pivotField axis="axisRow" showAll="0">
      <items count="18">
        <item x="5"/>
        <item m="1" x="14"/>
        <item x="0"/>
        <item x="6"/>
        <item m="1" x="13"/>
        <item x="2"/>
        <item m="1" x="16"/>
        <item x="9"/>
        <item x="10"/>
        <item x="3"/>
        <item x="11"/>
        <item m="1" x="15"/>
        <item h="1" x="4"/>
        <item h="1" x="1"/>
        <item h="1" x="7"/>
        <item h="1" x="8"/>
        <item h="1" x="12"/>
        <item t="default"/>
      </items>
    </pivotField>
    <pivotField dataField="1" numFmtId="43" showAll="0"/>
  </pivotFields>
  <rowFields count="1">
    <field x="2"/>
  </rowFields>
  <rowItems count="9">
    <i>
      <x/>
    </i>
    <i>
      <x v="2"/>
    </i>
    <i>
      <x v="3"/>
    </i>
    <i>
      <x v="5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 Valor US$" fld="3" baseField="2" baseItem="0" numFmtId="4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tabSelected="1" workbookViewId="0">
      <selection activeCell="G34" sqref="G34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0"/>
      <c r="B6" s="50"/>
      <c r="C6" s="50"/>
    </row>
    <row r="7" spans="1:3" ht="23.25" x14ac:dyDescent="0.35">
      <c r="A7" s="51"/>
      <c r="B7" s="51"/>
      <c r="C7" s="51"/>
    </row>
    <row r="8" spans="1:3" ht="22.5" x14ac:dyDescent="0.35">
      <c r="A8" s="52" t="s">
        <v>15</v>
      </c>
      <c r="B8" s="52"/>
      <c r="C8" s="52"/>
    </row>
    <row r="9" spans="1:3" ht="19.5" x14ac:dyDescent="0.35">
      <c r="A9" s="53" t="s">
        <v>41</v>
      </c>
      <c r="B9" s="53"/>
      <c r="C9" s="53"/>
    </row>
    <row r="10" spans="1:3" x14ac:dyDescent="0.25">
      <c r="A10" s="49" t="s">
        <v>56</v>
      </c>
      <c r="B10" s="49"/>
      <c r="C10" s="49"/>
    </row>
    <row r="11" spans="1:3" x14ac:dyDescent="0.25">
      <c r="A11" s="49" t="s">
        <v>128</v>
      </c>
      <c r="B11" s="49"/>
      <c r="C11" s="49"/>
    </row>
    <row r="12" spans="1:3" x14ac:dyDescent="0.25">
      <c r="A12" s="24" t="s">
        <v>12</v>
      </c>
      <c r="B12" s="24" t="s">
        <v>7</v>
      </c>
      <c r="C12" s="24" t="s">
        <v>8</v>
      </c>
    </row>
    <row r="13" spans="1:3" x14ac:dyDescent="0.25">
      <c r="A13" s="25" t="s">
        <v>9</v>
      </c>
      <c r="B13" s="26">
        <f>'Bovino Carnico'!F30</f>
        <v>592390.15</v>
      </c>
      <c r="C13" s="27">
        <f>'Bovino Carnico'!G30</f>
        <v>3187280</v>
      </c>
    </row>
    <row r="14" spans="1:3" x14ac:dyDescent="0.25">
      <c r="A14" s="25" t="s">
        <v>10</v>
      </c>
      <c r="B14" s="26">
        <f>'Bovino Lacteo'!F64</f>
        <v>417733.02</v>
      </c>
      <c r="C14" s="27">
        <f>'Bovino Lacteo'!G64</f>
        <v>1673252.93</v>
      </c>
    </row>
    <row r="15" spans="1:3" x14ac:dyDescent="0.25">
      <c r="A15" s="25" t="s">
        <v>1</v>
      </c>
      <c r="B15" s="26">
        <f>Leche!F77</f>
        <v>599207.67999999993</v>
      </c>
      <c r="C15" s="27">
        <f>Leche!G77</f>
        <v>1299590.93</v>
      </c>
    </row>
    <row r="16" spans="1:3" x14ac:dyDescent="0.25">
      <c r="A16" s="25" t="s">
        <v>11</v>
      </c>
      <c r="B16" s="26">
        <f>Pieles!F46</f>
        <v>777603.84</v>
      </c>
      <c r="C16" s="27">
        <f>Pieles!G46</f>
        <v>1322417.8</v>
      </c>
    </row>
    <row r="17" spans="1:3" x14ac:dyDescent="0.25">
      <c r="A17" s="25" t="s">
        <v>3</v>
      </c>
      <c r="B17" s="26">
        <f>Embutidos!F20</f>
        <v>92.99</v>
      </c>
      <c r="C17" s="27">
        <f>Embutidos!G20</f>
        <v>862.02</v>
      </c>
    </row>
    <row r="18" spans="1:3" x14ac:dyDescent="0.25">
      <c r="A18" s="25" t="s">
        <v>2</v>
      </c>
      <c r="B18" s="26">
        <f>'Otro Origen'!F35</f>
        <v>232299.22999999998</v>
      </c>
      <c r="C18" s="27">
        <f>'Otro Origen'!G35</f>
        <v>1286618.31</v>
      </c>
    </row>
    <row r="19" spans="1:3" x14ac:dyDescent="0.25">
      <c r="A19" s="25" t="s">
        <v>16</v>
      </c>
      <c r="B19" s="28" t="s">
        <v>40</v>
      </c>
      <c r="C19" s="27">
        <f>'Pro vet'!E31</f>
        <v>941688.8</v>
      </c>
    </row>
    <row r="20" spans="1:3" x14ac:dyDescent="0.25">
      <c r="A20" s="29" t="s">
        <v>0</v>
      </c>
      <c r="B20" s="30">
        <f>SUM(B13:B19)</f>
        <v>2619326.91</v>
      </c>
      <c r="C20" s="31">
        <f>SUM(C13:C19)</f>
        <v>9711710.7899999991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5"/>
  <sheetViews>
    <sheetView showGridLines="0" topLeftCell="B7" workbookViewId="0">
      <selection activeCell="B14" sqref="B14"/>
    </sheetView>
  </sheetViews>
  <sheetFormatPr baseColWidth="10" defaultColWidth="24.140625" defaultRowHeight="15" x14ac:dyDescent="0.25"/>
  <cols>
    <col min="1" max="1" width="16.7109375" hidden="1" customWidth="1"/>
    <col min="2" max="2" width="17.5703125" customWidth="1"/>
    <col min="3" max="3" width="11.7109375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50"/>
      <c r="C6" s="50"/>
      <c r="D6" s="50"/>
      <c r="E6" s="50"/>
    </row>
    <row r="7" spans="2:8" ht="23.25" x14ac:dyDescent="0.35">
      <c r="B7" s="51"/>
      <c r="C7" s="51"/>
      <c r="D7" s="51"/>
      <c r="E7" s="51"/>
    </row>
    <row r="8" spans="2:8" ht="22.5" x14ac:dyDescent="0.35">
      <c r="B8" s="52" t="s">
        <v>15</v>
      </c>
      <c r="C8" s="52"/>
      <c r="D8" s="52"/>
      <c r="E8" s="52"/>
      <c r="F8" s="43"/>
      <c r="G8" s="43"/>
      <c r="H8" s="43"/>
    </row>
    <row r="9" spans="2:8" ht="22.5" x14ac:dyDescent="0.35">
      <c r="B9" s="61" t="s">
        <v>41</v>
      </c>
      <c r="C9" s="61"/>
      <c r="D9" s="61"/>
      <c r="E9" s="61"/>
      <c r="F9" s="43"/>
      <c r="G9" s="43"/>
      <c r="H9" s="43"/>
    </row>
    <row r="10" spans="2:8" x14ac:dyDescent="0.25">
      <c r="B10" s="62" t="s">
        <v>47</v>
      </c>
      <c r="C10" s="63"/>
      <c r="D10" s="63"/>
      <c r="E10" s="64"/>
    </row>
    <row r="11" spans="2:8" x14ac:dyDescent="0.25">
      <c r="B11" s="62" t="str">
        <f>Consolidado!A11</f>
        <v>3er Trimestre Año 2024</v>
      </c>
      <c r="C11" s="63"/>
      <c r="D11" s="63"/>
      <c r="E11" s="64"/>
    </row>
    <row r="12" spans="2:8" ht="18" customHeight="1" x14ac:dyDescent="0.25">
      <c r="B12" s="40" t="s">
        <v>4</v>
      </c>
      <c r="C12" s="40" t="s">
        <v>12</v>
      </c>
      <c r="D12" s="40" t="s">
        <v>17</v>
      </c>
      <c r="E12" s="41" t="s">
        <v>8</v>
      </c>
    </row>
    <row r="13" spans="2:8" x14ac:dyDescent="0.25">
      <c r="B13" s="38" t="s">
        <v>64</v>
      </c>
      <c r="C13" s="38" t="s">
        <v>99</v>
      </c>
      <c r="D13" s="38" t="s">
        <v>29</v>
      </c>
      <c r="E13" s="39">
        <v>459211</v>
      </c>
    </row>
    <row r="14" spans="2:8" x14ac:dyDescent="0.25">
      <c r="B14" s="38" t="s">
        <v>64</v>
      </c>
      <c r="C14" s="38" t="s">
        <v>99</v>
      </c>
      <c r="D14" s="38" t="s">
        <v>100</v>
      </c>
      <c r="E14" s="39">
        <v>17358.78</v>
      </c>
    </row>
    <row r="15" spans="2:8" x14ac:dyDescent="0.25">
      <c r="B15" s="38" t="s">
        <v>64</v>
      </c>
      <c r="C15" s="38" t="s">
        <v>99</v>
      </c>
      <c r="D15" s="38" t="s">
        <v>57</v>
      </c>
      <c r="E15" s="39">
        <v>58500</v>
      </c>
    </row>
    <row r="16" spans="2:8" x14ac:dyDescent="0.25">
      <c r="B16" s="38" t="s">
        <v>64</v>
      </c>
      <c r="C16" s="38" t="s">
        <v>99</v>
      </c>
      <c r="D16" s="38" t="s">
        <v>53</v>
      </c>
      <c r="E16" s="39">
        <v>30402.74</v>
      </c>
    </row>
    <row r="17" spans="2:5" x14ac:dyDescent="0.25">
      <c r="B17" s="30" t="s">
        <v>64</v>
      </c>
      <c r="C17" s="30"/>
      <c r="D17" s="30"/>
      <c r="E17" s="31">
        <f>SUM(E13:E16)</f>
        <v>565472.52</v>
      </c>
    </row>
    <row r="18" spans="2:5" x14ac:dyDescent="0.25">
      <c r="B18" s="38" t="s">
        <v>101</v>
      </c>
      <c r="C18" s="38" t="s">
        <v>99</v>
      </c>
      <c r="D18" s="38" t="s">
        <v>43</v>
      </c>
      <c r="E18" s="39">
        <v>1950</v>
      </c>
    </row>
    <row r="19" spans="2:5" x14ac:dyDescent="0.25">
      <c r="B19" s="38" t="s">
        <v>101</v>
      </c>
      <c r="C19" s="38" t="s">
        <v>99</v>
      </c>
      <c r="D19" s="38" t="s">
        <v>114</v>
      </c>
      <c r="E19" s="39">
        <v>44226</v>
      </c>
    </row>
    <row r="20" spans="2:5" x14ac:dyDescent="0.25">
      <c r="B20" s="38" t="s">
        <v>101</v>
      </c>
      <c r="C20" s="38" t="s">
        <v>99</v>
      </c>
      <c r="D20" s="38" t="s">
        <v>27</v>
      </c>
      <c r="E20" s="39">
        <v>13382.68</v>
      </c>
    </row>
    <row r="21" spans="2:5" x14ac:dyDescent="0.25">
      <c r="B21" s="38" t="s">
        <v>101</v>
      </c>
      <c r="C21" s="38" t="s">
        <v>99</v>
      </c>
      <c r="D21" s="38" t="s">
        <v>75</v>
      </c>
      <c r="E21" s="39">
        <v>2096.6</v>
      </c>
    </row>
    <row r="22" spans="2:5" x14ac:dyDescent="0.25">
      <c r="B22" s="38" t="s">
        <v>101</v>
      </c>
      <c r="C22" s="38" t="s">
        <v>99</v>
      </c>
      <c r="D22" s="38" t="s">
        <v>115</v>
      </c>
      <c r="E22" s="39">
        <v>10450</v>
      </c>
    </row>
    <row r="23" spans="2:5" x14ac:dyDescent="0.25">
      <c r="B23" s="38" t="s">
        <v>101</v>
      </c>
      <c r="C23" s="38" t="s">
        <v>99</v>
      </c>
      <c r="D23" s="38" t="s">
        <v>89</v>
      </c>
      <c r="E23" s="39">
        <v>135401</v>
      </c>
    </row>
    <row r="24" spans="2:5" x14ac:dyDescent="0.25">
      <c r="B24" s="38" t="s">
        <v>101</v>
      </c>
      <c r="C24" s="38" t="s">
        <v>99</v>
      </c>
      <c r="D24" s="38" t="s">
        <v>53</v>
      </c>
      <c r="E24" s="39">
        <v>22500</v>
      </c>
    </row>
    <row r="25" spans="2:5" x14ac:dyDescent="0.25">
      <c r="B25" s="38" t="s">
        <v>101</v>
      </c>
      <c r="C25" s="38" t="s">
        <v>99</v>
      </c>
      <c r="D25" s="38" t="s">
        <v>24</v>
      </c>
      <c r="E25" s="39">
        <v>61800</v>
      </c>
    </row>
    <row r="26" spans="2:5" x14ac:dyDescent="0.25">
      <c r="B26" s="30" t="s">
        <v>101</v>
      </c>
      <c r="C26" s="30"/>
      <c r="D26" s="30"/>
      <c r="E26" s="31">
        <f>SUM(E18:E25)</f>
        <v>291806.28000000003</v>
      </c>
    </row>
    <row r="27" spans="2:5" x14ac:dyDescent="0.25">
      <c r="B27" s="38" t="s">
        <v>116</v>
      </c>
      <c r="C27" s="38" t="s">
        <v>99</v>
      </c>
      <c r="D27" s="38" t="s">
        <v>29</v>
      </c>
      <c r="E27" s="39">
        <v>116043.5</v>
      </c>
    </row>
    <row r="28" spans="2:5" x14ac:dyDescent="0.25">
      <c r="B28" s="38" t="s">
        <v>116</v>
      </c>
      <c r="C28" s="38" t="s">
        <v>99</v>
      </c>
      <c r="D28" s="38" t="s">
        <v>27</v>
      </c>
      <c r="E28" s="39">
        <v>15573.67</v>
      </c>
    </row>
    <row r="29" spans="2:5" x14ac:dyDescent="0.25">
      <c r="B29" s="38" t="s">
        <v>116</v>
      </c>
      <c r="C29" s="38" t="s">
        <v>99</v>
      </c>
      <c r="D29" s="38" t="s">
        <v>129</v>
      </c>
      <c r="E29" s="39">
        <v>105370</v>
      </c>
    </row>
    <row r="30" spans="2:5" x14ac:dyDescent="0.25">
      <c r="B30" s="30" t="s">
        <v>116</v>
      </c>
      <c r="C30" s="30" t="s">
        <v>99</v>
      </c>
      <c r="D30" s="30" t="s">
        <v>89</v>
      </c>
      <c r="E30" s="31">
        <v>84410</v>
      </c>
    </row>
    <row r="31" spans="2:5" x14ac:dyDescent="0.25">
      <c r="B31" s="30" t="s">
        <v>0</v>
      </c>
      <c r="C31" s="30"/>
      <c r="D31" s="30"/>
      <c r="E31" s="31">
        <f>SUM(E30,E26,E17)</f>
        <v>941688.8</v>
      </c>
    </row>
    <row r="33" spans="2:4" x14ac:dyDescent="0.25">
      <c r="B33" t="s">
        <v>20</v>
      </c>
    </row>
    <row r="35" spans="2:4" x14ac:dyDescent="0.25">
      <c r="B35" s="60" t="s">
        <v>42</v>
      </c>
      <c r="C35" s="60"/>
      <c r="D35" s="42"/>
    </row>
    <row r="36" spans="2:4" x14ac:dyDescent="0.25">
      <c r="B36" s="45" t="s">
        <v>63</v>
      </c>
      <c r="C36" t="s">
        <v>55</v>
      </c>
    </row>
    <row r="37" spans="2:4" x14ac:dyDescent="0.25">
      <c r="B37" s="46" t="s">
        <v>43</v>
      </c>
      <c r="C37" s="44">
        <v>1950</v>
      </c>
    </row>
    <row r="38" spans="2:4" x14ac:dyDescent="0.25">
      <c r="B38" s="46" t="s">
        <v>29</v>
      </c>
      <c r="C38" s="44">
        <v>575254.5</v>
      </c>
    </row>
    <row r="39" spans="2:4" x14ac:dyDescent="0.25">
      <c r="B39" s="46" t="s">
        <v>114</v>
      </c>
      <c r="C39" s="44">
        <v>44226</v>
      </c>
    </row>
    <row r="40" spans="2:4" x14ac:dyDescent="0.25">
      <c r="B40" s="46" t="s">
        <v>57</v>
      </c>
      <c r="C40" s="44">
        <v>58500</v>
      </c>
    </row>
    <row r="41" spans="2:4" x14ac:dyDescent="0.25">
      <c r="B41" s="46" t="s">
        <v>115</v>
      </c>
      <c r="C41" s="44">
        <v>10450</v>
      </c>
    </row>
    <row r="42" spans="2:4" x14ac:dyDescent="0.25">
      <c r="B42" s="46" t="s">
        <v>89</v>
      </c>
      <c r="C42" s="44">
        <v>219811</v>
      </c>
    </row>
    <row r="43" spans="2:4" x14ac:dyDescent="0.25">
      <c r="B43" s="46" t="s">
        <v>53</v>
      </c>
      <c r="C43" s="44">
        <v>52902.740000000005</v>
      </c>
    </row>
    <row r="44" spans="2:4" x14ac:dyDescent="0.25">
      <c r="B44" s="46" t="s">
        <v>24</v>
      </c>
      <c r="C44" s="44">
        <v>61800</v>
      </c>
    </row>
    <row r="45" spans="2:4" x14ac:dyDescent="0.25">
      <c r="B45" s="46" t="s">
        <v>62</v>
      </c>
      <c r="C45" s="44">
        <v>1024894.24</v>
      </c>
    </row>
  </sheetData>
  <sortState xmlns:xlrd2="http://schemas.microsoft.com/office/spreadsheetml/2017/richdata2" ref="B12:F20">
    <sortCondition ref="B12"/>
  </sortState>
  <mergeCells count="7">
    <mergeCell ref="B35:C35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2"/>
  <headerFooter>
    <oddFooter>&amp;CE-Página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showGridLines="0" topLeftCell="A4" workbookViewId="0">
      <selection activeCell="A6" sqref="A6:G6"/>
    </sheetView>
  </sheetViews>
  <sheetFormatPr baseColWidth="10" defaultColWidth="36.140625" defaultRowHeight="15" x14ac:dyDescent="0.25"/>
  <cols>
    <col min="1" max="1" width="14.28515625" customWidth="1"/>
    <col min="2" max="2" width="12.28515625" customWidth="1"/>
    <col min="3" max="3" width="13.140625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15" customHeight="1" x14ac:dyDescent="0.35">
      <c r="A7" s="51"/>
      <c r="B7" s="51"/>
      <c r="C7" s="51"/>
      <c r="D7" s="51"/>
      <c r="E7" s="51"/>
      <c r="F7" s="51"/>
      <c r="G7" s="51"/>
    </row>
    <row r="8" spans="1:7" ht="15" customHeight="1" x14ac:dyDescent="0.35">
      <c r="A8" s="23"/>
      <c r="B8" s="23"/>
      <c r="C8" s="23"/>
      <c r="D8" s="23"/>
      <c r="E8" s="23"/>
      <c r="F8" s="23"/>
      <c r="G8" s="23"/>
    </row>
    <row r="9" spans="1:7" ht="22.5" x14ac:dyDescent="0.35">
      <c r="A9" s="52" t="s">
        <v>15</v>
      </c>
      <c r="B9" s="52"/>
      <c r="C9" s="52"/>
      <c r="D9" s="52"/>
      <c r="E9" s="52"/>
      <c r="F9" s="52"/>
      <c r="G9" s="52"/>
    </row>
    <row r="10" spans="1:7" ht="19.5" customHeight="1" x14ac:dyDescent="0.3">
      <c r="A10" s="56" t="s">
        <v>41</v>
      </c>
      <c r="B10" s="56"/>
      <c r="C10" s="56"/>
      <c r="D10" s="56"/>
      <c r="E10" s="56"/>
      <c r="F10" s="56"/>
      <c r="G10" s="56"/>
    </row>
    <row r="11" spans="1:7" x14ac:dyDescent="0.25">
      <c r="A11" s="55" t="s">
        <v>51</v>
      </c>
      <c r="B11" s="55"/>
      <c r="C11" s="55"/>
      <c r="D11" s="55"/>
      <c r="E11" s="55"/>
      <c r="F11" s="55"/>
      <c r="G11" s="55"/>
    </row>
    <row r="12" spans="1:7" x14ac:dyDescent="0.25">
      <c r="A12" s="55" t="str">
        <f>Consolidado!A11</f>
        <v>3er Trimestre Año 2024</v>
      </c>
      <c r="B12" s="55"/>
      <c r="C12" s="55"/>
      <c r="D12" s="55"/>
      <c r="E12" s="55"/>
      <c r="F12" s="55"/>
      <c r="G12" s="55"/>
    </row>
    <row r="13" spans="1:7" x14ac:dyDescent="0.25">
      <c r="A13" s="32" t="s">
        <v>4</v>
      </c>
      <c r="B13" s="32" t="s">
        <v>5</v>
      </c>
      <c r="C13" s="32" t="s">
        <v>6</v>
      </c>
      <c r="D13" s="32" t="s">
        <v>12</v>
      </c>
      <c r="E13" s="32" t="s">
        <v>17</v>
      </c>
      <c r="F13" s="33" t="s">
        <v>7</v>
      </c>
      <c r="G13" s="34" t="s">
        <v>8</v>
      </c>
    </row>
    <row r="14" spans="1:7" ht="30" x14ac:dyDescent="0.25">
      <c r="A14" s="20" t="s">
        <v>64</v>
      </c>
      <c r="B14" s="20" t="s">
        <v>65</v>
      </c>
      <c r="C14" s="20" t="s">
        <v>66</v>
      </c>
      <c r="D14" s="20" t="s">
        <v>67</v>
      </c>
      <c r="E14" s="20" t="s">
        <v>23</v>
      </c>
      <c r="F14" s="19">
        <v>147944.91</v>
      </c>
      <c r="G14" s="19">
        <v>723191.91</v>
      </c>
    </row>
    <row r="15" spans="1:7" ht="30" x14ac:dyDescent="0.25">
      <c r="A15" s="20" t="s">
        <v>64</v>
      </c>
      <c r="B15" s="20" t="s">
        <v>65</v>
      </c>
      <c r="C15" s="20" t="s">
        <v>66</v>
      </c>
      <c r="D15" s="20" t="s">
        <v>67</v>
      </c>
      <c r="E15" s="20" t="s">
        <v>57</v>
      </c>
      <c r="F15" s="19">
        <v>22670.78</v>
      </c>
      <c r="G15" s="19">
        <v>114954</v>
      </c>
    </row>
    <row r="16" spans="1:7" x14ac:dyDescent="0.25">
      <c r="A16" s="20" t="s">
        <v>64</v>
      </c>
      <c r="B16" s="20" t="s">
        <v>65</v>
      </c>
      <c r="C16" s="20" t="s">
        <v>66</v>
      </c>
      <c r="D16" s="20" t="s">
        <v>68</v>
      </c>
      <c r="E16" s="20" t="s">
        <v>23</v>
      </c>
      <c r="F16" s="19">
        <v>64392.61</v>
      </c>
      <c r="G16" s="19">
        <v>360124.8</v>
      </c>
    </row>
    <row r="17" spans="1:7" x14ac:dyDescent="0.25">
      <c r="A17" s="20" t="s">
        <v>64</v>
      </c>
      <c r="B17" s="20" t="s">
        <v>65</v>
      </c>
      <c r="C17" s="20" t="s">
        <v>66</v>
      </c>
      <c r="D17" s="20" t="s">
        <v>68</v>
      </c>
      <c r="E17" s="20" t="s">
        <v>53</v>
      </c>
      <c r="F17" s="19">
        <v>18500.849999999999</v>
      </c>
      <c r="G17" s="19">
        <v>112832.77</v>
      </c>
    </row>
    <row r="18" spans="1:7" x14ac:dyDescent="0.25">
      <c r="A18" s="20" t="s">
        <v>64</v>
      </c>
      <c r="B18" s="20" t="s">
        <v>65</v>
      </c>
      <c r="C18" s="20" t="s">
        <v>66</v>
      </c>
      <c r="D18" s="20" t="s">
        <v>69</v>
      </c>
      <c r="E18" s="20" t="s">
        <v>23</v>
      </c>
      <c r="F18" s="19">
        <v>4834.13</v>
      </c>
      <c r="G18" s="19">
        <v>124817.23</v>
      </c>
    </row>
    <row r="19" spans="1:7" x14ac:dyDescent="0.25">
      <c r="A19" s="35" t="s">
        <v>64</v>
      </c>
      <c r="B19" s="30"/>
      <c r="C19" s="30"/>
      <c r="D19" s="30"/>
      <c r="E19" s="30"/>
      <c r="F19" s="30">
        <f>SUM(F14:F18)</f>
        <v>258343.28</v>
      </c>
      <c r="G19" s="31">
        <f>SUM(G14:G18)</f>
        <v>1435920.71</v>
      </c>
    </row>
    <row r="20" spans="1:7" x14ac:dyDescent="0.25">
      <c r="A20" s="20" t="s">
        <v>101</v>
      </c>
      <c r="B20" s="20" t="s">
        <v>65</v>
      </c>
      <c r="C20" s="20" t="s">
        <v>66</v>
      </c>
      <c r="D20" s="20" t="s">
        <v>102</v>
      </c>
      <c r="E20" s="20" t="s">
        <v>27</v>
      </c>
      <c r="F20" s="19">
        <v>18597.48</v>
      </c>
      <c r="G20" s="19">
        <v>12298.51</v>
      </c>
    </row>
    <row r="21" spans="1:7" ht="30" x14ac:dyDescent="0.25">
      <c r="A21" s="20" t="s">
        <v>101</v>
      </c>
      <c r="B21" s="20" t="s">
        <v>65</v>
      </c>
      <c r="C21" s="20" t="s">
        <v>66</v>
      </c>
      <c r="D21" s="20" t="s">
        <v>67</v>
      </c>
      <c r="E21" s="20" t="s">
        <v>23</v>
      </c>
      <c r="F21" s="19">
        <v>127601.34</v>
      </c>
      <c r="G21" s="19">
        <v>710317.2</v>
      </c>
    </row>
    <row r="22" spans="1:7" x14ac:dyDescent="0.25">
      <c r="A22" s="20" t="s">
        <v>101</v>
      </c>
      <c r="B22" s="20" t="s">
        <v>65</v>
      </c>
      <c r="C22" s="20" t="s">
        <v>66</v>
      </c>
      <c r="D22" s="20" t="s">
        <v>68</v>
      </c>
      <c r="E22" s="20" t="s">
        <v>27</v>
      </c>
      <c r="F22" s="19">
        <v>23422.38</v>
      </c>
      <c r="G22" s="19">
        <v>75714.720000000001</v>
      </c>
    </row>
    <row r="23" spans="1:7" x14ac:dyDescent="0.25">
      <c r="A23" s="20" t="s">
        <v>101</v>
      </c>
      <c r="B23" s="20" t="s">
        <v>65</v>
      </c>
      <c r="C23" s="20" t="s">
        <v>66</v>
      </c>
      <c r="D23" s="20" t="s">
        <v>68</v>
      </c>
      <c r="E23" s="20" t="s">
        <v>23</v>
      </c>
      <c r="F23" s="19">
        <v>19051.07</v>
      </c>
      <c r="G23" s="19">
        <v>122220</v>
      </c>
    </row>
    <row r="24" spans="1:7" x14ac:dyDescent="0.25">
      <c r="A24" s="20" t="s">
        <v>101</v>
      </c>
      <c r="B24" s="20" t="s">
        <v>65</v>
      </c>
      <c r="C24" s="20" t="s">
        <v>66</v>
      </c>
      <c r="D24" s="20" t="s">
        <v>69</v>
      </c>
      <c r="E24" s="20" t="s">
        <v>23</v>
      </c>
      <c r="F24" s="19">
        <v>1157.99</v>
      </c>
      <c r="G24" s="19">
        <v>8935.15</v>
      </c>
    </row>
    <row r="25" spans="1:7" x14ac:dyDescent="0.25">
      <c r="A25" s="35" t="s">
        <v>101</v>
      </c>
      <c r="B25" s="30"/>
      <c r="C25" s="30"/>
      <c r="D25" s="30"/>
      <c r="E25" s="30"/>
      <c r="F25" s="30">
        <f>SUM(F20:F24)</f>
        <v>189830.26</v>
      </c>
      <c r="G25" s="31">
        <f>SUM(G20:G24)</f>
        <v>929485.58</v>
      </c>
    </row>
    <row r="26" spans="1:7" ht="30" x14ac:dyDescent="0.25">
      <c r="A26" s="20" t="s">
        <v>116</v>
      </c>
      <c r="B26" s="20" t="s">
        <v>65</v>
      </c>
      <c r="C26" s="20" t="s">
        <v>66</v>
      </c>
      <c r="D26" s="20" t="s">
        <v>117</v>
      </c>
      <c r="E26" s="20" t="s">
        <v>23</v>
      </c>
      <c r="F26" s="19">
        <v>45341.56</v>
      </c>
      <c r="G26" s="19">
        <v>223281.31</v>
      </c>
    </row>
    <row r="27" spans="1:7" x14ac:dyDescent="0.25">
      <c r="A27" s="20" t="s">
        <v>116</v>
      </c>
      <c r="B27" s="20" t="s">
        <v>65</v>
      </c>
      <c r="C27" s="20" t="s">
        <v>66</v>
      </c>
      <c r="D27" s="20" t="s">
        <v>68</v>
      </c>
      <c r="E27" s="20" t="s">
        <v>118</v>
      </c>
      <c r="F27" s="19">
        <v>22670.77</v>
      </c>
      <c r="G27" s="19">
        <v>118952.4</v>
      </c>
    </row>
    <row r="28" spans="1:7" x14ac:dyDescent="0.25">
      <c r="A28" s="20" t="s">
        <v>116</v>
      </c>
      <c r="B28" s="20" t="s">
        <v>65</v>
      </c>
      <c r="C28" s="20" t="s">
        <v>66</v>
      </c>
      <c r="D28" s="20" t="s">
        <v>68</v>
      </c>
      <c r="E28" s="20" t="s">
        <v>23</v>
      </c>
      <c r="F28" s="19">
        <v>76204.28</v>
      </c>
      <c r="G28" s="19">
        <v>479640</v>
      </c>
    </row>
    <row r="29" spans="1:7" x14ac:dyDescent="0.25">
      <c r="A29" s="35" t="s">
        <v>116</v>
      </c>
      <c r="B29" s="30"/>
      <c r="C29" s="30"/>
      <c r="D29" s="30"/>
      <c r="E29" s="30"/>
      <c r="F29" s="30">
        <f>SUM(F26:F28)</f>
        <v>144216.60999999999</v>
      </c>
      <c r="G29" s="31">
        <f>SUM(G26:G28)</f>
        <v>821873.71</v>
      </c>
    </row>
    <row r="30" spans="1:7" ht="15.75" x14ac:dyDescent="0.25">
      <c r="A30" s="36" t="s">
        <v>0</v>
      </c>
      <c r="B30" s="36"/>
      <c r="C30" s="36"/>
      <c r="D30" s="36"/>
      <c r="E30" s="36"/>
      <c r="F30" s="36">
        <f>SUM(F29,F25,F19)</f>
        <v>592390.15</v>
      </c>
      <c r="G30" s="37">
        <f>SUM(G29,G25,G19)</f>
        <v>3187280</v>
      </c>
    </row>
    <row r="32" spans="1:7" x14ac:dyDescent="0.25">
      <c r="A32" t="s">
        <v>20</v>
      </c>
    </row>
    <row r="34" spans="1:3" x14ac:dyDescent="0.25">
      <c r="A34" s="54" t="s">
        <v>42</v>
      </c>
      <c r="B34" s="54"/>
      <c r="C34" s="54"/>
    </row>
    <row r="35" spans="1:3" x14ac:dyDescent="0.25">
      <c r="A35" s="45" t="s">
        <v>17</v>
      </c>
      <c r="B35" s="47" t="s">
        <v>54</v>
      </c>
      <c r="C35" s="47" t="s">
        <v>55</v>
      </c>
    </row>
    <row r="36" spans="1:3" x14ac:dyDescent="0.25">
      <c r="A36" s="46" t="s">
        <v>27</v>
      </c>
      <c r="B36" s="47">
        <v>42019.86</v>
      </c>
      <c r="C36" s="47">
        <v>88013.23</v>
      </c>
    </row>
    <row r="37" spans="1:3" x14ac:dyDescent="0.25">
      <c r="A37" s="46" t="s">
        <v>118</v>
      </c>
      <c r="B37" s="47">
        <v>22670.77</v>
      </c>
      <c r="C37" s="47">
        <v>118952.4</v>
      </c>
    </row>
    <row r="38" spans="1:3" x14ac:dyDescent="0.25">
      <c r="A38" s="46" t="s">
        <v>23</v>
      </c>
      <c r="B38" s="47">
        <v>486527.89</v>
      </c>
      <c r="C38" s="47">
        <v>2752527.6</v>
      </c>
    </row>
    <row r="39" spans="1:3" x14ac:dyDescent="0.25">
      <c r="A39" s="46" t="s">
        <v>53</v>
      </c>
      <c r="B39" s="47">
        <v>18500.849999999999</v>
      </c>
      <c r="C39" s="47">
        <v>112832.77</v>
      </c>
    </row>
    <row r="40" spans="1:3" x14ac:dyDescent="0.25">
      <c r="A40" s="46" t="s">
        <v>62</v>
      </c>
      <c r="B40" s="47">
        <v>569719.37</v>
      </c>
      <c r="C40" s="47">
        <v>3072326</v>
      </c>
    </row>
  </sheetData>
  <mergeCells count="7">
    <mergeCell ref="A34:C34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2"/>
  <headerFooter>
    <oddFooter>&amp;CE-Página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9"/>
  <sheetViews>
    <sheetView showGridLines="0" topLeftCell="A8" workbookViewId="0">
      <selection activeCell="A13" sqref="A13"/>
    </sheetView>
  </sheetViews>
  <sheetFormatPr baseColWidth="10" defaultColWidth="25.140625" defaultRowHeight="15" x14ac:dyDescent="0.25"/>
  <cols>
    <col min="1" max="1" width="17.140625" customWidth="1"/>
    <col min="2" max="2" width="11.5703125" customWidth="1"/>
    <col min="3" max="3" width="13.140625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41</v>
      </c>
      <c r="B9" s="53"/>
      <c r="C9" s="53"/>
      <c r="D9" s="53"/>
      <c r="E9" s="53"/>
      <c r="F9" s="53"/>
      <c r="G9" s="53"/>
    </row>
    <row r="10" spans="1:7" x14ac:dyDescent="0.25">
      <c r="A10" s="55" t="s">
        <v>50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3er Trimestre Año 2024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ht="45" x14ac:dyDescent="0.25">
      <c r="A13" s="20" t="s">
        <v>64</v>
      </c>
      <c r="B13" s="20" t="s">
        <v>65</v>
      </c>
      <c r="C13" s="20" t="s">
        <v>70</v>
      </c>
      <c r="D13" s="20" t="s">
        <v>71</v>
      </c>
      <c r="E13" s="20" t="s">
        <v>28</v>
      </c>
      <c r="F13" s="19">
        <v>20939.29</v>
      </c>
      <c r="G13" s="19">
        <v>48322.16</v>
      </c>
    </row>
    <row r="14" spans="1:7" x14ac:dyDescent="0.25">
      <c r="A14" s="20" t="s">
        <v>64</v>
      </c>
      <c r="B14" s="20" t="s">
        <v>65</v>
      </c>
      <c r="C14" s="20" t="s">
        <v>70</v>
      </c>
      <c r="D14" s="20" t="s">
        <v>72</v>
      </c>
      <c r="E14" s="20" t="s">
        <v>27</v>
      </c>
      <c r="F14" s="19">
        <v>2012.82</v>
      </c>
      <c r="G14" s="19">
        <v>15569.03</v>
      </c>
    </row>
    <row r="15" spans="1:7" x14ac:dyDescent="0.25">
      <c r="A15" s="20" t="s">
        <v>64</v>
      </c>
      <c r="B15" s="20" t="s">
        <v>65</v>
      </c>
      <c r="C15" s="20" t="s">
        <v>70</v>
      </c>
      <c r="D15" s="20" t="s">
        <v>73</v>
      </c>
      <c r="E15" s="20" t="s">
        <v>27</v>
      </c>
      <c r="F15" s="19">
        <v>9832.01</v>
      </c>
      <c r="G15" s="19">
        <v>45622.22</v>
      </c>
    </row>
    <row r="16" spans="1:7" x14ac:dyDescent="0.25">
      <c r="A16" s="20" t="s">
        <v>64</v>
      </c>
      <c r="B16" s="20" t="s">
        <v>65</v>
      </c>
      <c r="C16" s="20" t="s">
        <v>70</v>
      </c>
      <c r="D16" s="20" t="s">
        <v>74</v>
      </c>
      <c r="E16" s="20" t="s">
        <v>26</v>
      </c>
      <c r="F16" s="19">
        <v>12572.27</v>
      </c>
      <c r="G16" s="19">
        <v>48115.85</v>
      </c>
    </row>
    <row r="17" spans="1:7" x14ac:dyDescent="0.25">
      <c r="A17" s="20" t="s">
        <v>64</v>
      </c>
      <c r="B17" s="20" t="s">
        <v>65</v>
      </c>
      <c r="C17" s="20" t="s">
        <v>1</v>
      </c>
      <c r="D17" s="20" t="s">
        <v>83</v>
      </c>
      <c r="E17" s="20" t="s">
        <v>26</v>
      </c>
      <c r="F17" s="19">
        <v>805</v>
      </c>
      <c r="G17" s="19">
        <v>982.69</v>
      </c>
    </row>
    <row r="18" spans="1:7" x14ac:dyDescent="0.25">
      <c r="A18" s="20" t="s">
        <v>64</v>
      </c>
      <c r="B18" s="20" t="s">
        <v>65</v>
      </c>
      <c r="C18" s="20" t="s">
        <v>1</v>
      </c>
      <c r="D18" s="20" t="s">
        <v>83</v>
      </c>
      <c r="E18" s="20" t="s">
        <v>29</v>
      </c>
      <c r="F18" s="19">
        <v>917</v>
      </c>
      <c r="G18" s="19">
        <v>1104.05</v>
      </c>
    </row>
    <row r="19" spans="1:7" x14ac:dyDescent="0.25">
      <c r="A19" s="20" t="s">
        <v>64</v>
      </c>
      <c r="B19" s="20" t="s">
        <v>65</v>
      </c>
      <c r="C19" s="20" t="s">
        <v>1</v>
      </c>
      <c r="D19" s="20" t="s">
        <v>83</v>
      </c>
      <c r="E19" s="20" t="s">
        <v>28</v>
      </c>
      <c r="F19" s="19">
        <v>2020</v>
      </c>
      <c r="G19" s="19">
        <v>2967</v>
      </c>
    </row>
    <row r="20" spans="1:7" x14ac:dyDescent="0.25">
      <c r="A20" s="20" t="s">
        <v>64</v>
      </c>
      <c r="B20" s="20" t="s">
        <v>65</v>
      </c>
      <c r="C20" s="20" t="s">
        <v>1</v>
      </c>
      <c r="D20" s="20" t="s">
        <v>83</v>
      </c>
      <c r="E20" s="20" t="s">
        <v>34</v>
      </c>
      <c r="F20" s="19">
        <v>1405</v>
      </c>
      <c r="G20" s="19">
        <v>1609.4</v>
      </c>
    </row>
    <row r="21" spans="1:7" x14ac:dyDescent="0.25">
      <c r="A21" s="20" t="s">
        <v>64</v>
      </c>
      <c r="B21" s="20" t="s">
        <v>65</v>
      </c>
      <c r="C21" s="20" t="s">
        <v>70</v>
      </c>
      <c r="D21" s="20" t="s">
        <v>74</v>
      </c>
      <c r="E21" s="20" t="s">
        <v>43</v>
      </c>
      <c r="F21" s="19">
        <v>5399.84</v>
      </c>
      <c r="G21" s="19">
        <v>22806</v>
      </c>
    </row>
    <row r="22" spans="1:7" x14ac:dyDescent="0.25">
      <c r="A22" s="20" t="s">
        <v>64</v>
      </c>
      <c r="B22" s="20" t="s">
        <v>65</v>
      </c>
      <c r="C22" s="20" t="s">
        <v>70</v>
      </c>
      <c r="D22" s="20" t="s">
        <v>74</v>
      </c>
      <c r="E22" s="20" t="s">
        <v>44</v>
      </c>
      <c r="F22" s="19">
        <v>12453.07</v>
      </c>
      <c r="G22" s="19">
        <v>41469.699999999997</v>
      </c>
    </row>
    <row r="23" spans="1:7" x14ac:dyDescent="0.25">
      <c r="A23" s="20" t="s">
        <v>64</v>
      </c>
      <c r="B23" s="20" t="s">
        <v>65</v>
      </c>
      <c r="C23" s="20" t="s">
        <v>70</v>
      </c>
      <c r="D23" s="20" t="s">
        <v>74</v>
      </c>
      <c r="E23" s="20" t="s">
        <v>57</v>
      </c>
      <c r="F23" s="19">
        <v>4630.8</v>
      </c>
      <c r="G23" s="19">
        <v>17446.8</v>
      </c>
    </row>
    <row r="24" spans="1:7" x14ac:dyDescent="0.25">
      <c r="A24" s="20" t="s">
        <v>64</v>
      </c>
      <c r="B24" s="20" t="s">
        <v>65</v>
      </c>
      <c r="C24" s="20" t="s">
        <v>1</v>
      </c>
      <c r="D24" s="20" t="s">
        <v>83</v>
      </c>
      <c r="E24" s="20" t="s">
        <v>57</v>
      </c>
      <c r="F24" s="19">
        <v>4220</v>
      </c>
      <c r="G24" s="19">
        <v>5173.42</v>
      </c>
    </row>
    <row r="25" spans="1:7" x14ac:dyDescent="0.25">
      <c r="A25" s="20" t="s">
        <v>64</v>
      </c>
      <c r="B25" s="20" t="s">
        <v>65</v>
      </c>
      <c r="C25" s="20" t="s">
        <v>1</v>
      </c>
      <c r="D25" s="20" t="s">
        <v>87</v>
      </c>
      <c r="E25" s="20" t="s">
        <v>29</v>
      </c>
      <c r="F25" s="19">
        <v>1820</v>
      </c>
      <c r="G25" s="19">
        <v>2190.1</v>
      </c>
    </row>
    <row r="26" spans="1:7" x14ac:dyDescent="0.25">
      <c r="A26" s="20" t="s">
        <v>64</v>
      </c>
      <c r="B26" s="20" t="s">
        <v>65</v>
      </c>
      <c r="C26" s="20" t="s">
        <v>1</v>
      </c>
      <c r="D26" s="20" t="s">
        <v>87</v>
      </c>
      <c r="E26" s="20" t="s">
        <v>57</v>
      </c>
      <c r="F26" s="19">
        <v>1469</v>
      </c>
      <c r="G26" s="19">
        <v>1650.13</v>
      </c>
    </row>
    <row r="27" spans="1:7" x14ac:dyDescent="0.25">
      <c r="A27" s="20" t="s">
        <v>64</v>
      </c>
      <c r="B27" s="20" t="s">
        <v>65</v>
      </c>
      <c r="C27" s="20" t="s">
        <v>1</v>
      </c>
      <c r="D27" s="20" t="s">
        <v>87</v>
      </c>
      <c r="E27" s="20" t="s">
        <v>28</v>
      </c>
      <c r="F27" s="19">
        <v>1442</v>
      </c>
      <c r="G27" s="19">
        <v>2020.5</v>
      </c>
    </row>
    <row r="28" spans="1:7" ht="30" x14ac:dyDescent="0.25">
      <c r="A28" s="20" t="s">
        <v>64</v>
      </c>
      <c r="B28" s="20" t="s">
        <v>65</v>
      </c>
      <c r="C28" s="20" t="s">
        <v>1</v>
      </c>
      <c r="D28" s="20" t="s">
        <v>87</v>
      </c>
      <c r="E28" s="20" t="s">
        <v>86</v>
      </c>
      <c r="F28" s="19">
        <v>663</v>
      </c>
      <c r="G28" s="19">
        <v>663</v>
      </c>
    </row>
    <row r="29" spans="1:7" ht="30" x14ac:dyDescent="0.25">
      <c r="A29" s="20" t="s">
        <v>64</v>
      </c>
      <c r="B29" s="20" t="s">
        <v>65</v>
      </c>
      <c r="C29" s="20" t="s">
        <v>70</v>
      </c>
      <c r="D29" s="20" t="s">
        <v>74</v>
      </c>
      <c r="E29" s="20" t="s">
        <v>75</v>
      </c>
      <c r="F29" s="19">
        <v>3049.05</v>
      </c>
      <c r="G29" s="19">
        <v>11204.45</v>
      </c>
    </row>
    <row r="30" spans="1:7" x14ac:dyDescent="0.25">
      <c r="A30" s="20" t="s">
        <v>64</v>
      </c>
      <c r="B30" s="20" t="s">
        <v>65</v>
      </c>
      <c r="C30" s="20" t="s">
        <v>1</v>
      </c>
      <c r="D30" s="20" t="s">
        <v>87</v>
      </c>
      <c r="E30" s="20" t="s">
        <v>34</v>
      </c>
      <c r="F30" s="19">
        <v>1105</v>
      </c>
      <c r="G30" s="19">
        <v>1105</v>
      </c>
    </row>
    <row r="31" spans="1:7" x14ac:dyDescent="0.25">
      <c r="A31" s="20" t="s">
        <v>64</v>
      </c>
      <c r="B31" s="20" t="s">
        <v>65</v>
      </c>
      <c r="C31" s="20" t="s">
        <v>70</v>
      </c>
      <c r="D31" s="20" t="s">
        <v>74</v>
      </c>
      <c r="E31" s="20" t="s">
        <v>25</v>
      </c>
      <c r="F31" s="19">
        <v>65907.820000000007</v>
      </c>
      <c r="G31" s="19">
        <v>237432.6</v>
      </c>
    </row>
    <row r="32" spans="1:7" x14ac:dyDescent="0.25">
      <c r="A32" s="20" t="s">
        <v>64</v>
      </c>
      <c r="B32" s="20" t="s">
        <v>65</v>
      </c>
      <c r="C32" s="20" t="s">
        <v>70</v>
      </c>
      <c r="D32" s="20" t="s">
        <v>74</v>
      </c>
      <c r="E32" s="20" t="s">
        <v>24</v>
      </c>
      <c r="F32" s="19">
        <v>20069.22</v>
      </c>
      <c r="G32" s="19">
        <v>84794</v>
      </c>
    </row>
    <row r="33" spans="1:7" x14ac:dyDescent="0.25">
      <c r="A33" s="20" t="s">
        <v>64</v>
      </c>
      <c r="B33" s="20" t="s">
        <v>65</v>
      </c>
      <c r="C33" s="20" t="s">
        <v>76</v>
      </c>
      <c r="D33" s="20" t="s">
        <v>77</v>
      </c>
      <c r="E33" s="20" t="s">
        <v>27</v>
      </c>
      <c r="F33" s="19">
        <v>4536.42</v>
      </c>
      <c r="G33" s="19">
        <v>40004</v>
      </c>
    </row>
    <row r="34" spans="1:7" x14ac:dyDescent="0.25">
      <c r="A34" s="20" t="s">
        <v>64</v>
      </c>
      <c r="B34" s="20" t="s">
        <v>65</v>
      </c>
      <c r="C34" s="20" t="s">
        <v>76</v>
      </c>
      <c r="D34" s="20" t="s">
        <v>78</v>
      </c>
      <c r="E34" s="20" t="s">
        <v>27</v>
      </c>
      <c r="F34" s="19">
        <v>11920.53</v>
      </c>
      <c r="G34" s="19">
        <v>104400.68</v>
      </c>
    </row>
    <row r="35" spans="1:7" x14ac:dyDescent="0.25">
      <c r="A35" s="20" t="s">
        <v>64</v>
      </c>
      <c r="B35" s="20" t="s">
        <v>65</v>
      </c>
      <c r="C35" s="20" t="s">
        <v>76</v>
      </c>
      <c r="D35" s="20" t="s">
        <v>79</v>
      </c>
      <c r="E35" s="20" t="s">
        <v>27</v>
      </c>
      <c r="F35" s="19">
        <v>5914.87</v>
      </c>
      <c r="G35" s="19">
        <v>48915.82</v>
      </c>
    </row>
    <row r="36" spans="1:7" x14ac:dyDescent="0.25">
      <c r="A36" s="20" t="s">
        <v>64</v>
      </c>
      <c r="B36" s="20" t="s">
        <v>65</v>
      </c>
      <c r="C36" s="20" t="s">
        <v>76</v>
      </c>
      <c r="D36" s="20" t="s">
        <v>80</v>
      </c>
      <c r="E36" s="20" t="s">
        <v>27</v>
      </c>
      <c r="F36" s="19">
        <v>1528.12</v>
      </c>
      <c r="G36" s="19">
        <v>10130.950000000001</v>
      </c>
    </row>
    <row r="37" spans="1:7" x14ac:dyDescent="0.25">
      <c r="A37" s="20" t="s">
        <v>64</v>
      </c>
      <c r="B37" s="20" t="s">
        <v>65</v>
      </c>
      <c r="C37" s="20" t="s">
        <v>76</v>
      </c>
      <c r="D37" s="20" t="s">
        <v>81</v>
      </c>
      <c r="E37" s="20" t="s">
        <v>27</v>
      </c>
      <c r="F37" s="19">
        <v>2407.17</v>
      </c>
      <c r="G37" s="19">
        <v>10310.74</v>
      </c>
    </row>
    <row r="38" spans="1:7" x14ac:dyDescent="0.25">
      <c r="A38" s="35" t="s">
        <v>64</v>
      </c>
      <c r="B38" s="30"/>
      <c r="C38" s="30"/>
      <c r="D38" s="30"/>
      <c r="E38" s="30"/>
      <c r="F38" s="30">
        <f>SUM(F13:F37)</f>
        <v>199039.30000000002</v>
      </c>
      <c r="G38" s="31">
        <f>SUM(G13:G37)</f>
        <v>806010.28999999992</v>
      </c>
    </row>
    <row r="39" spans="1:7" x14ac:dyDescent="0.25">
      <c r="A39" s="20" t="s">
        <v>101</v>
      </c>
      <c r="B39" s="20" t="s">
        <v>65</v>
      </c>
      <c r="C39" s="20" t="s">
        <v>70</v>
      </c>
      <c r="D39" s="20" t="s">
        <v>72</v>
      </c>
      <c r="E39" s="20" t="s">
        <v>32</v>
      </c>
      <c r="F39" s="19">
        <v>1575</v>
      </c>
      <c r="G39" s="19">
        <v>4311.8999999999996</v>
      </c>
    </row>
    <row r="40" spans="1:7" x14ac:dyDescent="0.25">
      <c r="A40" s="20" t="s">
        <v>101</v>
      </c>
      <c r="B40" s="20" t="s">
        <v>65</v>
      </c>
      <c r="C40" s="20" t="s">
        <v>70</v>
      </c>
      <c r="D40" s="20" t="s">
        <v>72</v>
      </c>
      <c r="E40" s="20" t="s">
        <v>27</v>
      </c>
      <c r="F40" s="19">
        <v>1231.74</v>
      </c>
      <c r="G40" s="19">
        <v>11142.43</v>
      </c>
    </row>
    <row r="41" spans="1:7" x14ac:dyDescent="0.25">
      <c r="A41" s="20" t="s">
        <v>101</v>
      </c>
      <c r="B41" s="20" t="s">
        <v>65</v>
      </c>
      <c r="C41" s="20" t="s">
        <v>70</v>
      </c>
      <c r="D41" s="20" t="s">
        <v>73</v>
      </c>
      <c r="E41" s="20" t="s">
        <v>27</v>
      </c>
      <c r="F41" s="19">
        <v>4225.8999999999996</v>
      </c>
      <c r="G41" s="19">
        <v>20322.919999999998</v>
      </c>
    </row>
    <row r="42" spans="1:7" x14ac:dyDescent="0.25">
      <c r="A42" s="20" t="s">
        <v>101</v>
      </c>
      <c r="B42" s="20" t="s">
        <v>65</v>
      </c>
      <c r="C42" s="20" t="s">
        <v>1</v>
      </c>
      <c r="D42" s="20" t="s">
        <v>83</v>
      </c>
      <c r="E42" s="20" t="s">
        <v>39</v>
      </c>
      <c r="F42" s="19">
        <v>390</v>
      </c>
      <c r="G42" s="19">
        <v>474.6</v>
      </c>
    </row>
    <row r="43" spans="1:7" ht="30" x14ac:dyDescent="0.25">
      <c r="A43" s="20" t="s">
        <v>101</v>
      </c>
      <c r="B43" s="20" t="s">
        <v>65</v>
      </c>
      <c r="C43" s="20" t="s">
        <v>1</v>
      </c>
      <c r="D43" s="20" t="s">
        <v>105</v>
      </c>
      <c r="E43" s="20" t="s">
        <v>29</v>
      </c>
      <c r="F43" s="19">
        <v>4800</v>
      </c>
      <c r="G43" s="19">
        <v>43750</v>
      </c>
    </row>
    <row r="44" spans="1:7" x14ac:dyDescent="0.25">
      <c r="A44" s="20" t="s">
        <v>101</v>
      </c>
      <c r="B44" s="20" t="s">
        <v>65</v>
      </c>
      <c r="C44" s="20" t="s">
        <v>1</v>
      </c>
      <c r="D44" s="20" t="s">
        <v>83</v>
      </c>
      <c r="E44" s="20" t="s">
        <v>29</v>
      </c>
      <c r="F44" s="19">
        <v>4760</v>
      </c>
      <c r="G44" s="19">
        <v>6039.32</v>
      </c>
    </row>
    <row r="45" spans="1:7" x14ac:dyDescent="0.25">
      <c r="A45" s="20" t="s">
        <v>101</v>
      </c>
      <c r="B45" s="20" t="s">
        <v>65</v>
      </c>
      <c r="C45" s="20" t="s">
        <v>1</v>
      </c>
      <c r="D45" s="20" t="s">
        <v>88</v>
      </c>
      <c r="E45" s="20" t="s">
        <v>29</v>
      </c>
      <c r="F45" s="19">
        <v>3064</v>
      </c>
      <c r="G45" s="19">
        <v>6024.59</v>
      </c>
    </row>
    <row r="46" spans="1:7" x14ac:dyDescent="0.25">
      <c r="A46" s="20" t="s">
        <v>101</v>
      </c>
      <c r="B46" s="20" t="s">
        <v>65</v>
      </c>
      <c r="C46" s="20" t="s">
        <v>1</v>
      </c>
      <c r="D46" s="20" t="s">
        <v>107</v>
      </c>
      <c r="E46" s="20" t="s">
        <v>29</v>
      </c>
      <c r="F46" s="19">
        <v>5382</v>
      </c>
      <c r="G46" s="19">
        <v>15460</v>
      </c>
    </row>
    <row r="47" spans="1:7" ht="30" x14ac:dyDescent="0.25">
      <c r="A47" s="20" t="s">
        <v>101</v>
      </c>
      <c r="B47" s="20" t="s">
        <v>65</v>
      </c>
      <c r="C47" s="20" t="s">
        <v>1</v>
      </c>
      <c r="D47" s="20" t="s">
        <v>105</v>
      </c>
      <c r="E47" s="20" t="s">
        <v>24</v>
      </c>
      <c r="F47" s="19">
        <v>12914.56</v>
      </c>
      <c r="G47" s="19">
        <v>74921.94</v>
      </c>
    </row>
    <row r="48" spans="1:7" x14ac:dyDescent="0.25">
      <c r="A48" s="20" t="s">
        <v>101</v>
      </c>
      <c r="B48" s="20" t="s">
        <v>65</v>
      </c>
      <c r="C48" s="20" t="s">
        <v>70</v>
      </c>
      <c r="D48" s="20" t="s">
        <v>74</v>
      </c>
      <c r="E48" s="20" t="s">
        <v>27</v>
      </c>
      <c r="F48" s="44">
        <v>9603.36</v>
      </c>
      <c r="G48" s="44">
        <v>29025</v>
      </c>
    </row>
    <row r="49" spans="1:7" x14ac:dyDescent="0.25">
      <c r="A49" s="20" t="s">
        <v>101</v>
      </c>
      <c r="B49" s="20" t="s">
        <v>65</v>
      </c>
      <c r="C49" s="20" t="s">
        <v>70</v>
      </c>
      <c r="D49" s="20" t="s">
        <v>74</v>
      </c>
      <c r="E49" s="20" t="s">
        <v>25</v>
      </c>
      <c r="F49" s="19">
        <v>74247.600000000006</v>
      </c>
      <c r="G49" s="19">
        <v>236928</v>
      </c>
    </row>
    <row r="50" spans="1:7" x14ac:dyDescent="0.25">
      <c r="A50" s="20" t="s">
        <v>101</v>
      </c>
      <c r="B50" s="20" t="s">
        <v>65</v>
      </c>
      <c r="C50" s="20" t="s">
        <v>70</v>
      </c>
      <c r="D50" s="20" t="s">
        <v>74</v>
      </c>
      <c r="E50" s="20" t="s">
        <v>24</v>
      </c>
      <c r="F50" s="19">
        <v>22618.09</v>
      </c>
      <c r="G50" s="19">
        <v>41851.550000000003</v>
      </c>
    </row>
    <row r="51" spans="1:7" x14ac:dyDescent="0.25">
      <c r="A51" s="20" t="s">
        <v>101</v>
      </c>
      <c r="B51" s="20" t="s">
        <v>65</v>
      </c>
      <c r="C51" s="20" t="s">
        <v>76</v>
      </c>
      <c r="D51" s="20" t="s">
        <v>78</v>
      </c>
      <c r="E51" s="20" t="s">
        <v>27</v>
      </c>
      <c r="F51" s="19">
        <v>3619.7</v>
      </c>
      <c r="G51" s="19">
        <v>40178.720000000001</v>
      </c>
    </row>
    <row r="52" spans="1:7" x14ac:dyDescent="0.25">
      <c r="A52" s="20" t="s">
        <v>101</v>
      </c>
      <c r="B52" s="20" t="s">
        <v>65</v>
      </c>
      <c r="C52" s="20" t="s">
        <v>76</v>
      </c>
      <c r="D52" s="20" t="s">
        <v>79</v>
      </c>
      <c r="E52" s="20" t="s">
        <v>27</v>
      </c>
      <c r="F52" s="19">
        <v>1324.05</v>
      </c>
      <c r="G52" s="19">
        <v>12115.05</v>
      </c>
    </row>
    <row r="53" spans="1:7" x14ac:dyDescent="0.25">
      <c r="A53" s="35" t="s">
        <v>101</v>
      </c>
      <c r="B53" s="30"/>
      <c r="C53" s="30"/>
      <c r="D53" s="30"/>
      <c r="E53" s="30"/>
      <c r="F53" s="30">
        <f>SUM(F39:F52)</f>
        <v>149756</v>
      </c>
      <c r="G53" s="31">
        <f>SUM(G39:G52)</f>
        <v>542546.02</v>
      </c>
    </row>
    <row r="54" spans="1:7" x14ac:dyDescent="0.25">
      <c r="A54" s="20" t="s">
        <v>116</v>
      </c>
      <c r="B54" s="20" t="s">
        <v>65</v>
      </c>
      <c r="C54" s="20" t="s">
        <v>70</v>
      </c>
      <c r="D54" s="20" t="s">
        <v>72</v>
      </c>
      <c r="E54" s="20" t="s">
        <v>27</v>
      </c>
      <c r="F54" s="19">
        <v>1352.62</v>
      </c>
      <c r="G54" s="19">
        <v>12173.63</v>
      </c>
    </row>
    <row r="55" spans="1:7" x14ac:dyDescent="0.25">
      <c r="A55" s="20" t="s">
        <v>116</v>
      </c>
      <c r="B55" s="20" t="s">
        <v>65</v>
      </c>
      <c r="C55" s="20" t="s">
        <v>70</v>
      </c>
      <c r="D55" s="20" t="s">
        <v>73</v>
      </c>
      <c r="E55" s="20" t="s">
        <v>27</v>
      </c>
      <c r="F55" s="19">
        <v>7907.99</v>
      </c>
      <c r="G55" s="19">
        <v>38822.15</v>
      </c>
    </row>
    <row r="56" spans="1:7" x14ac:dyDescent="0.25">
      <c r="A56" s="20" t="s">
        <v>116</v>
      </c>
      <c r="B56" s="20" t="s">
        <v>65</v>
      </c>
      <c r="C56" s="20" t="s">
        <v>70</v>
      </c>
      <c r="D56" s="20" t="s">
        <v>74</v>
      </c>
      <c r="E56" s="20" t="s">
        <v>43</v>
      </c>
      <c r="F56" s="19">
        <v>4933.42</v>
      </c>
      <c r="G56" s="19">
        <v>21310.55</v>
      </c>
    </row>
    <row r="57" spans="1:7" x14ac:dyDescent="0.25">
      <c r="A57" s="20" t="s">
        <v>116</v>
      </c>
      <c r="B57" s="20" t="s">
        <v>65</v>
      </c>
      <c r="C57" s="20" t="s">
        <v>70</v>
      </c>
      <c r="D57" s="20" t="s">
        <v>74</v>
      </c>
      <c r="E57" s="20" t="s">
        <v>25</v>
      </c>
      <c r="F57" s="19">
        <v>32876.639999999999</v>
      </c>
      <c r="G57" s="19">
        <v>84456</v>
      </c>
    </row>
    <row r="58" spans="1:7" x14ac:dyDescent="0.25">
      <c r="A58" s="20" t="s">
        <v>116</v>
      </c>
      <c r="B58" s="20" t="s">
        <v>65</v>
      </c>
      <c r="C58" s="20" t="s">
        <v>70</v>
      </c>
      <c r="D58" s="20" t="s">
        <v>74</v>
      </c>
      <c r="E58" s="20" t="s">
        <v>24</v>
      </c>
      <c r="F58" s="19">
        <v>10337.709999999999</v>
      </c>
      <c r="G58" s="19">
        <v>41683.550000000003</v>
      </c>
    </row>
    <row r="59" spans="1:7" x14ac:dyDescent="0.25">
      <c r="A59" s="20" t="s">
        <v>116</v>
      </c>
      <c r="B59" s="20" t="s">
        <v>65</v>
      </c>
      <c r="C59" s="20" t="s">
        <v>76</v>
      </c>
      <c r="D59" s="20" t="s">
        <v>78</v>
      </c>
      <c r="E59" s="20" t="s">
        <v>27</v>
      </c>
      <c r="F59" s="19">
        <v>7405.9</v>
      </c>
      <c r="G59" s="19">
        <v>82050.97</v>
      </c>
    </row>
    <row r="60" spans="1:7" x14ac:dyDescent="0.25">
      <c r="A60" s="20" t="s">
        <v>116</v>
      </c>
      <c r="B60" s="20" t="s">
        <v>65</v>
      </c>
      <c r="C60" s="20" t="s">
        <v>76</v>
      </c>
      <c r="D60" s="20" t="s">
        <v>79</v>
      </c>
      <c r="E60" s="20" t="s">
        <v>27</v>
      </c>
      <c r="F60" s="19">
        <v>3499.26</v>
      </c>
      <c r="G60" s="19">
        <v>38488.39</v>
      </c>
    </row>
    <row r="61" spans="1:7" x14ac:dyDescent="0.25">
      <c r="A61" s="20" t="s">
        <v>116</v>
      </c>
      <c r="B61" s="20" t="s">
        <v>65</v>
      </c>
      <c r="C61" s="20" t="s">
        <v>76</v>
      </c>
      <c r="D61" s="20" t="s">
        <v>80</v>
      </c>
      <c r="E61" s="20" t="s">
        <v>27</v>
      </c>
      <c r="F61" s="19">
        <v>283.70999999999998</v>
      </c>
      <c r="G61" s="19">
        <v>2596.08</v>
      </c>
    </row>
    <row r="62" spans="1:7" x14ac:dyDescent="0.25">
      <c r="A62" s="20" t="s">
        <v>116</v>
      </c>
      <c r="B62" s="20" t="s">
        <v>65</v>
      </c>
      <c r="C62" s="20" t="s">
        <v>76</v>
      </c>
      <c r="D62" s="20" t="s">
        <v>81</v>
      </c>
      <c r="E62" s="20" t="s">
        <v>27</v>
      </c>
      <c r="F62" s="19">
        <v>340.47</v>
      </c>
      <c r="G62" s="19">
        <v>3115.3</v>
      </c>
    </row>
    <row r="63" spans="1:7" x14ac:dyDescent="0.25">
      <c r="A63" s="35" t="s">
        <v>116</v>
      </c>
      <c r="B63" s="30"/>
      <c r="C63" s="30"/>
      <c r="D63" s="30"/>
      <c r="E63" s="30"/>
      <c r="F63" s="30">
        <f>SUM(F54:F62)</f>
        <v>68937.72</v>
      </c>
      <c r="G63" s="31">
        <f>SUM(G54:G62)</f>
        <v>324696.62</v>
      </c>
    </row>
    <row r="64" spans="1:7" ht="15.75" x14ac:dyDescent="0.25">
      <c r="A64" s="36" t="s">
        <v>0</v>
      </c>
      <c r="B64" s="36"/>
      <c r="C64" s="36"/>
      <c r="D64" s="36"/>
      <c r="E64" s="36"/>
      <c r="F64" s="36">
        <f>SUM(F63,F53,F38)</f>
        <v>417733.02</v>
      </c>
      <c r="G64" s="36">
        <f>SUM(G63,G53,G38)</f>
        <v>1673252.93</v>
      </c>
    </row>
    <row r="68" spans="1:3" x14ac:dyDescent="0.25">
      <c r="A68" s="54" t="s">
        <v>42</v>
      </c>
      <c r="B68" s="54"/>
      <c r="C68" s="54"/>
    </row>
    <row r="69" spans="1:3" x14ac:dyDescent="0.25">
      <c r="A69" s="45" t="s">
        <v>17</v>
      </c>
      <c r="B69" t="s">
        <v>54</v>
      </c>
      <c r="C69" t="s">
        <v>55</v>
      </c>
    </row>
    <row r="70" spans="1:3" x14ac:dyDescent="0.25">
      <c r="A70" s="46" t="s">
        <v>26</v>
      </c>
      <c r="B70" s="47">
        <v>13377.27</v>
      </c>
      <c r="C70" s="47">
        <v>49098.54</v>
      </c>
    </row>
    <row r="71" spans="1:3" x14ac:dyDescent="0.25">
      <c r="A71" s="46" t="s">
        <v>43</v>
      </c>
      <c r="B71" s="47">
        <v>10333.26</v>
      </c>
      <c r="C71" s="47">
        <v>44116.55</v>
      </c>
    </row>
    <row r="72" spans="1:3" x14ac:dyDescent="0.25">
      <c r="A72" s="46" t="s">
        <v>44</v>
      </c>
      <c r="B72" s="47">
        <v>12453.07</v>
      </c>
      <c r="C72" s="47">
        <v>41469.699999999997</v>
      </c>
    </row>
    <row r="73" spans="1:3" x14ac:dyDescent="0.25">
      <c r="A73" s="46" t="s">
        <v>32</v>
      </c>
      <c r="B73" s="47">
        <v>1575</v>
      </c>
      <c r="C73" s="47">
        <v>4311.8999999999996</v>
      </c>
    </row>
    <row r="74" spans="1:3" x14ac:dyDescent="0.25">
      <c r="A74" s="46" t="s">
        <v>27</v>
      </c>
      <c r="B74" s="47">
        <v>78946.64</v>
      </c>
      <c r="C74" s="47">
        <v>564984.07999999996</v>
      </c>
    </row>
    <row r="75" spans="1:3" x14ac:dyDescent="0.25">
      <c r="A75" s="46" t="s">
        <v>57</v>
      </c>
      <c r="B75" s="47">
        <v>10319.799999999999</v>
      </c>
      <c r="C75" s="47">
        <v>24270.350000000002</v>
      </c>
    </row>
    <row r="76" spans="1:3" x14ac:dyDescent="0.25">
      <c r="A76" s="46" t="s">
        <v>25</v>
      </c>
      <c r="B76" s="47">
        <v>173032.06</v>
      </c>
      <c r="C76" s="47">
        <v>558816.6</v>
      </c>
    </row>
    <row r="77" spans="1:3" x14ac:dyDescent="0.25">
      <c r="A77" s="46" t="s">
        <v>34</v>
      </c>
      <c r="B77" s="47">
        <v>2510</v>
      </c>
      <c r="C77" s="47">
        <v>2714.4</v>
      </c>
    </row>
    <row r="78" spans="1:3" x14ac:dyDescent="0.25">
      <c r="A78" s="46" t="s">
        <v>24</v>
      </c>
      <c r="B78" s="47">
        <v>65939.58</v>
      </c>
      <c r="C78" s="47">
        <v>243251.04</v>
      </c>
    </row>
    <row r="79" spans="1:3" x14ac:dyDescent="0.25">
      <c r="A79" s="46" t="s">
        <v>62</v>
      </c>
      <c r="B79" s="47">
        <v>368486.68</v>
      </c>
      <c r="C79" s="47">
        <v>1533033.1599999997</v>
      </c>
    </row>
  </sheetData>
  <mergeCells count="7">
    <mergeCell ref="A68:C68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"/>
  <sheetViews>
    <sheetView showGridLines="0" topLeftCell="A4" zoomScaleNormal="100" workbookViewId="0">
      <selection activeCell="A13" sqref="A13"/>
    </sheetView>
  </sheetViews>
  <sheetFormatPr baseColWidth="10" defaultColWidth="47.28515625" defaultRowHeight="15" x14ac:dyDescent="0.25"/>
  <cols>
    <col min="1" max="1" width="18.5703125" customWidth="1"/>
    <col min="2" max="2" width="11.5703125" bestFit="1" customWidth="1"/>
    <col min="3" max="3" width="13.140625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41</v>
      </c>
      <c r="B9" s="53"/>
      <c r="C9" s="53"/>
      <c r="D9" s="53"/>
      <c r="E9" s="53"/>
      <c r="F9" s="53"/>
      <c r="G9" s="53"/>
    </row>
    <row r="10" spans="1:7" x14ac:dyDescent="0.25">
      <c r="A10" s="55" t="s">
        <v>49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3er Trimestre Año 2024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64</v>
      </c>
      <c r="B13" s="20" t="s">
        <v>65</v>
      </c>
      <c r="C13" s="20" t="s">
        <v>1</v>
      </c>
      <c r="D13" s="20" t="s">
        <v>82</v>
      </c>
      <c r="E13" s="20" t="s">
        <v>29</v>
      </c>
      <c r="F13" s="19">
        <v>4869.76</v>
      </c>
      <c r="G13" s="19">
        <v>38686.949999999997</v>
      </c>
    </row>
    <row r="14" spans="1:7" x14ac:dyDescent="0.25">
      <c r="A14" s="20" t="s">
        <v>64</v>
      </c>
      <c r="B14" s="20" t="s">
        <v>65</v>
      </c>
      <c r="C14" s="20" t="s">
        <v>1</v>
      </c>
      <c r="D14" s="20" t="s">
        <v>82</v>
      </c>
      <c r="E14" s="20" t="s">
        <v>28</v>
      </c>
      <c r="F14" s="19">
        <v>1079.9100000000001</v>
      </c>
      <c r="G14" s="19">
        <v>8650.86</v>
      </c>
    </row>
    <row r="15" spans="1:7" x14ac:dyDescent="0.25">
      <c r="A15" s="20" t="s">
        <v>64</v>
      </c>
      <c r="B15" s="20" t="s">
        <v>65</v>
      </c>
      <c r="C15" s="20" t="s">
        <v>1</v>
      </c>
      <c r="D15" s="20" t="s">
        <v>83</v>
      </c>
      <c r="E15" s="20" t="s">
        <v>26</v>
      </c>
      <c r="F15" s="19">
        <v>2260</v>
      </c>
      <c r="G15" s="19">
        <v>2703.88</v>
      </c>
    </row>
    <row r="16" spans="1:7" x14ac:dyDescent="0.25">
      <c r="A16" s="20" t="s">
        <v>64</v>
      </c>
      <c r="B16" s="20" t="s">
        <v>65</v>
      </c>
      <c r="C16" s="20" t="s">
        <v>1</v>
      </c>
      <c r="D16" s="20" t="s">
        <v>83</v>
      </c>
      <c r="E16" s="20" t="s">
        <v>43</v>
      </c>
      <c r="F16" s="19">
        <v>300</v>
      </c>
      <c r="G16" s="19">
        <v>360</v>
      </c>
    </row>
    <row r="17" spans="1:7" x14ac:dyDescent="0.25">
      <c r="A17" s="20" t="s">
        <v>64</v>
      </c>
      <c r="B17" s="20" t="s">
        <v>65</v>
      </c>
      <c r="C17" s="20" t="s">
        <v>1</v>
      </c>
      <c r="D17" s="20" t="s">
        <v>83</v>
      </c>
      <c r="E17" s="20" t="s">
        <v>39</v>
      </c>
      <c r="F17" s="19">
        <v>285</v>
      </c>
      <c r="G17" s="19">
        <v>323.39999999999998</v>
      </c>
    </row>
    <row r="18" spans="1:7" x14ac:dyDescent="0.25">
      <c r="A18" s="20" t="s">
        <v>64</v>
      </c>
      <c r="B18" s="20" t="s">
        <v>65</v>
      </c>
      <c r="C18" s="20" t="s">
        <v>1</v>
      </c>
      <c r="D18" s="20" t="s">
        <v>83</v>
      </c>
      <c r="E18" s="20" t="s">
        <v>29</v>
      </c>
      <c r="F18" s="19">
        <v>5028</v>
      </c>
      <c r="G18" s="19">
        <v>6021.45</v>
      </c>
    </row>
    <row r="19" spans="1:7" x14ac:dyDescent="0.25">
      <c r="A19" s="20" t="s">
        <v>64</v>
      </c>
      <c r="B19" s="20" t="s">
        <v>65</v>
      </c>
      <c r="C19" s="20" t="s">
        <v>1</v>
      </c>
      <c r="D19" s="20" t="s">
        <v>83</v>
      </c>
      <c r="E19" s="20" t="s">
        <v>32</v>
      </c>
      <c r="F19" s="19">
        <v>1755</v>
      </c>
      <c r="G19" s="19">
        <v>2216.6999999999998</v>
      </c>
    </row>
    <row r="20" spans="1:7" x14ac:dyDescent="0.25">
      <c r="A20" s="20" t="s">
        <v>64</v>
      </c>
      <c r="B20" s="20" t="s">
        <v>65</v>
      </c>
      <c r="C20" s="20" t="s">
        <v>1</v>
      </c>
      <c r="D20" s="20" t="s">
        <v>83</v>
      </c>
      <c r="E20" s="20" t="s">
        <v>84</v>
      </c>
      <c r="F20" s="19">
        <v>1835</v>
      </c>
      <c r="G20" s="19">
        <v>2114.5</v>
      </c>
    </row>
    <row r="21" spans="1:7" x14ac:dyDescent="0.25">
      <c r="A21" s="20" t="s">
        <v>64</v>
      </c>
      <c r="B21" s="20" t="s">
        <v>65</v>
      </c>
      <c r="C21" s="20" t="s">
        <v>1</v>
      </c>
      <c r="D21" s="20" t="s">
        <v>83</v>
      </c>
      <c r="E21" s="20" t="s">
        <v>27</v>
      </c>
      <c r="F21" s="19">
        <v>48668</v>
      </c>
      <c r="G21" s="19">
        <v>82025.600000000006</v>
      </c>
    </row>
    <row r="22" spans="1:7" x14ac:dyDescent="0.25">
      <c r="A22" s="20" t="s">
        <v>64</v>
      </c>
      <c r="B22" s="20" t="s">
        <v>65</v>
      </c>
      <c r="C22" s="20" t="s">
        <v>1</v>
      </c>
      <c r="D22" s="20" t="s">
        <v>83</v>
      </c>
      <c r="E22" s="20" t="s">
        <v>57</v>
      </c>
      <c r="F22" s="19">
        <v>4220</v>
      </c>
      <c r="G22" s="19">
        <v>5173</v>
      </c>
    </row>
    <row r="23" spans="1:7" x14ac:dyDescent="0.25">
      <c r="A23" s="20" t="s">
        <v>64</v>
      </c>
      <c r="B23" s="20" t="s">
        <v>65</v>
      </c>
      <c r="C23" s="20" t="s">
        <v>1</v>
      </c>
      <c r="D23" s="20" t="s">
        <v>83</v>
      </c>
      <c r="E23" s="20" t="s">
        <v>28</v>
      </c>
      <c r="F23" s="19">
        <v>1521.89</v>
      </c>
      <c r="G23" s="19">
        <v>1890.01</v>
      </c>
    </row>
    <row r="24" spans="1:7" x14ac:dyDescent="0.25">
      <c r="A24" s="20" t="s">
        <v>64</v>
      </c>
      <c r="B24" s="20" t="s">
        <v>65</v>
      </c>
      <c r="C24" s="20" t="s">
        <v>1</v>
      </c>
      <c r="D24" s="20" t="s">
        <v>83</v>
      </c>
      <c r="E24" s="20" t="s">
        <v>85</v>
      </c>
      <c r="F24" s="19">
        <v>390</v>
      </c>
      <c r="G24" s="19">
        <v>474.6</v>
      </c>
    </row>
    <row r="25" spans="1:7" x14ac:dyDescent="0.25">
      <c r="A25" s="20" t="s">
        <v>64</v>
      </c>
      <c r="B25" s="20" t="s">
        <v>65</v>
      </c>
      <c r="C25" s="20" t="s">
        <v>1</v>
      </c>
      <c r="D25" s="20" t="s">
        <v>83</v>
      </c>
      <c r="E25" s="20" t="s">
        <v>33</v>
      </c>
      <c r="F25" s="19">
        <v>415</v>
      </c>
      <c r="G25" s="19">
        <v>505.35</v>
      </c>
    </row>
    <row r="26" spans="1:7" x14ac:dyDescent="0.25">
      <c r="A26" s="20" t="s">
        <v>64</v>
      </c>
      <c r="B26" s="20" t="s">
        <v>65</v>
      </c>
      <c r="C26" s="20" t="s">
        <v>1</v>
      </c>
      <c r="D26" s="20" t="s">
        <v>83</v>
      </c>
      <c r="E26" s="20" t="s">
        <v>86</v>
      </c>
      <c r="F26" s="19">
        <v>442</v>
      </c>
      <c r="G26" s="19">
        <v>488.24</v>
      </c>
    </row>
    <row r="27" spans="1:7" x14ac:dyDescent="0.25">
      <c r="A27" s="20" t="s">
        <v>64</v>
      </c>
      <c r="B27" s="20" t="s">
        <v>65</v>
      </c>
      <c r="C27" s="20" t="s">
        <v>1</v>
      </c>
      <c r="D27" s="20" t="s">
        <v>83</v>
      </c>
      <c r="E27" s="20" t="s">
        <v>58</v>
      </c>
      <c r="F27" s="19">
        <v>1010</v>
      </c>
      <c r="G27" s="19">
        <v>1286.0999999999999</v>
      </c>
    </row>
    <row r="28" spans="1:7" x14ac:dyDescent="0.25">
      <c r="A28" s="20" t="s">
        <v>64</v>
      </c>
      <c r="B28" s="20" t="s">
        <v>65</v>
      </c>
      <c r="C28" s="20" t="s">
        <v>1</v>
      </c>
      <c r="D28" s="20" t="s">
        <v>83</v>
      </c>
      <c r="E28" s="20" t="s">
        <v>34</v>
      </c>
      <c r="F28" s="19">
        <v>1153</v>
      </c>
      <c r="G28" s="19">
        <v>1362.36</v>
      </c>
    </row>
    <row r="29" spans="1:7" x14ac:dyDescent="0.25">
      <c r="A29" s="20" t="s">
        <v>64</v>
      </c>
      <c r="B29" s="20" t="s">
        <v>65</v>
      </c>
      <c r="C29" s="20" t="s">
        <v>1</v>
      </c>
      <c r="D29" s="20" t="s">
        <v>83</v>
      </c>
      <c r="E29" s="20" t="s">
        <v>45</v>
      </c>
      <c r="F29" s="19">
        <v>90</v>
      </c>
      <c r="G29" s="19">
        <v>111.6</v>
      </c>
    </row>
    <row r="30" spans="1:7" x14ac:dyDescent="0.25">
      <c r="A30" s="20" t="s">
        <v>64</v>
      </c>
      <c r="B30" s="20" t="s">
        <v>65</v>
      </c>
      <c r="C30" s="20" t="s">
        <v>1</v>
      </c>
      <c r="D30" s="20" t="s">
        <v>87</v>
      </c>
      <c r="E30" s="20" t="s">
        <v>29</v>
      </c>
      <c r="F30" s="19">
        <v>7910</v>
      </c>
      <c r="G30" s="19">
        <v>9400.1</v>
      </c>
    </row>
    <row r="31" spans="1:7" x14ac:dyDescent="0.25">
      <c r="A31" s="20" t="s">
        <v>64</v>
      </c>
      <c r="B31" s="20" t="s">
        <v>65</v>
      </c>
      <c r="C31" s="20" t="s">
        <v>1</v>
      </c>
      <c r="D31" s="20" t="s">
        <v>87</v>
      </c>
      <c r="E31" s="20" t="s">
        <v>32</v>
      </c>
      <c r="F31" s="19">
        <v>8901.4</v>
      </c>
      <c r="G31" s="19">
        <v>9376.2000000000007</v>
      </c>
    </row>
    <row r="32" spans="1:7" x14ac:dyDescent="0.25">
      <c r="A32" s="20" t="s">
        <v>64</v>
      </c>
      <c r="B32" s="20" t="s">
        <v>65</v>
      </c>
      <c r="C32" s="20" t="s">
        <v>1</v>
      </c>
      <c r="D32" s="20" t="s">
        <v>87</v>
      </c>
      <c r="E32" s="20" t="s">
        <v>57</v>
      </c>
      <c r="F32" s="19">
        <v>364</v>
      </c>
      <c r="G32" s="19">
        <v>607.36</v>
      </c>
    </row>
    <row r="33" spans="1:8" x14ac:dyDescent="0.25">
      <c r="A33" s="20" t="s">
        <v>64</v>
      </c>
      <c r="B33" s="20" t="s">
        <v>65</v>
      </c>
      <c r="C33" s="20" t="s">
        <v>1</v>
      </c>
      <c r="D33" s="20" t="s">
        <v>87</v>
      </c>
      <c r="E33" s="20" t="s">
        <v>28</v>
      </c>
      <c r="F33" s="19">
        <v>4466.29</v>
      </c>
      <c r="G33" s="19">
        <v>5253.01</v>
      </c>
    </row>
    <row r="34" spans="1:8" x14ac:dyDescent="0.25">
      <c r="A34" s="20" t="s">
        <v>64</v>
      </c>
      <c r="B34" s="20" t="s">
        <v>65</v>
      </c>
      <c r="C34" s="20" t="s">
        <v>1</v>
      </c>
      <c r="D34" s="20" t="s">
        <v>87</v>
      </c>
      <c r="E34" s="20" t="s">
        <v>33</v>
      </c>
      <c r="F34" s="19">
        <v>1840</v>
      </c>
      <c r="G34" s="19">
        <v>2162</v>
      </c>
    </row>
    <row r="35" spans="1:8" x14ac:dyDescent="0.25">
      <c r="A35" s="20" t="s">
        <v>64</v>
      </c>
      <c r="B35" s="20" t="s">
        <v>65</v>
      </c>
      <c r="C35" s="20" t="s">
        <v>1</v>
      </c>
      <c r="D35" s="20" t="s">
        <v>87</v>
      </c>
      <c r="E35" s="20" t="s">
        <v>86</v>
      </c>
      <c r="F35" s="19">
        <v>1326</v>
      </c>
      <c r="G35" s="19">
        <v>1326</v>
      </c>
    </row>
    <row r="36" spans="1:8" x14ac:dyDescent="0.25">
      <c r="A36" s="20" t="s">
        <v>64</v>
      </c>
      <c r="B36" s="20" t="s">
        <v>65</v>
      </c>
      <c r="C36" s="20" t="s">
        <v>1</v>
      </c>
      <c r="D36" s="20" t="s">
        <v>87</v>
      </c>
      <c r="E36" s="20" t="s">
        <v>34</v>
      </c>
      <c r="F36" s="19">
        <v>2943</v>
      </c>
      <c r="G36" s="19">
        <v>3015.95</v>
      </c>
    </row>
    <row r="37" spans="1:8" x14ac:dyDescent="0.25">
      <c r="A37" s="20" t="s">
        <v>64</v>
      </c>
      <c r="B37" s="20" t="s">
        <v>65</v>
      </c>
      <c r="C37" s="20" t="s">
        <v>1</v>
      </c>
      <c r="D37" s="20" t="s">
        <v>87</v>
      </c>
      <c r="E37" s="20" t="s">
        <v>45</v>
      </c>
      <c r="F37" s="19">
        <v>70</v>
      </c>
      <c r="G37" s="19">
        <v>94.5</v>
      </c>
    </row>
    <row r="38" spans="1:8" x14ac:dyDescent="0.25">
      <c r="A38" s="20" t="s">
        <v>64</v>
      </c>
      <c r="B38" s="20" t="s">
        <v>65</v>
      </c>
      <c r="C38" s="20" t="s">
        <v>1</v>
      </c>
      <c r="D38" s="20" t="s">
        <v>88</v>
      </c>
      <c r="E38" s="20" t="s">
        <v>29</v>
      </c>
      <c r="F38" s="19">
        <v>1589</v>
      </c>
      <c r="G38" s="19">
        <v>3284.69</v>
      </c>
    </row>
    <row r="39" spans="1:8" x14ac:dyDescent="0.25">
      <c r="A39" s="20" t="s">
        <v>64</v>
      </c>
      <c r="B39" s="20" t="s">
        <v>65</v>
      </c>
      <c r="C39" s="20" t="s">
        <v>1</v>
      </c>
      <c r="D39" s="20" t="s">
        <v>88</v>
      </c>
      <c r="E39" s="20" t="s">
        <v>57</v>
      </c>
      <c r="F39" s="19">
        <v>4080</v>
      </c>
      <c r="G39" s="19">
        <v>7971.3</v>
      </c>
    </row>
    <row r="40" spans="1:8" x14ac:dyDescent="0.25">
      <c r="A40" s="20" t="s">
        <v>64</v>
      </c>
      <c r="B40" s="20" t="s">
        <v>65</v>
      </c>
      <c r="C40" s="20" t="s">
        <v>1</v>
      </c>
      <c r="D40" s="20" t="s">
        <v>88</v>
      </c>
      <c r="E40" s="20" t="s">
        <v>89</v>
      </c>
      <c r="F40" s="19">
        <v>4.54</v>
      </c>
      <c r="G40" s="19">
        <v>23.35</v>
      </c>
    </row>
    <row r="41" spans="1:8" x14ac:dyDescent="0.25">
      <c r="A41" s="20" t="s">
        <v>64</v>
      </c>
      <c r="B41" s="20" t="s">
        <v>65</v>
      </c>
      <c r="C41" s="20" t="s">
        <v>1</v>
      </c>
      <c r="D41" s="20" t="s">
        <v>90</v>
      </c>
      <c r="E41" s="20" t="s">
        <v>28</v>
      </c>
      <c r="F41" s="19">
        <v>31216.32</v>
      </c>
      <c r="G41" s="19">
        <v>513751.19</v>
      </c>
    </row>
    <row r="42" spans="1:8" x14ac:dyDescent="0.25">
      <c r="A42" s="35" t="s">
        <v>64</v>
      </c>
      <c r="B42" s="30"/>
      <c r="C42" s="30"/>
      <c r="D42" s="30"/>
      <c r="E42" s="30"/>
      <c r="F42" s="30">
        <f>SUM(F13:F41)</f>
        <v>140033.10999999999</v>
      </c>
      <c r="G42" s="31">
        <f>SUM(G13:G41)</f>
        <v>710660.25</v>
      </c>
    </row>
    <row r="43" spans="1:8" x14ac:dyDescent="0.25">
      <c r="A43" s="20" t="s">
        <v>101</v>
      </c>
      <c r="B43" s="20" t="s">
        <v>65</v>
      </c>
      <c r="C43" s="20" t="s">
        <v>1</v>
      </c>
      <c r="D43" s="20" t="s">
        <v>82</v>
      </c>
      <c r="E43" s="20" t="s">
        <v>28</v>
      </c>
      <c r="F43" s="19">
        <v>1712.24</v>
      </c>
      <c r="G43" s="19">
        <v>37926.080000000002</v>
      </c>
      <c r="H43" s="48"/>
    </row>
    <row r="44" spans="1:8" x14ac:dyDescent="0.25">
      <c r="A44" s="20" t="s">
        <v>101</v>
      </c>
      <c r="B44" s="20" t="s">
        <v>65</v>
      </c>
      <c r="C44" s="20" t="s">
        <v>1</v>
      </c>
      <c r="D44" s="20" t="s">
        <v>83</v>
      </c>
      <c r="E44" s="20" t="s">
        <v>26</v>
      </c>
      <c r="F44" s="19">
        <v>2415</v>
      </c>
      <c r="G44" s="19">
        <v>2948.07</v>
      </c>
      <c r="H44" s="48"/>
    </row>
    <row r="45" spans="1:8" x14ac:dyDescent="0.25">
      <c r="A45" s="20" t="s">
        <v>101</v>
      </c>
      <c r="B45" s="20" t="s">
        <v>65</v>
      </c>
      <c r="C45" s="20" t="s">
        <v>1</v>
      </c>
      <c r="D45" s="20" t="s">
        <v>83</v>
      </c>
      <c r="E45" s="20" t="s">
        <v>43</v>
      </c>
      <c r="F45" s="19">
        <v>1105</v>
      </c>
      <c r="G45" s="19">
        <v>1221.45</v>
      </c>
      <c r="H45" s="48"/>
    </row>
    <row r="46" spans="1:8" x14ac:dyDescent="0.25">
      <c r="A46" s="20" t="s">
        <v>101</v>
      </c>
      <c r="B46" s="20" t="s">
        <v>65</v>
      </c>
      <c r="C46" s="20" t="s">
        <v>1</v>
      </c>
      <c r="D46" s="20" t="s">
        <v>83</v>
      </c>
      <c r="E46" s="20" t="s">
        <v>39</v>
      </c>
      <c r="F46" s="19">
        <v>285</v>
      </c>
      <c r="G46" s="19">
        <v>323.39999999999998</v>
      </c>
      <c r="H46" s="48"/>
    </row>
    <row r="47" spans="1:8" x14ac:dyDescent="0.25">
      <c r="A47" s="20" t="s">
        <v>101</v>
      </c>
      <c r="B47" s="20" t="s">
        <v>65</v>
      </c>
      <c r="C47" s="20" t="s">
        <v>1</v>
      </c>
      <c r="D47" s="20" t="s">
        <v>83</v>
      </c>
      <c r="E47" s="20" t="s">
        <v>29</v>
      </c>
      <c r="F47" s="19">
        <v>33320</v>
      </c>
      <c r="G47" s="19">
        <v>42275.14</v>
      </c>
      <c r="H47" s="48"/>
    </row>
    <row r="48" spans="1:8" x14ac:dyDescent="0.25">
      <c r="A48" s="20" t="s">
        <v>101</v>
      </c>
      <c r="B48" s="20" t="s">
        <v>65</v>
      </c>
      <c r="C48" s="20" t="s">
        <v>1</v>
      </c>
      <c r="D48" s="20" t="s">
        <v>83</v>
      </c>
      <c r="E48" s="20" t="s">
        <v>32</v>
      </c>
      <c r="F48" s="19">
        <v>2460</v>
      </c>
      <c r="G48" s="19">
        <v>2988.3</v>
      </c>
      <c r="H48" s="48"/>
    </row>
    <row r="49" spans="1:8" x14ac:dyDescent="0.25">
      <c r="A49" s="20" t="s">
        <v>101</v>
      </c>
      <c r="B49" s="20" t="s">
        <v>65</v>
      </c>
      <c r="C49" s="20" t="s">
        <v>1</v>
      </c>
      <c r="D49" s="20" t="s">
        <v>83</v>
      </c>
      <c r="E49" s="20" t="s">
        <v>27</v>
      </c>
      <c r="F49" s="19">
        <v>129625</v>
      </c>
      <c r="G49" s="19">
        <v>197370.92</v>
      </c>
      <c r="H49" s="48"/>
    </row>
    <row r="50" spans="1:8" x14ac:dyDescent="0.25">
      <c r="A50" s="20" t="s">
        <v>101</v>
      </c>
      <c r="B50" s="20" t="s">
        <v>65</v>
      </c>
      <c r="C50" s="20" t="s">
        <v>1</v>
      </c>
      <c r="D50" s="20" t="s">
        <v>83</v>
      </c>
      <c r="E50" s="20" t="s">
        <v>103</v>
      </c>
      <c r="F50" s="19">
        <v>6650</v>
      </c>
      <c r="G50" s="19">
        <v>9027</v>
      </c>
      <c r="H50" s="48"/>
    </row>
    <row r="51" spans="1:8" x14ac:dyDescent="0.25">
      <c r="A51" s="20" t="s">
        <v>101</v>
      </c>
      <c r="B51" s="20" t="s">
        <v>65</v>
      </c>
      <c r="C51" s="20" t="s">
        <v>1</v>
      </c>
      <c r="D51" s="20" t="s">
        <v>83</v>
      </c>
      <c r="E51" s="20" t="s">
        <v>100</v>
      </c>
      <c r="F51" s="19">
        <v>1120</v>
      </c>
      <c r="G51" s="19">
        <v>1451.52</v>
      </c>
      <c r="H51" s="48"/>
    </row>
    <row r="52" spans="1:8" x14ac:dyDescent="0.25">
      <c r="A52" s="20" t="s">
        <v>101</v>
      </c>
      <c r="B52" s="20" t="s">
        <v>65</v>
      </c>
      <c r="C52" s="20" t="s">
        <v>1</v>
      </c>
      <c r="D52" s="20" t="s">
        <v>83</v>
      </c>
      <c r="E52" s="20" t="s">
        <v>57</v>
      </c>
      <c r="F52" s="19">
        <v>3485</v>
      </c>
      <c r="G52" s="19">
        <v>5173.42</v>
      </c>
      <c r="H52" s="48"/>
    </row>
    <row r="53" spans="1:8" x14ac:dyDescent="0.25">
      <c r="A53" s="20" t="s">
        <v>101</v>
      </c>
      <c r="B53" s="20" t="s">
        <v>65</v>
      </c>
      <c r="C53" s="20" t="s">
        <v>1</v>
      </c>
      <c r="D53" s="20" t="s">
        <v>83</v>
      </c>
      <c r="E53" s="20" t="s">
        <v>28</v>
      </c>
      <c r="F53" s="19">
        <v>8150</v>
      </c>
      <c r="G53" s="19">
        <v>9883</v>
      </c>
      <c r="H53" s="48"/>
    </row>
    <row r="54" spans="1:8" x14ac:dyDescent="0.25">
      <c r="A54" s="20" t="s">
        <v>101</v>
      </c>
      <c r="B54" s="20" t="s">
        <v>65</v>
      </c>
      <c r="C54" s="20" t="s">
        <v>1</v>
      </c>
      <c r="D54" s="20" t="s">
        <v>83</v>
      </c>
      <c r="E54" s="20" t="s">
        <v>86</v>
      </c>
      <c r="F54" s="19">
        <v>415</v>
      </c>
      <c r="G54" s="19">
        <v>486.6</v>
      </c>
      <c r="H54" s="48"/>
    </row>
    <row r="55" spans="1:8" x14ac:dyDescent="0.25">
      <c r="A55" s="20" t="s">
        <v>101</v>
      </c>
      <c r="B55" s="20" t="s">
        <v>65</v>
      </c>
      <c r="C55" s="20" t="s">
        <v>1</v>
      </c>
      <c r="D55" s="20" t="s">
        <v>83</v>
      </c>
      <c r="E55" s="20" t="s">
        <v>34</v>
      </c>
      <c r="F55" s="19">
        <v>442</v>
      </c>
      <c r="G55" s="19">
        <v>488.24</v>
      </c>
      <c r="H55" s="48"/>
    </row>
    <row r="56" spans="1:8" x14ac:dyDescent="0.25">
      <c r="A56" s="20" t="s">
        <v>101</v>
      </c>
      <c r="B56" s="20" t="s">
        <v>65</v>
      </c>
      <c r="C56" s="20" t="s">
        <v>1</v>
      </c>
      <c r="D56" s="20" t="s">
        <v>83</v>
      </c>
      <c r="E56" s="20" t="s">
        <v>45</v>
      </c>
      <c r="F56" s="19">
        <v>91155</v>
      </c>
      <c r="G56" s="19">
        <v>1516.05</v>
      </c>
      <c r="H56" s="48"/>
    </row>
    <row r="57" spans="1:8" ht="30" x14ac:dyDescent="0.25">
      <c r="A57" s="20" t="s">
        <v>101</v>
      </c>
      <c r="B57" s="20" t="s">
        <v>65</v>
      </c>
      <c r="C57" s="20" t="s">
        <v>1</v>
      </c>
      <c r="D57" s="20" t="s">
        <v>104</v>
      </c>
      <c r="E57" s="20" t="s">
        <v>57</v>
      </c>
      <c r="F57" s="19">
        <v>1105</v>
      </c>
      <c r="G57" s="19">
        <v>1650.13</v>
      </c>
      <c r="H57" s="48"/>
    </row>
    <row r="58" spans="1:8" x14ac:dyDescent="0.25">
      <c r="A58" s="20" t="s">
        <v>101</v>
      </c>
      <c r="B58" s="20" t="s">
        <v>65</v>
      </c>
      <c r="C58" s="20" t="s">
        <v>1</v>
      </c>
      <c r="D58" s="20" t="s">
        <v>105</v>
      </c>
      <c r="E58" s="20" t="s">
        <v>106</v>
      </c>
      <c r="F58" s="19">
        <v>45</v>
      </c>
      <c r="G58" s="19">
        <v>279.5</v>
      </c>
      <c r="H58" s="48"/>
    </row>
    <row r="59" spans="1:8" x14ac:dyDescent="0.25">
      <c r="A59" s="20" t="s">
        <v>101</v>
      </c>
      <c r="B59" s="20" t="s">
        <v>65</v>
      </c>
      <c r="C59" s="20" t="s">
        <v>1</v>
      </c>
      <c r="D59" s="20" t="s">
        <v>87</v>
      </c>
      <c r="E59" s="20" t="s">
        <v>29</v>
      </c>
      <c r="F59" s="19">
        <v>5382</v>
      </c>
      <c r="G59" s="19">
        <v>5460.91</v>
      </c>
      <c r="H59" s="48"/>
    </row>
    <row r="60" spans="1:8" x14ac:dyDescent="0.25">
      <c r="A60" s="20" t="s">
        <v>101</v>
      </c>
      <c r="B60" s="20" t="s">
        <v>65</v>
      </c>
      <c r="C60" s="20" t="s">
        <v>1</v>
      </c>
      <c r="D60" s="20" t="s">
        <v>87</v>
      </c>
      <c r="E60" s="20" t="s">
        <v>32</v>
      </c>
      <c r="F60" s="19">
        <v>3120</v>
      </c>
      <c r="G60" s="19">
        <v>3256.8</v>
      </c>
    </row>
    <row r="61" spans="1:8" x14ac:dyDescent="0.25">
      <c r="A61" s="20" t="s">
        <v>101</v>
      </c>
      <c r="B61" s="20" t="s">
        <v>65</v>
      </c>
      <c r="C61" s="20" t="s">
        <v>1</v>
      </c>
      <c r="D61" s="20" t="s">
        <v>87</v>
      </c>
      <c r="E61" s="20" t="s">
        <v>27</v>
      </c>
      <c r="F61" s="19">
        <v>55250</v>
      </c>
      <c r="G61" s="19">
        <v>69870</v>
      </c>
    </row>
    <row r="62" spans="1:8" x14ac:dyDescent="0.25">
      <c r="A62" s="20" t="s">
        <v>101</v>
      </c>
      <c r="B62" s="20" t="s">
        <v>65</v>
      </c>
      <c r="C62" s="20" t="s">
        <v>1</v>
      </c>
      <c r="D62" s="20" t="s">
        <v>87</v>
      </c>
      <c r="E62" s="20" t="s">
        <v>57</v>
      </c>
      <c r="F62" s="19">
        <v>1105</v>
      </c>
      <c r="G62" s="19">
        <v>13494.6</v>
      </c>
    </row>
    <row r="63" spans="1:8" x14ac:dyDescent="0.25">
      <c r="A63" s="20" t="s">
        <v>101</v>
      </c>
      <c r="B63" s="20" t="s">
        <v>65</v>
      </c>
      <c r="C63" s="20" t="s">
        <v>1</v>
      </c>
      <c r="D63" s="20" t="s">
        <v>87</v>
      </c>
      <c r="E63" s="20" t="s">
        <v>28</v>
      </c>
      <c r="F63" s="19">
        <v>3165</v>
      </c>
      <c r="G63" s="19">
        <v>3472.15</v>
      </c>
    </row>
    <row r="64" spans="1:8" x14ac:dyDescent="0.25">
      <c r="A64" s="20" t="s">
        <v>101</v>
      </c>
      <c r="B64" s="20" t="s">
        <v>65</v>
      </c>
      <c r="C64" s="20" t="s">
        <v>1</v>
      </c>
      <c r="D64" s="20" t="s">
        <v>87</v>
      </c>
      <c r="E64" s="20" t="s">
        <v>86</v>
      </c>
      <c r="F64" s="19">
        <v>1045.5</v>
      </c>
      <c r="G64" s="19">
        <v>1209.75</v>
      </c>
    </row>
    <row r="65" spans="1:7" x14ac:dyDescent="0.25">
      <c r="A65" s="20" t="s">
        <v>101</v>
      </c>
      <c r="B65" s="20" t="s">
        <v>65</v>
      </c>
      <c r="C65" s="20" t="s">
        <v>1</v>
      </c>
      <c r="D65" s="20" t="s">
        <v>87</v>
      </c>
      <c r="E65" s="20" t="s">
        <v>58</v>
      </c>
      <c r="F65" s="19">
        <v>1778.07</v>
      </c>
      <c r="G65" s="19">
        <v>1837.64</v>
      </c>
    </row>
    <row r="66" spans="1:7" x14ac:dyDescent="0.25">
      <c r="A66" s="20" t="s">
        <v>101</v>
      </c>
      <c r="B66" s="20" t="s">
        <v>65</v>
      </c>
      <c r="C66" s="20" t="s">
        <v>1</v>
      </c>
      <c r="D66" s="20" t="s">
        <v>87</v>
      </c>
      <c r="E66" s="20" t="s">
        <v>34</v>
      </c>
      <c r="F66" s="19">
        <v>663</v>
      </c>
      <c r="G66" s="19">
        <v>663</v>
      </c>
    </row>
    <row r="67" spans="1:7" x14ac:dyDescent="0.25">
      <c r="A67" s="20" t="s">
        <v>101</v>
      </c>
      <c r="B67" s="20" t="s">
        <v>65</v>
      </c>
      <c r="C67" s="20" t="s">
        <v>1</v>
      </c>
      <c r="D67" s="20" t="s">
        <v>87</v>
      </c>
      <c r="E67" s="20" t="s">
        <v>45</v>
      </c>
      <c r="F67" s="19">
        <v>3285</v>
      </c>
      <c r="G67" s="19">
        <v>3817.05</v>
      </c>
    </row>
    <row r="68" spans="1:7" x14ac:dyDescent="0.25">
      <c r="A68" s="20" t="s">
        <v>101</v>
      </c>
      <c r="B68" s="20" t="s">
        <v>65</v>
      </c>
      <c r="C68" s="20" t="s">
        <v>1</v>
      </c>
      <c r="D68" s="20" t="s">
        <v>87</v>
      </c>
      <c r="E68" s="20" t="s">
        <v>24</v>
      </c>
      <c r="F68" s="19">
        <v>25200</v>
      </c>
      <c r="G68" s="19">
        <v>32676</v>
      </c>
    </row>
    <row r="69" spans="1:7" x14ac:dyDescent="0.25">
      <c r="A69" s="20" t="s">
        <v>101</v>
      </c>
      <c r="B69" s="20" t="s">
        <v>65</v>
      </c>
      <c r="C69" s="20" t="s">
        <v>1</v>
      </c>
      <c r="D69" s="20" t="s">
        <v>88</v>
      </c>
      <c r="E69" s="20" t="s">
        <v>29</v>
      </c>
      <c r="F69" s="19">
        <v>15320</v>
      </c>
      <c r="G69" s="19">
        <v>30122.95</v>
      </c>
    </row>
    <row r="70" spans="1:7" x14ac:dyDescent="0.25">
      <c r="A70" s="20" t="s">
        <v>101</v>
      </c>
      <c r="B70" s="20" t="s">
        <v>65</v>
      </c>
      <c r="C70" s="20" t="s">
        <v>1</v>
      </c>
      <c r="D70" s="20" t="s">
        <v>88</v>
      </c>
      <c r="E70" s="20" t="s">
        <v>27</v>
      </c>
      <c r="F70" s="19">
        <v>3064</v>
      </c>
      <c r="G70" s="19">
        <v>6024.59</v>
      </c>
    </row>
    <row r="71" spans="1:7" x14ac:dyDescent="0.25">
      <c r="A71" s="20" t="s">
        <v>101</v>
      </c>
      <c r="B71" s="20" t="s">
        <v>65</v>
      </c>
      <c r="C71" s="20" t="s">
        <v>1</v>
      </c>
      <c r="D71" s="20" t="s">
        <v>88</v>
      </c>
      <c r="E71" s="20" t="s">
        <v>57</v>
      </c>
      <c r="F71" s="19">
        <v>1360</v>
      </c>
      <c r="G71" s="19">
        <v>2657.1</v>
      </c>
    </row>
    <row r="72" spans="1:7" x14ac:dyDescent="0.25">
      <c r="A72" s="20" t="s">
        <v>101</v>
      </c>
      <c r="B72" s="20" t="s">
        <v>65</v>
      </c>
      <c r="C72" s="20" t="s">
        <v>1</v>
      </c>
      <c r="D72" s="20" t="s">
        <v>107</v>
      </c>
      <c r="E72" s="20" t="s">
        <v>29</v>
      </c>
      <c r="F72" s="19">
        <v>26910</v>
      </c>
      <c r="G72" s="19">
        <v>72055.67</v>
      </c>
    </row>
    <row r="73" spans="1:7" x14ac:dyDescent="0.25">
      <c r="A73" s="20" t="s">
        <v>101</v>
      </c>
      <c r="B73" s="20" t="s">
        <v>65</v>
      </c>
      <c r="C73" s="20" t="s">
        <v>1</v>
      </c>
      <c r="D73" s="20" t="s">
        <v>107</v>
      </c>
      <c r="E73" s="20" t="s">
        <v>27</v>
      </c>
      <c r="F73" s="19">
        <v>5382</v>
      </c>
      <c r="G73" s="19">
        <v>5460.91</v>
      </c>
    </row>
    <row r="74" spans="1:7" x14ac:dyDescent="0.25">
      <c r="A74" s="35" t="s">
        <v>101</v>
      </c>
      <c r="B74" s="30"/>
      <c r="C74" s="30"/>
      <c r="D74" s="30"/>
      <c r="E74" s="30"/>
      <c r="F74" s="30">
        <f>SUM(F43:F73)</f>
        <v>435518.81</v>
      </c>
      <c r="G74" s="31">
        <f>SUM(G43:G73)</f>
        <v>567087.93999999994</v>
      </c>
    </row>
    <row r="75" spans="1:7" x14ac:dyDescent="0.25">
      <c r="A75" s="20" t="s">
        <v>116</v>
      </c>
      <c r="B75" s="20" t="s">
        <v>65</v>
      </c>
      <c r="C75" s="20" t="s">
        <v>1</v>
      </c>
      <c r="D75" s="20" t="s">
        <v>87</v>
      </c>
      <c r="E75" s="20" t="s">
        <v>26</v>
      </c>
      <c r="F75" s="19">
        <v>23655.759999999998</v>
      </c>
      <c r="G75" s="19">
        <v>21842.74</v>
      </c>
    </row>
    <row r="76" spans="1:7" x14ac:dyDescent="0.25">
      <c r="A76" s="35" t="s">
        <v>116</v>
      </c>
      <c r="B76" s="30"/>
      <c r="C76" s="30"/>
      <c r="D76" s="30"/>
      <c r="E76" s="30"/>
      <c r="F76" s="30">
        <f>SUM(F75:F75)</f>
        <v>23655.759999999998</v>
      </c>
      <c r="G76" s="31">
        <f>SUM(G75:G75)</f>
        <v>21842.74</v>
      </c>
    </row>
    <row r="77" spans="1:7" x14ac:dyDescent="0.25">
      <c r="A77" s="35" t="s">
        <v>0</v>
      </c>
      <c r="B77" s="30"/>
      <c r="C77" s="30"/>
      <c r="D77" s="30"/>
      <c r="E77" s="30"/>
      <c r="F77" s="30">
        <f>SUM(F76,F74,F42)</f>
        <v>599207.67999999993</v>
      </c>
      <c r="G77" s="31">
        <f>SUM(G76,G74,G42)</f>
        <v>1299590.93</v>
      </c>
    </row>
    <row r="79" spans="1:7" x14ac:dyDescent="0.25">
      <c r="A79" t="s">
        <v>20</v>
      </c>
    </row>
    <row r="81" spans="1:3" x14ac:dyDescent="0.25">
      <c r="A81" s="54" t="s">
        <v>42</v>
      </c>
      <c r="B81" s="54"/>
      <c r="C81" s="54"/>
    </row>
    <row r="82" spans="1:3" x14ac:dyDescent="0.25">
      <c r="A82" s="45" t="s">
        <v>17</v>
      </c>
      <c r="B82" t="s">
        <v>54</v>
      </c>
      <c r="C82" t="s">
        <v>55</v>
      </c>
    </row>
    <row r="83" spans="1:3" x14ac:dyDescent="0.25">
      <c r="A83" s="46" t="s">
        <v>26</v>
      </c>
      <c r="B83" s="47">
        <v>28330.76</v>
      </c>
      <c r="C83" s="47">
        <v>27494.690000000002</v>
      </c>
    </row>
    <row r="84" spans="1:3" x14ac:dyDescent="0.25">
      <c r="A84" s="46" t="s">
        <v>43</v>
      </c>
      <c r="B84" s="47">
        <v>1405</v>
      </c>
      <c r="C84" s="47">
        <v>1581.45</v>
      </c>
    </row>
    <row r="85" spans="1:3" x14ac:dyDescent="0.25">
      <c r="A85" s="46" t="s">
        <v>39</v>
      </c>
      <c r="B85" s="47">
        <v>570</v>
      </c>
      <c r="C85" s="47">
        <v>646.79999999999995</v>
      </c>
    </row>
    <row r="86" spans="1:3" x14ac:dyDescent="0.25">
      <c r="A86" s="46" t="s">
        <v>29</v>
      </c>
      <c r="B86" s="47">
        <v>100328.76000000001</v>
      </c>
      <c r="C86" s="47">
        <v>207307.86000000002</v>
      </c>
    </row>
    <row r="87" spans="1:3" x14ac:dyDescent="0.25">
      <c r="A87" s="46" t="s">
        <v>32</v>
      </c>
      <c r="B87" s="47">
        <v>16236.4</v>
      </c>
      <c r="C87" s="47">
        <v>17838</v>
      </c>
    </row>
    <row r="88" spans="1:3" x14ac:dyDescent="0.25">
      <c r="A88" s="46" t="s">
        <v>84</v>
      </c>
      <c r="B88" s="47">
        <v>1835</v>
      </c>
      <c r="C88" s="47">
        <v>2114.5</v>
      </c>
    </row>
    <row r="89" spans="1:3" x14ac:dyDescent="0.25">
      <c r="A89" s="46" t="s">
        <v>27</v>
      </c>
      <c r="B89" s="47">
        <v>241989</v>
      </c>
      <c r="C89" s="47">
        <v>360752.02000000008</v>
      </c>
    </row>
    <row r="90" spans="1:3" x14ac:dyDescent="0.25">
      <c r="A90" s="46" t="s">
        <v>100</v>
      </c>
      <c r="B90" s="47">
        <v>1120</v>
      </c>
      <c r="C90" s="47">
        <v>1451.52</v>
      </c>
    </row>
    <row r="91" spans="1:3" x14ac:dyDescent="0.25">
      <c r="A91" s="46" t="s">
        <v>57</v>
      </c>
      <c r="B91" s="47">
        <v>15719</v>
      </c>
      <c r="C91" s="47">
        <v>36726.910000000003</v>
      </c>
    </row>
    <row r="92" spans="1:3" x14ac:dyDescent="0.25">
      <c r="A92" s="46" t="s">
        <v>28</v>
      </c>
      <c r="B92" s="47">
        <v>51311.65</v>
      </c>
      <c r="C92" s="47">
        <v>580826.29999999993</v>
      </c>
    </row>
    <row r="93" spans="1:3" x14ac:dyDescent="0.25">
      <c r="A93" s="46" t="s">
        <v>33</v>
      </c>
      <c r="B93" s="47">
        <v>2255</v>
      </c>
      <c r="C93" s="47">
        <v>2667.35</v>
      </c>
    </row>
    <row r="94" spans="1:3" x14ac:dyDescent="0.25">
      <c r="A94" s="46" t="s">
        <v>106</v>
      </c>
      <c r="B94" s="47">
        <v>45</v>
      </c>
      <c r="C94" s="47">
        <v>279.5</v>
      </c>
    </row>
    <row r="95" spans="1:3" x14ac:dyDescent="0.25">
      <c r="A95" s="46" t="s">
        <v>86</v>
      </c>
      <c r="B95" s="47">
        <v>3228.5</v>
      </c>
      <c r="C95" s="47">
        <v>3510.59</v>
      </c>
    </row>
    <row r="96" spans="1:3" x14ac:dyDescent="0.25">
      <c r="A96" s="46" t="s">
        <v>58</v>
      </c>
      <c r="B96" s="47">
        <v>2788.0699999999997</v>
      </c>
      <c r="C96" s="47">
        <v>3123.74</v>
      </c>
    </row>
    <row r="97" spans="1:3" x14ac:dyDescent="0.25">
      <c r="A97" s="46" t="s">
        <v>34</v>
      </c>
      <c r="B97" s="47">
        <v>5201</v>
      </c>
      <c r="C97" s="47">
        <v>5529.5499999999993</v>
      </c>
    </row>
    <row r="98" spans="1:3" x14ac:dyDescent="0.25">
      <c r="A98" s="46" t="s">
        <v>45</v>
      </c>
      <c r="B98" s="47">
        <v>94600</v>
      </c>
      <c r="C98" s="47">
        <v>5539.2</v>
      </c>
    </row>
    <row r="99" spans="1:3" x14ac:dyDescent="0.25">
      <c r="A99" s="46" t="s">
        <v>24</v>
      </c>
      <c r="B99" s="47">
        <v>25200</v>
      </c>
      <c r="C99" s="47">
        <v>32676</v>
      </c>
    </row>
    <row r="100" spans="1:3" x14ac:dyDescent="0.25">
      <c r="A100" s="46" t="s">
        <v>62</v>
      </c>
      <c r="B100" s="47">
        <v>592163.14000000013</v>
      </c>
      <c r="C100" s="47">
        <v>1290065.9800000002</v>
      </c>
    </row>
  </sheetData>
  <mergeCells count="5">
    <mergeCell ref="A81:C81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2"/>
  <headerFooter>
    <oddFooter>&amp;CE-Página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6"/>
  <sheetViews>
    <sheetView showGridLines="0" workbookViewId="0">
      <selection activeCell="A14" sqref="A14"/>
    </sheetView>
  </sheetViews>
  <sheetFormatPr baseColWidth="10" defaultColWidth="49.42578125" defaultRowHeight="15" x14ac:dyDescent="0.25"/>
  <cols>
    <col min="1" max="1" width="14.28515625" customWidth="1"/>
    <col min="2" max="2" width="11.5703125" customWidth="1"/>
    <col min="3" max="3" width="13.140625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15" customHeight="1" x14ac:dyDescent="0.35">
      <c r="A7" s="51"/>
      <c r="B7" s="51"/>
      <c r="C7" s="51"/>
      <c r="D7" s="51"/>
      <c r="E7" s="51"/>
      <c r="F7" s="51"/>
      <c r="G7" s="51"/>
    </row>
    <row r="8" spans="1:7" ht="15" customHeight="1" x14ac:dyDescent="0.35">
      <c r="A8" s="52"/>
      <c r="B8" s="52"/>
      <c r="C8" s="52"/>
      <c r="D8" s="52"/>
      <c r="E8" s="52"/>
      <c r="F8" s="52"/>
      <c r="G8" s="52"/>
    </row>
    <row r="9" spans="1:7" ht="22.5" x14ac:dyDescent="0.35">
      <c r="A9" s="52" t="s">
        <v>15</v>
      </c>
      <c r="B9" s="52"/>
      <c r="C9" s="52"/>
      <c r="D9" s="52"/>
      <c r="E9" s="52"/>
      <c r="F9" s="52"/>
      <c r="G9" s="52"/>
    </row>
    <row r="10" spans="1:7" ht="19.5" x14ac:dyDescent="0.35">
      <c r="A10" s="53" t="s">
        <v>41</v>
      </c>
      <c r="B10" s="53"/>
      <c r="C10" s="53"/>
      <c r="D10" s="53"/>
      <c r="E10" s="53"/>
      <c r="F10" s="53"/>
      <c r="G10" s="53"/>
    </row>
    <row r="11" spans="1:7" x14ac:dyDescent="0.25">
      <c r="A11" s="55" t="s">
        <v>21</v>
      </c>
      <c r="B11" s="55"/>
      <c r="C11" s="55"/>
      <c r="D11" s="55"/>
      <c r="E11" s="55"/>
      <c r="F11" s="55"/>
      <c r="G11" s="55"/>
    </row>
    <row r="12" spans="1:7" x14ac:dyDescent="0.25">
      <c r="A12" s="55" t="str">
        <f>Consolidado!A11</f>
        <v>3er Trimestre Año 2024</v>
      </c>
      <c r="B12" s="55"/>
      <c r="C12" s="55"/>
      <c r="D12" s="55"/>
      <c r="E12" s="55"/>
      <c r="F12" s="55"/>
      <c r="G12" s="55"/>
    </row>
    <row r="13" spans="1:7" x14ac:dyDescent="0.25">
      <c r="A13" s="32" t="s">
        <v>4</v>
      </c>
      <c r="B13" s="32" t="s">
        <v>5</v>
      </c>
      <c r="C13" s="32" t="s">
        <v>6</v>
      </c>
      <c r="D13" s="32" t="s">
        <v>12</v>
      </c>
      <c r="E13" s="32" t="s">
        <v>17</v>
      </c>
      <c r="F13" s="33" t="s">
        <v>7</v>
      </c>
      <c r="G13" s="34" t="s">
        <v>8</v>
      </c>
    </row>
    <row r="14" spans="1:7" x14ac:dyDescent="0.25">
      <c r="A14" s="20" t="s">
        <v>64</v>
      </c>
      <c r="B14" s="20" t="s">
        <v>65</v>
      </c>
      <c r="C14" s="20" t="s">
        <v>108</v>
      </c>
      <c r="D14" s="20" t="s">
        <v>109</v>
      </c>
      <c r="E14" s="20" t="s">
        <v>37</v>
      </c>
      <c r="F14" s="19">
        <v>8843.6299999999992</v>
      </c>
      <c r="G14" s="19">
        <v>75480</v>
      </c>
    </row>
    <row r="15" spans="1:7" x14ac:dyDescent="0.25">
      <c r="A15" s="20" t="s">
        <v>64</v>
      </c>
      <c r="B15" s="20" t="s">
        <v>65</v>
      </c>
      <c r="C15" s="20" t="s">
        <v>108</v>
      </c>
      <c r="D15" s="20" t="s">
        <v>109</v>
      </c>
      <c r="E15" s="20" t="s">
        <v>110</v>
      </c>
      <c r="F15" s="19">
        <v>393</v>
      </c>
      <c r="G15" s="19">
        <v>9511.4</v>
      </c>
    </row>
    <row r="16" spans="1:7" x14ac:dyDescent="0.25">
      <c r="A16" s="20" t="s">
        <v>64</v>
      </c>
      <c r="B16" s="20" t="s">
        <v>65</v>
      </c>
      <c r="C16" s="20" t="s">
        <v>108</v>
      </c>
      <c r="D16" s="20" t="s">
        <v>109</v>
      </c>
      <c r="E16" s="20" t="s">
        <v>27</v>
      </c>
      <c r="F16" s="19">
        <v>365</v>
      </c>
      <c r="G16" s="19">
        <v>9190.99</v>
      </c>
    </row>
    <row r="17" spans="1:7" x14ac:dyDescent="0.25">
      <c r="A17" s="20" t="s">
        <v>64</v>
      </c>
      <c r="B17" s="20" t="s">
        <v>65</v>
      </c>
      <c r="C17" s="20" t="s">
        <v>108</v>
      </c>
      <c r="D17" s="20" t="s">
        <v>109</v>
      </c>
      <c r="E17" s="20" t="s">
        <v>31</v>
      </c>
      <c r="F17" s="19">
        <v>7249.49</v>
      </c>
      <c r="G17" s="19">
        <v>76000</v>
      </c>
    </row>
    <row r="18" spans="1:7" x14ac:dyDescent="0.25">
      <c r="A18" s="20" t="s">
        <v>64</v>
      </c>
      <c r="B18" s="20" t="s">
        <v>65</v>
      </c>
      <c r="C18" s="20" t="s">
        <v>108</v>
      </c>
      <c r="D18" s="20" t="s">
        <v>109</v>
      </c>
      <c r="E18" s="20" t="s">
        <v>30</v>
      </c>
      <c r="F18" s="19">
        <v>66</v>
      </c>
      <c r="G18" s="19">
        <v>1386.16</v>
      </c>
    </row>
    <row r="19" spans="1:7" x14ac:dyDescent="0.25">
      <c r="A19" s="20" t="s">
        <v>64</v>
      </c>
      <c r="B19" s="20" t="s">
        <v>65</v>
      </c>
      <c r="C19" s="20" t="s">
        <v>108</v>
      </c>
      <c r="D19" s="20" t="s">
        <v>109</v>
      </c>
      <c r="E19" s="20" t="s">
        <v>46</v>
      </c>
      <c r="F19" s="19">
        <v>1500</v>
      </c>
      <c r="G19" s="19">
        <v>7860</v>
      </c>
    </row>
    <row r="20" spans="1:7" x14ac:dyDescent="0.25">
      <c r="A20" s="20" t="s">
        <v>64</v>
      </c>
      <c r="B20" s="20" t="s">
        <v>65</v>
      </c>
      <c r="C20" s="20" t="s">
        <v>108</v>
      </c>
      <c r="D20" s="20" t="s">
        <v>111</v>
      </c>
      <c r="E20" s="20" t="s">
        <v>38</v>
      </c>
      <c r="F20" s="19">
        <v>48121</v>
      </c>
      <c r="G20" s="19">
        <v>21124.51</v>
      </c>
    </row>
    <row r="21" spans="1:7" x14ac:dyDescent="0.25">
      <c r="A21" s="20" t="s">
        <v>64</v>
      </c>
      <c r="B21" s="20" t="s">
        <v>65</v>
      </c>
      <c r="C21" s="20" t="s">
        <v>108</v>
      </c>
      <c r="D21" s="20" t="s">
        <v>111</v>
      </c>
      <c r="E21" s="20" t="s">
        <v>35</v>
      </c>
      <c r="F21" s="19">
        <v>47895</v>
      </c>
      <c r="G21" s="19">
        <v>14368.5</v>
      </c>
    </row>
    <row r="22" spans="1:7" x14ac:dyDescent="0.25">
      <c r="A22" s="35" t="s">
        <v>64</v>
      </c>
      <c r="B22" s="30"/>
      <c r="C22" s="30"/>
      <c r="D22" s="30"/>
      <c r="E22" s="30"/>
      <c r="F22" s="30">
        <f>SUM(F14:F21)</f>
        <v>114433.12</v>
      </c>
      <c r="G22" s="31">
        <f>SUM(G14:G21)</f>
        <v>214921.56000000003</v>
      </c>
    </row>
    <row r="23" spans="1:7" x14ac:dyDescent="0.25">
      <c r="A23" s="20" t="s">
        <v>101</v>
      </c>
      <c r="B23" s="20" t="s">
        <v>65</v>
      </c>
      <c r="C23" s="20" t="s">
        <v>108</v>
      </c>
      <c r="D23" s="20" t="s">
        <v>109</v>
      </c>
      <c r="E23" s="20" t="s">
        <v>37</v>
      </c>
      <c r="F23" s="19">
        <v>100105.74</v>
      </c>
      <c r="G23" s="19">
        <v>291330.96000000002</v>
      </c>
    </row>
    <row r="24" spans="1:7" x14ac:dyDescent="0.25">
      <c r="A24" s="20" t="s">
        <v>101</v>
      </c>
      <c r="B24" s="20" t="s">
        <v>65</v>
      </c>
      <c r="C24" s="20" t="s">
        <v>108</v>
      </c>
      <c r="D24" s="20" t="s">
        <v>109</v>
      </c>
      <c r="E24" s="20" t="s">
        <v>38</v>
      </c>
      <c r="F24" s="19">
        <v>47866</v>
      </c>
      <c r="G24" s="19">
        <v>20626.759999999998</v>
      </c>
    </row>
    <row r="25" spans="1:7" x14ac:dyDescent="0.25">
      <c r="A25" s="20" t="s">
        <v>101</v>
      </c>
      <c r="B25" s="20" t="s">
        <v>65</v>
      </c>
      <c r="C25" s="20" t="s">
        <v>108</v>
      </c>
      <c r="D25" s="20" t="s">
        <v>109</v>
      </c>
      <c r="E25" s="20" t="s">
        <v>27</v>
      </c>
      <c r="F25" s="19">
        <v>799.6</v>
      </c>
      <c r="G25" s="19">
        <v>6556.72</v>
      </c>
    </row>
    <row r="26" spans="1:7" x14ac:dyDescent="0.25">
      <c r="A26" s="20" t="s">
        <v>101</v>
      </c>
      <c r="B26" s="20" t="s">
        <v>65</v>
      </c>
      <c r="C26" s="20" t="s">
        <v>108</v>
      </c>
      <c r="D26" s="20" t="s">
        <v>109</v>
      </c>
      <c r="E26" s="20" t="s">
        <v>23</v>
      </c>
      <c r="F26" s="19">
        <v>218</v>
      </c>
      <c r="G26" s="19">
        <v>4843.95</v>
      </c>
    </row>
    <row r="27" spans="1:7" x14ac:dyDescent="0.25">
      <c r="A27" s="20" t="s">
        <v>101</v>
      </c>
      <c r="B27" s="20" t="s">
        <v>65</v>
      </c>
      <c r="C27" s="20" t="s">
        <v>108</v>
      </c>
      <c r="D27" s="20" t="s">
        <v>109</v>
      </c>
      <c r="E27" s="20" t="s">
        <v>31</v>
      </c>
      <c r="F27" s="19">
        <v>7214.7</v>
      </c>
      <c r="G27" s="19">
        <v>76000</v>
      </c>
    </row>
    <row r="28" spans="1:7" x14ac:dyDescent="0.25">
      <c r="A28" s="20" t="s">
        <v>101</v>
      </c>
      <c r="B28" s="20" t="s">
        <v>65</v>
      </c>
      <c r="C28" s="20" t="s">
        <v>108</v>
      </c>
      <c r="D28" s="20" t="s">
        <v>109</v>
      </c>
      <c r="E28" s="20" t="s">
        <v>30</v>
      </c>
      <c r="F28" s="19">
        <v>628</v>
      </c>
      <c r="G28" s="19">
        <v>11794.86</v>
      </c>
    </row>
    <row r="29" spans="1:7" x14ac:dyDescent="0.25">
      <c r="A29" s="20" t="s">
        <v>101</v>
      </c>
      <c r="B29" s="20" t="s">
        <v>65</v>
      </c>
      <c r="C29" s="20" t="s">
        <v>108</v>
      </c>
      <c r="D29" s="20" t="s">
        <v>109</v>
      </c>
      <c r="E29" s="20" t="s">
        <v>46</v>
      </c>
      <c r="F29" s="19">
        <v>16</v>
      </c>
      <c r="G29" s="19">
        <v>269.5</v>
      </c>
    </row>
    <row r="30" spans="1:7" ht="30" x14ac:dyDescent="0.25">
      <c r="A30" s="20" t="s">
        <v>101</v>
      </c>
      <c r="B30" s="20" t="s">
        <v>65</v>
      </c>
      <c r="C30" s="20" t="s">
        <v>108</v>
      </c>
      <c r="D30" s="20" t="s">
        <v>112</v>
      </c>
      <c r="E30" s="20" t="s">
        <v>36</v>
      </c>
      <c r="F30" s="19">
        <v>20000</v>
      </c>
      <c r="G30" s="19">
        <v>9800</v>
      </c>
    </row>
    <row r="31" spans="1:7" ht="30" x14ac:dyDescent="0.25">
      <c r="A31" s="20" t="s">
        <v>101</v>
      </c>
      <c r="B31" s="20" t="s">
        <v>65</v>
      </c>
      <c r="C31" s="20" t="s">
        <v>108</v>
      </c>
      <c r="D31" s="20" t="s">
        <v>113</v>
      </c>
      <c r="E31" s="20" t="s">
        <v>35</v>
      </c>
      <c r="F31" s="19">
        <v>53200</v>
      </c>
      <c r="G31" s="19">
        <v>5852</v>
      </c>
    </row>
    <row r="32" spans="1:7" x14ac:dyDescent="0.25">
      <c r="A32" s="20" t="s">
        <v>101</v>
      </c>
      <c r="B32" s="20" t="s">
        <v>65</v>
      </c>
      <c r="C32" s="20" t="s">
        <v>108</v>
      </c>
      <c r="D32" s="20" t="s">
        <v>111</v>
      </c>
      <c r="E32" s="20" t="s">
        <v>38</v>
      </c>
      <c r="F32" s="19">
        <v>27056</v>
      </c>
      <c r="G32" s="19">
        <v>32999.69</v>
      </c>
    </row>
    <row r="33" spans="1:7" x14ac:dyDescent="0.25">
      <c r="A33" s="20" t="s">
        <v>101</v>
      </c>
      <c r="B33" s="20" t="s">
        <v>65</v>
      </c>
      <c r="C33" s="20" t="s">
        <v>108</v>
      </c>
      <c r="D33" s="20" t="s">
        <v>111</v>
      </c>
      <c r="E33" s="20" t="s">
        <v>36</v>
      </c>
      <c r="F33" s="19">
        <v>161380</v>
      </c>
      <c r="G33" s="19">
        <v>61601.29</v>
      </c>
    </row>
    <row r="34" spans="1:7" x14ac:dyDescent="0.25">
      <c r="A34" s="35" t="s">
        <v>101</v>
      </c>
      <c r="B34" s="30"/>
      <c r="C34" s="30"/>
      <c r="D34" s="30"/>
      <c r="E34" s="30"/>
      <c r="F34" s="30">
        <f>SUM(F23:F33)</f>
        <v>418484.04000000004</v>
      </c>
      <c r="G34" s="31">
        <f>SUM(G23:G33)</f>
        <v>521675.73</v>
      </c>
    </row>
    <row r="35" spans="1:7" x14ac:dyDescent="0.25">
      <c r="A35" s="20" t="s">
        <v>116</v>
      </c>
      <c r="B35" s="20" t="s">
        <v>96</v>
      </c>
      <c r="C35" s="20" t="s">
        <v>108</v>
      </c>
      <c r="D35" s="20" t="s">
        <v>109</v>
      </c>
      <c r="E35" s="20" t="s">
        <v>30</v>
      </c>
      <c r="F35" s="19">
        <v>1107</v>
      </c>
      <c r="G35" s="19"/>
    </row>
    <row r="36" spans="1:7" x14ac:dyDescent="0.25">
      <c r="A36" s="20" t="s">
        <v>116</v>
      </c>
      <c r="B36" s="20" t="s">
        <v>65</v>
      </c>
      <c r="C36" s="20" t="s">
        <v>108</v>
      </c>
      <c r="D36" s="20" t="s">
        <v>109</v>
      </c>
      <c r="E36" s="20" t="s">
        <v>110</v>
      </c>
      <c r="F36" s="19">
        <v>221.8</v>
      </c>
      <c r="G36" s="19">
        <v>7230.68</v>
      </c>
    </row>
    <row r="37" spans="1:7" x14ac:dyDescent="0.25">
      <c r="A37" s="20" t="s">
        <v>116</v>
      </c>
      <c r="B37" s="20" t="s">
        <v>65</v>
      </c>
      <c r="C37" s="20" t="s">
        <v>108</v>
      </c>
      <c r="D37" s="20" t="s">
        <v>109</v>
      </c>
      <c r="E37" s="20" t="s">
        <v>119</v>
      </c>
      <c r="F37" s="19">
        <v>51</v>
      </c>
      <c r="G37" s="19"/>
    </row>
    <row r="38" spans="1:7" x14ac:dyDescent="0.25">
      <c r="A38" s="20" t="s">
        <v>116</v>
      </c>
      <c r="B38" s="20" t="s">
        <v>65</v>
      </c>
      <c r="C38" s="20" t="s">
        <v>108</v>
      </c>
      <c r="D38" s="20" t="s">
        <v>109</v>
      </c>
      <c r="E38" s="20" t="s">
        <v>27</v>
      </c>
      <c r="F38" s="19">
        <v>1832.9</v>
      </c>
      <c r="G38" s="19">
        <v>22852.44</v>
      </c>
    </row>
    <row r="39" spans="1:7" x14ac:dyDescent="0.25">
      <c r="A39" s="20" t="s">
        <v>116</v>
      </c>
      <c r="B39" s="20" t="s">
        <v>65</v>
      </c>
      <c r="C39" s="20" t="s">
        <v>108</v>
      </c>
      <c r="D39" s="20" t="s">
        <v>109</v>
      </c>
      <c r="E39" s="20" t="s">
        <v>31</v>
      </c>
      <c r="F39" s="19">
        <v>14724.98</v>
      </c>
      <c r="G39" s="19">
        <v>150636.54999999999</v>
      </c>
    </row>
    <row r="40" spans="1:7" x14ac:dyDescent="0.25">
      <c r="A40" s="20" t="s">
        <v>116</v>
      </c>
      <c r="B40" s="20" t="s">
        <v>65</v>
      </c>
      <c r="C40" s="20" t="s">
        <v>108</v>
      </c>
      <c r="D40" s="20" t="s">
        <v>109</v>
      </c>
      <c r="E40" s="20" t="s">
        <v>30</v>
      </c>
      <c r="F40" s="19">
        <v>17394</v>
      </c>
      <c r="G40" s="19">
        <v>320349.19</v>
      </c>
    </row>
    <row r="41" spans="1:7" x14ac:dyDescent="0.25">
      <c r="A41" s="20" t="s">
        <v>116</v>
      </c>
      <c r="B41" s="20" t="s">
        <v>65</v>
      </c>
      <c r="C41" s="20" t="s">
        <v>108</v>
      </c>
      <c r="D41" s="20" t="s">
        <v>120</v>
      </c>
      <c r="E41" s="20" t="s">
        <v>121</v>
      </c>
      <c r="F41" s="19">
        <v>24000</v>
      </c>
      <c r="G41" s="19">
        <v>19999</v>
      </c>
    </row>
    <row r="42" spans="1:7" x14ac:dyDescent="0.25">
      <c r="A42" s="20" t="s">
        <v>116</v>
      </c>
      <c r="B42" s="20" t="s">
        <v>65</v>
      </c>
      <c r="C42" s="20" t="s">
        <v>108</v>
      </c>
      <c r="D42" s="20" t="s">
        <v>120</v>
      </c>
      <c r="E42" s="20" t="s">
        <v>122</v>
      </c>
      <c r="F42" s="19">
        <v>24000</v>
      </c>
      <c r="G42" s="19">
        <v>10800</v>
      </c>
    </row>
    <row r="43" spans="1:7" ht="30" x14ac:dyDescent="0.25">
      <c r="A43" s="20" t="s">
        <v>116</v>
      </c>
      <c r="B43" s="20" t="s">
        <v>65</v>
      </c>
      <c r="C43" s="20" t="s">
        <v>108</v>
      </c>
      <c r="D43" s="20" t="s">
        <v>123</v>
      </c>
      <c r="E43" s="20" t="s">
        <v>35</v>
      </c>
      <c r="F43" s="19">
        <v>119060</v>
      </c>
      <c r="G43" s="19">
        <v>36188.75</v>
      </c>
    </row>
    <row r="44" spans="1:7" ht="30" x14ac:dyDescent="0.25">
      <c r="A44" s="20" t="s">
        <v>116</v>
      </c>
      <c r="B44" s="20" t="s">
        <v>65</v>
      </c>
      <c r="C44" s="20" t="s">
        <v>108</v>
      </c>
      <c r="D44" s="20" t="s">
        <v>123</v>
      </c>
      <c r="E44" s="20" t="s">
        <v>36</v>
      </c>
      <c r="F44" s="19">
        <v>42295</v>
      </c>
      <c r="G44" s="19">
        <v>17763.900000000001</v>
      </c>
    </row>
    <row r="45" spans="1:7" x14ac:dyDescent="0.25">
      <c r="A45" s="35" t="s">
        <v>116</v>
      </c>
      <c r="B45" s="30"/>
      <c r="C45" s="30"/>
      <c r="D45" s="30"/>
      <c r="E45" s="30"/>
      <c r="F45" s="30">
        <f>SUM(F35:F44)</f>
        <v>244686.68</v>
      </c>
      <c r="G45" s="31">
        <f>SUM(G35:G44)</f>
        <v>585820.51</v>
      </c>
    </row>
    <row r="46" spans="1:7" x14ac:dyDescent="0.25">
      <c r="A46" s="35" t="s">
        <v>0</v>
      </c>
      <c r="B46" s="30"/>
      <c r="C46" s="30"/>
      <c r="D46" s="30"/>
      <c r="E46" s="30"/>
      <c r="F46" s="30">
        <f>SUM(F45,F34,F22)</f>
        <v>777603.84</v>
      </c>
      <c r="G46" s="31">
        <f>SUM(G45,G34,G22)</f>
        <v>1322417.8</v>
      </c>
    </row>
    <row r="48" spans="1:7" x14ac:dyDescent="0.25">
      <c r="A48" t="s">
        <v>20</v>
      </c>
    </row>
    <row r="51" spans="1:3" x14ac:dyDescent="0.25">
      <c r="A51" s="54" t="s">
        <v>42</v>
      </c>
      <c r="B51" s="54"/>
      <c r="C51" s="54"/>
    </row>
    <row r="52" spans="1:3" x14ac:dyDescent="0.25">
      <c r="A52" s="45" t="s">
        <v>17</v>
      </c>
      <c r="B52" t="s">
        <v>54</v>
      </c>
      <c r="C52" t="s">
        <v>55</v>
      </c>
    </row>
    <row r="53" spans="1:3" x14ac:dyDescent="0.25">
      <c r="A53" s="46" t="s">
        <v>121</v>
      </c>
      <c r="B53" s="47">
        <v>24000</v>
      </c>
      <c r="C53" s="47">
        <v>19999</v>
      </c>
    </row>
    <row r="54" spans="1:3" x14ac:dyDescent="0.25">
      <c r="A54" s="46" t="s">
        <v>37</v>
      </c>
      <c r="B54" s="47">
        <v>108949.37000000001</v>
      </c>
      <c r="C54" s="47">
        <v>366810.96</v>
      </c>
    </row>
    <row r="55" spans="1:3" x14ac:dyDescent="0.25">
      <c r="A55" s="46" t="s">
        <v>110</v>
      </c>
      <c r="B55" s="47">
        <v>614.79999999999995</v>
      </c>
      <c r="C55" s="47">
        <v>16742.080000000002</v>
      </c>
    </row>
    <row r="56" spans="1:3" x14ac:dyDescent="0.25">
      <c r="A56" s="46" t="s">
        <v>38</v>
      </c>
      <c r="B56" s="47">
        <v>123043</v>
      </c>
      <c r="C56" s="47">
        <v>74750.959999999992</v>
      </c>
    </row>
    <row r="57" spans="1:3" x14ac:dyDescent="0.25">
      <c r="A57" s="46" t="s">
        <v>119</v>
      </c>
      <c r="B57" s="47">
        <v>51</v>
      </c>
      <c r="C57" s="47"/>
    </row>
    <row r="58" spans="1:3" x14ac:dyDescent="0.25">
      <c r="A58" s="46" t="s">
        <v>27</v>
      </c>
      <c r="B58" s="47">
        <v>2997.5</v>
      </c>
      <c r="C58" s="47">
        <v>38600.149999999994</v>
      </c>
    </row>
    <row r="59" spans="1:3" x14ac:dyDescent="0.25">
      <c r="A59" s="46" t="s">
        <v>23</v>
      </c>
      <c r="B59" s="47">
        <v>218</v>
      </c>
      <c r="C59" s="47">
        <v>4843.95</v>
      </c>
    </row>
    <row r="60" spans="1:3" x14ac:dyDescent="0.25">
      <c r="A60" s="46" t="s">
        <v>35</v>
      </c>
      <c r="B60" s="47">
        <v>220155</v>
      </c>
      <c r="C60" s="47">
        <v>56409.25</v>
      </c>
    </row>
    <row r="61" spans="1:3" x14ac:dyDescent="0.25">
      <c r="A61" s="46" t="s">
        <v>31</v>
      </c>
      <c r="B61" s="47">
        <v>29189.17</v>
      </c>
      <c r="C61" s="47">
        <v>302636.55</v>
      </c>
    </row>
    <row r="62" spans="1:3" x14ac:dyDescent="0.25">
      <c r="A62" s="46" t="s">
        <v>30</v>
      </c>
      <c r="B62" s="47">
        <v>19195</v>
      </c>
      <c r="C62" s="47">
        <v>333530.21000000002</v>
      </c>
    </row>
    <row r="63" spans="1:3" x14ac:dyDescent="0.25">
      <c r="A63" s="46" t="s">
        <v>122</v>
      </c>
      <c r="B63" s="47">
        <v>24000</v>
      </c>
      <c r="C63" s="47">
        <v>10800</v>
      </c>
    </row>
    <row r="64" spans="1:3" x14ac:dyDescent="0.25">
      <c r="A64" s="46" t="s">
        <v>36</v>
      </c>
      <c r="B64" s="47">
        <v>223675</v>
      </c>
      <c r="C64" s="47">
        <v>89165.19</v>
      </c>
    </row>
    <row r="65" spans="1:3" x14ac:dyDescent="0.25">
      <c r="A65" s="46" t="s">
        <v>46</v>
      </c>
      <c r="B65" s="47">
        <v>1516</v>
      </c>
      <c r="C65" s="47">
        <v>8129.5</v>
      </c>
    </row>
    <row r="66" spans="1:3" x14ac:dyDescent="0.25">
      <c r="A66" s="46" t="s">
        <v>62</v>
      </c>
      <c r="B66" s="47">
        <v>777603.84</v>
      </c>
      <c r="C66" s="47">
        <v>1322417.8</v>
      </c>
    </row>
  </sheetData>
  <mergeCells count="8">
    <mergeCell ref="A51:C51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2"/>
  <headerFooter>
    <oddFooter>&amp;CE-Página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showGridLines="0" topLeftCell="A7" workbookViewId="0">
      <selection activeCell="A13" sqref="A13"/>
    </sheetView>
  </sheetViews>
  <sheetFormatPr baseColWidth="10" defaultColWidth="24.5703125" defaultRowHeight="15" x14ac:dyDescent="0.25"/>
  <cols>
    <col min="1" max="1" width="14.28515625" customWidth="1"/>
    <col min="2" max="2" width="10.85546875" customWidth="1"/>
    <col min="3" max="3" width="10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41</v>
      </c>
      <c r="B9" s="53"/>
      <c r="C9" s="53"/>
      <c r="D9" s="53"/>
      <c r="E9" s="53"/>
      <c r="F9" s="53"/>
      <c r="G9" s="53"/>
    </row>
    <row r="10" spans="1:7" x14ac:dyDescent="0.25">
      <c r="A10" s="55" t="s">
        <v>22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3er Trimestre Año 2024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ht="30" x14ac:dyDescent="0.25">
      <c r="A13" s="20" t="s">
        <v>64</v>
      </c>
      <c r="B13" s="20" t="s">
        <v>2</v>
      </c>
      <c r="C13" s="20" t="s">
        <v>3</v>
      </c>
      <c r="D13" s="20" t="s">
        <v>91</v>
      </c>
      <c r="E13" s="20" t="s">
        <v>92</v>
      </c>
      <c r="F13" s="19">
        <v>5</v>
      </c>
      <c r="G13" s="19">
        <v>50</v>
      </c>
    </row>
    <row r="14" spans="1:7" x14ac:dyDescent="0.25">
      <c r="A14" s="35" t="s">
        <v>64</v>
      </c>
      <c r="B14" s="30"/>
      <c r="C14" s="30"/>
      <c r="D14" s="30"/>
      <c r="E14" s="30"/>
      <c r="F14" s="30">
        <f>SUM(F13)</f>
        <v>5</v>
      </c>
      <c r="G14" s="31">
        <f>SUM(G13)</f>
        <v>50</v>
      </c>
    </row>
    <row r="15" spans="1:7" ht="30" x14ac:dyDescent="0.25">
      <c r="A15" s="20" t="s">
        <v>101</v>
      </c>
      <c r="B15" s="20" t="s">
        <v>2</v>
      </c>
      <c r="C15" s="20" t="s">
        <v>3</v>
      </c>
      <c r="D15" s="20" t="s">
        <v>91</v>
      </c>
      <c r="E15" s="20" t="s">
        <v>27</v>
      </c>
      <c r="F15" s="19">
        <v>92.99</v>
      </c>
      <c r="G15" s="19">
        <v>862.02</v>
      </c>
    </row>
    <row r="16" spans="1:7" x14ac:dyDescent="0.25">
      <c r="A16" s="35" t="s">
        <v>101</v>
      </c>
      <c r="B16" s="30"/>
      <c r="C16" s="30"/>
      <c r="D16" s="30"/>
      <c r="E16" s="30"/>
      <c r="F16" s="30">
        <f>SUM(F15:F15)</f>
        <v>92.99</v>
      </c>
      <c r="G16" s="31">
        <f>SUM(G15:G15)</f>
        <v>862.02</v>
      </c>
    </row>
    <row r="17" spans="1:7" x14ac:dyDescent="0.25">
      <c r="A17" s="20"/>
      <c r="B17" s="20"/>
      <c r="C17" s="20"/>
      <c r="D17" s="20"/>
      <c r="E17" s="20"/>
      <c r="F17" s="19"/>
      <c r="G17" s="19"/>
    </row>
    <row r="18" spans="1:7" x14ac:dyDescent="0.25">
      <c r="A18" s="20"/>
      <c r="B18" s="20"/>
      <c r="C18" s="20"/>
      <c r="D18" s="20"/>
      <c r="E18" s="20"/>
      <c r="F18" s="19"/>
      <c r="G18" s="19"/>
    </row>
    <row r="19" spans="1:7" x14ac:dyDescent="0.25">
      <c r="A19" s="35" t="s">
        <v>116</v>
      </c>
      <c r="B19" s="30"/>
      <c r="C19" s="30"/>
      <c r="D19" s="30"/>
      <c r="E19" s="30"/>
      <c r="F19" s="30">
        <f>SUM(F17:F18)</f>
        <v>0</v>
      </c>
      <c r="G19" s="31">
        <f>SUM(G17:G18)</f>
        <v>0</v>
      </c>
    </row>
    <row r="20" spans="1:7" x14ac:dyDescent="0.25">
      <c r="A20" s="35" t="s">
        <v>0</v>
      </c>
      <c r="B20" s="30"/>
      <c r="C20" s="30"/>
      <c r="D20" s="30"/>
      <c r="E20" s="30"/>
      <c r="F20" s="30">
        <f>SUM(F16:F19)</f>
        <v>92.99</v>
      </c>
      <c r="G20" s="31">
        <f>SUM(G16:G19)</f>
        <v>862.02</v>
      </c>
    </row>
    <row r="22" spans="1:7" x14ac:dyDescent="0.25">
      <c r="A22" t="s">
        <v>20</v>
      </c>
    </row>
    <row r="24" spans="1:7" x14ac:dyDescent="0.25">
      <c r="A24" s="54" t="s">
        <v>42</v>
      </c>
      <c r="B24" s="54"/>
      <c r="C24" s="54"/>
    </row>
    <row r="25" spans="1:7" x14ac:dyDescent="0.25">
      <c r="A25" s="45" t="s">
        <v>17</v>
      </c>
      <c r="B25" t="s">
        <v>54</v>
      </c>
      <c r="C25" t="s">
        <v>55</v>
      </c>
    </row>
    <row r="26" spans="1:7" x14ac:dyDescent="0.25">
      <c r="A26" s="46" t="s">
        <v>92</v>
      </c>
      <c r="B26" s="47">
        <v>5</v>
      </c>
      <c r="C26" s="47">
        <v>50</v>
      </c>
    </row>
    <row r="27" spans="1:7" x14ac:dyDescent="0.25">
      <c r="A27" s="46" t="s">
        <v>27</v>
      </c>
      <c r="B27" s="47">
        <v>92.99</v>
      </c>
      <c r="C27" s="47">
        <v>862.02</v>
      </c>
    </row>
    <row r="28" spans="1:7" x14ac:dyDescent="0.25">
      <c r="A28" s="46" t="s">
        <v>62</v>
      </c>
      <c r="B28" s="47">
        <v>97.99</v>
      </c>
      <c r="C28" s="47">
        <v>912.02</v>
      </c>
    </row>
  </sheetData>
  <sortState xmlns:xlrd2="http://schemas.microsoft.com/office/spreadsheetml/2017/richdata2" ref="A12:H22">
    <sortCondition ref="D12:D22"/>
  </sortState>
  <mergeCells count="7">
    <mergeCell ref="A24:C24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2"/>
  <headerFooter>
    <oddFooter>&amp;CE-Página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8"/>
  <sheetViews>
    <sheetView showGridLines="0" workbookViewId="0">
      <selection activeCell="A14" sqref="A14"/>
    </sheetView>
  </sheetViews>
  <sheetFormatPr baseColWidth="10" defaultColWidth="37.42578125" defaultRowHeight="15" x14ac:dyDescent="0.25"/>
  <cols>
    <col min="1" max="1" width="17.140625" customWidth="1"/>
    <col min="2" max="2" width="11.5703125" customWidth="1"/>
    <col min="3" max="3" width="13.140625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0.25" customHeight="1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41</v>
      </c>
      <c r="B9" s="53"/>
      <c r="C9" s="53"/>
      <c r="D9" s="53"/>
      <c r="E9" s="53"/>
      <c r="F9" s="53"/>
      <c r="G9" s="53"/>
    </row>
    <row r="10" spans="1:7" x14ac:dyDescent="0.25">
      <c r="A10" s="55" t="s">
        <v>48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3er Trimestre Año 2024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64</v>
      </c>
      <c r="B13" s="20" t="s">
        <v>2</v>
      </c>
      <c r="C13" s="20" t="s">
        <v>93</v>
      </c>
      <c r="D13" s="20" t="s">
        <v>94</v>
      </c>
      <c r="E13" s="20" t="s">
        <v>44</v>
      </c>
      <c r="F13" s="19">
        <v>10105.92</v>
      </c>
      <c r="G13" s="19">
        <v>114679.1</v>
      </c>
    </row>
    <row r="14" spans="1:7" x14ac:dyDescent="0.25">
      <c r="A14" s="20" t="s">
        <v>64</v>
      </c>
      <c r="B14" s="20" t="s">
        <v>2</v>
      </c>
      <c r="C14" s="20" t="s">
        <v>93</v>
      </c>
      <c r="D14" s="20" t="s">
        <v>94</v>
      </c>
      <c r="E14" s="20" t="s">
        <v>27</v>
      </c>
      <c r="F14" s="19">
        <v>2400</v>
      </c>
      <c r="G14" s="19">
        <v>59301</v>
      </c>
    </row>
    <row r="15" spans="1:7" x14ac:dyDescent="0.25">
      <c r="A15" s="20" t="s">
        <v>64</v>
      </c>
      <c r="B15" s="20" t="s">
        <v>2</v>
      </c>
      <c r="C15" s="20" t="s">
        <v>93</v>
      </c>
      <c r="D15" s="20" t="s">
        <v>94</v>
      </c>
      <c r="E15" s="20" t="s">
        <v>25</v>
      </c>
      <c r="F15" s="19">
        <v>31411.200000000001</v>
      </c>
      <c r="G15" s="19">
        <v>157320.16</v>
      </c>
    </row>
    <row r="16" spans="1:7" x14ac:dyDescent="0.25">
      <c r="A16" s="20" t="s">
        <v>64</v>
      </c>
      <c r="B16" s="20" t="s">
        <v>2</v>
      </c>
      <c r="C16" s="20" t="s">
        <v>93</v>
      </c>
      <c r="D16" s="20" t="s">
        <v>94</v>
      </c>
      <c r="E16" s="20" t="s">
        <v>24</v>
      </c>
      <c r="F16" s="19">
        <v>24056.400000000001</v>
      </c>
      <c r="G16" s="19">
        <v>168248.18</v>
      </c>
    </row>
    <row r="17" spans="1:7" x14ac:dyDescent="0.25">
      <c r="A17" s="20" t="s">
        <v>64</v>
      </c>
      <c r="B17" s="20" t="s">
        <v>2</v>
      </c>
      <c r="C17" s="20" t="s">
        <v>93</v>
      </c>
      <c r="D17" s="20" t="s">
        <v>95</v>
      </c>
      <c r="E17" s="20" t="s">
        <v>25</v>
      </c>
      <c r="F17" s="19">
        <v>29341.59</v>
      </c>
      <c r="G17" s="19">
        <v>198314.26</v>
      </c>
    </row>
    <row r="18" spans="1:7" x14ac:dyDescent="0.25">
      <c r="A18" s="20" t="s">
        <v>64</v>
      </c>
      <c r="B18" s="20" t="s">
        <v>2</v>
      </c>
      <c r="C18" s="20" t="s">
        <v>93</v>
      </c>
      <c r="D18" s="20" t="s">
        <v>95</v>
      </c>
      <c r="E18" s="20" t="s">
        <v>24</v>
      </c>
      <c r="F18" s="19">
        <v>34584</v>
      </c>
      <c r="G18" s="19">
        <v>117227.13</v>
      </c>
    </row>
    <row r="19" spans="1:7" x14ac:dyDescent="0.25">
      <c r="A19" s="35" t="s">
        <v>64</v>
      </c>
      <c r="B19" s="30"/>
      <c r="C19" s="30"/>
      <c r="D19" s="30"/>
      <c r="E19" s="30"/>
      <c r="F19" s="30">
        <f>SUM(F13:F18)</f>
        <v>131899.10999999999</v>
      </c>
      <c r="G19" s="31">
        <f>SUM(G13:G18)</f>
        <v>815089.83</v>
      </c>
    </row>
    <row r="20" spans="1:7" x14ac:dyDescent="0.25">
      <c r="A20" s="20" t="s">
        <v>101</v>
      </c>
      <c r="B20" s="20" t="s">
        <v>2</v>
      </c>
      <c r="C20" s="20" t="s">
        <v>93</v>
      </c>
      <c r="D20" s="20" t="s">
        <v>94</v>
      </c>
      <c r="E20" s="20" t="s">
        <v>25</v>
      </c>
      <c r="F20" s="19">
        <v>33752.6</v>
      </c>
      <c r="G20" s="19">
        <v>124140.33</v>
      </c>
    </row>
    <row r="21" spans="1:7" x14ac:dyDescent="0.25">
      <c r="A21" s="20" t="s">
        <v>101</v>
      </c>
      <c r="B21" s="20" t="s">
        <v>2</v>
      </c>
      <c r="C21" s="20" t="s">
        <v>93</v>
      </c>
      <c r="D21" s="20" t="s">
        <v>94</v>
      </c>
      <c r="E21" s="20" t="s">
        <v>52</v>
      </c>
      <c r="F21" s="19">
        <v>6694</v>
      </c>
      <c r="G21" s="19">
        <v>52410.400000000001</v>
      </c>
    </row>
    <row r="22" spans="1:7" x14ac:dyDescent="0.25">
      <c r="A22" s="20" t="s">
        <v>101</v>
      </c>
      <c r="B22" s="20" t="s">
        <v>2</v>
      </c>
      <c r="C22" s="20" t="s">
        <v>93</v>
      </c>
      <c r="D22" s="20" t="s">
        <v>94</v>
      </c>
      <c r="E22" s="20" t="s">
        <v>24</v>
      </c>
      <c r="F22" s="19">
        <v>13257.6</v>
      </c>
      <c r="G22" s="19">
        <v>118020.03</v>
      </c>
    </row>
    <row r="23" spans="1:7" x14ac:dyDescent="0.25">
      <c r="A23" s="20" t="s">
        <v>101</v>
      </c>
      <c r="B23" s="20" t="s">
        <v>2</v>
      </c>
      <c r="C23" s="20" t="s">
        <v>93</v>
      </c>
      <c r="D23" s="20" t="s">
        <v>95</v>
      </c>
      <c r="E23" s="20" t="s">
        <v>25</v>
      </c>
      <c r="F23" s="19">
        <v>2040</v>
      </c>
      <c r="G23" s="19">
        <v>6519.5</v>
      </c>
    </row>
    <row r="24" spans="1:7" x14ac:dyDescent="0.25">
      <c r="A24" s="20" t="s">
        <v>101</v>
      </c>
      <c r="B24" s="20" t="s">
        <v>2</v>
      </c>
      <c r="C24" s="20" t="s">
        <v>93</v>
      </c>
      <c r="D24" s="20" t="s">
        <v>95</v>
      </c>
      <c r="E24" s="20" t="s">
        <v>34</v>
      </c>
      <c r="F24" s="19">
        <v>9176.7099999999991</v>
      </c>
      <c r="G24" s="19">
        <v>9176.7099999999991</v>
      </c>
    </row>
    <row r="25" spans="1:7" x14ac:dyDescent="0.25">
      <c r="A25" s="20" t="s">
        <v>101</v>
      </c>
      <c r="B25" s="20" t="s">
        <v>2</v>
      </c>
      <c r="C25" s="20" t="s">
        <v>93</v>
      </c>
      <c r="D25" s="20" t="s">
        <v>95</v>
      </c>
      <c r="E25" s="20" t="s">
        <v>24</v>
      </c>
      <c r="F25" s="19">
        <v>23055.24</v>
      </c>
      <c r="G25" s="19">
        <v>75946.38</v>
      </c>
    </row>
    <row r="26" spans="1:7" x14ac:dyDescent="0.25">
      <c r="A26" s="35" t="s">
        <v>101</v>
      </c>
      <c r="B26" s="30"/>
      <c r="C26" s="30"/>
      <c r="D26" s="30"/>
      <c r="E26" s="30"/>
      <c r="F26" s="30">
        <f>SUM(F20:F25)</f>
        <v>87976.15</v>
      </c>
      <c r="G26" s="31">
        <f>SUM(G20:G25)</f>
        <v>386213.35000000003</v>
      </c>
    </row>
    <row r="27" spans="1:7" x14ac:dyDescent="0.25">
      <c r="A27" s="21" t="s">
        <v>116</v>
      </c>
      <c r="B27" s="21" t="s">
        <v>2</v>
      </c>
      <c r="C27" s="21" t="s">
        <v>93</v>
      </c>
      <c r="D27" s="21" t="s">
        <v>124</v>
      </c>
      <c r="E27" s="21" t="s">
        <v>27</v>
      </c>
      <c r="F27" s="22">
        <v>839.45</v>
      </c>
      <c r="G27" s="22">
        <v>3272.7</v>
      </c>
    </row>
    <row r="28" spans="1:7" x14ac:dyDescent="0.25">
      <c r="A28" s="21" t="s">
        <v>116</v>
      </c>
      <c r="B28" s="21" t="s">
        <v>2</v>
      </c>
      <c r="C28" s="21" t="s">
        <v>93</v>
      </c>
      <c r="D28" s="21" t="s">
        <v>125</v>
      </c>
      <c r="E28" s="21" t="s">
        <v>27</v>
      </c>
      <c r="F28" s="22">
        <v>816.47</v>
      </c>
      <c r="G28" s="22">
        <v>3184.25</v>
      </c>
    </row>
    <row r="29" spans="1:7" ht="30" x14ac:dyDescent="0.25">
      <c r="A29" s="21" t="s">
        <v>116</v>
      </c>
      <c r="B29" s="21" t="s">
        <v>2</v>
      </c>
      <c r="C29" s="21" t="s">
        <v>93</v>
      </c>
      <c r="D29" s="21" t="s">
        <v>126</v>
      </c>
      <c r="E29" s="21" t="s">
        <v>45</v>
      </c>
      <c r="F29" s="22">
        <v>675</v>
      </c>
      <c r="G29" s="22">
        <v>3013.2</v>
      </c>
    </row>
    <row r="30" spans="1:7" x14ac:dyDescent="0.25">
      <c r="A30" s="21" t="s">
        <v>116</v>
      </c>
      <c r="B30" s="21" t="s">
        <v>2</v>
      </c>
      <c r="C30" s="21" t="s">
        <v>93</v>
      </c>
      <c r="D30" s="21" t="s">
        <v>94</v>
      </c>
      <c r="E30" s="21" t="s">
        <v>28</v>
      </c>
      <c r="F30" s="22">
        <v>1047.82</v>
      </c>
      <c r="G30" s="22">
        <v>6150.68</v>
      </c>
    </row>
    <row r="31" spans="1:7" x14ac:dyDescent="0.25">
      <c r="A31" s="21" t="s">
        <v>116</v>
      </c>
      <c r="B31" s="21" t="s">
        <v>2</v>
      </c>
      <c r="C31" s="21" t="s">
        <v>93</v>
      </c>
      <c r="D31" s="21" t="s">
        <v>95</v>
      </c>
      <c r="E31" s="21" t="s">
        <v>28</v>
      </c>
      <c r="F31" s="22">
        <v>1642.89</v>
      </c>
      <c r="G31" s="22">
        <v>15345</v>
      </c>
    </row>
    <row r="32" spans="1:7" x14ac:dyDescent="0.25">
      <c r="A32" s="21" t="s">
        <v>116</v>
      </c>
      <c r="B32" s="21" t="s">
        <v>2</v>
      </c>
      <c r="C32" s="21" t="s">
        <v>93</v>
      </c>
      <c r="D32" s="21" t="s">
        <v>95</v>
      </c>
      <c r="E32" s="21" t="s">
        <v>24</v>
      </c>
      <c r="F32" s="22">
        <v>5425.34</v>
      </c>
      <c r="G32" s="22">
        <v>14048.5</v>
      </c>
    </row>
    <row r="33" spans="1:7" x14ac:dyDescent="0.25">
      <c r="A33" s="21" t="s">
        <v>116</v>
      </c>
      <c r="B33" s="21" t="s">
        <v>2</v>
      </c>
      <c r="C33" s="21" t="s">
        <v>93</v>
      </c>
      <c r="D33" s="21" t="s">
        <v>127</v>
      </c>
      <c r="E33" s="21" t="s">
        <v>30</v>
      </c>
      <c r="F33" s="22">
        <v>1977</v>
      </c>
      <c r="G33" s="22">
        <v>40300.800000000003</v>
      </c>
    </row>
    <row r="34" spans="1:7" x14ac:dyDescent="0.25">
      <c r="A34" s="35" t="s">
        <v>116</v>
      </c>
      <c r="B34" s="30"/>
      <c r="C34" s="30"/>
      <c r="D34" s="30"/>
      <c r="E34" s="30"/>
      <c r="F34" s="30">
        <f>SUM(F27:F33)</f>
        <v>12423.970000000001</v>
      </c>
      <c r="G34" s="31">
        <f>SUM(G27:G33)</f>
        <v>85315.13</v>
      </c>
    </row>
    <row r="35" spans="1:7" x14ac:dyDescent="0.25">
      <c r="A35" s="35" t="s">
        <v>0</v>
      </c>
      <c r="B35" s="30"/>
      <c r="C35" s="30"/>
      <c r="D35" s="30"/>
      <c r="E35" s="30"/>
      <c r="F35" s="30">
        <f>SUM(F34,F26,F19)</f>
        <v>232299.22999999998</v>
      </c>
      <c r="G35" s="31">
        <f>SUM(G34,G26,G19)</f>
        <v>1286618.31</v>
      </c>
    </row>
    <row r="37" spans="1:7" x14ac:dyDescent="0.25">
      <c r="A37" t="s">
        <v>20</v>
      </c>
    </row>
    <row r="39" spans="1:7" x14ac:dyDescent="0.25">
      <c r="A39" s="54" t="s">
        <v>42</v>
      </c>
      <c r="B39" s="54"/>
      <c r="C39" s="54"/>
    </row>
    <row r="40" spans="1:7" x14ac:dyDescent="0.25">
      <c r="A40" s="45" t="s">
        <v>17</v>
      </c>
      <c r="B40" t="s">
        <v>54</v>
      </c>
      <c r="C40" t="s">
        <v>55</v>
      </c>
    </row>
    <row r="41" spans="1:7" x14ac:dyDescent="0.25">
      <c r="A41" s="46" t="s">
        <v>44</v>
      </c>
      <c r="B41" s="47">
        <v>10105.92</v>
      </c>
      <c r="C41" s="47">
        <v>114679.1</v>
      </c>
    </row>
    <row r="42" spans="1:7" x14ac:dyDescent="0.25">
      <c r="A42" s="46" t="s">
        <v>27</v>
      </c>
      <c r="B42" s="47">
        <v>4055.92</v>
      </c>
      <c r="C42" s="47">
        <v>65757.95</v>
      </c>
    </row>
    <row r="43" spans="1:7" x14ac:dyDescent="0.25">
      <c r="A43" s="46" t="s">
        <v>28</v>
      </c>
      <c r="B43" s="47">
        <v>2690.71</v>
      </c>
      <c r="C43" s="47">
        <v>21495.68</v>
      </c>
    </row>
    <row r="44" spans="1:7" x14ac:dyDescent="0.25">
      <c r="A44" s="46" t="s">
        <v>25</v>
      </c>
      <c r="B44" s="47">
        <v>96545.39</v>
      </c>
      <c r="C44" s="47">
        <v>486294.25000000006</v>
      </c>
    </row>
    <row r="45" spans="1:7" x14ac:dyDescent="0.25">
      <c r="A45" s="46" t="s">
        <v>34</v>
      </c>
      <c r="B45" s="47">
        <v>9176.7099999999991</v>
      </c>
      <c r="C45" s="47">
        <v>9176.7099999999991</v>
      </c>
    </row>
    <row r="46" spans="1:7" x14ac:dyDescent="0.25">
      <c r="A46" s="46" t="s">
        <v>52</v>
      </c>
      <c r="B46" s="47">
        <v>6694</v>
      </c>
      <c r="C46" s="47">
        <v>52410.400000000001</v>
      </c>
    </row>
    <row r="47" spans="1:7" x14ac:dyDescent="0.25">
      <c r="A47" s="46" t="s">
        <v>24</v>
      </c>
      <c r="B47" s="47">
        <v>100378.58000000002</v>
      </c>
      <c r="C47" s="47">
        <v>493490.22</v>
      </c>
    </row>
    <row r="48" spans="1:7" x14ac:dyDescent="0.25">
      <c r="A48" s="46" t="s">
        <v>62</v>
      </c>
      <c r="B48" s="47">
        <v>229647.23</v>
      </c>
      <c r="C48" s="47">
        <v>1243304.31</v>
      </c>
    </row>
  </sheetData>
  <mergeCells count="7">
    <mergeCell ref="A39:C39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2"/>
  <headerFooter>
    <oddFooter>&amp;CE-Página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50" t="s">
        <v>13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14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20.25" thickBot="1" x14ac:dyDescent="0.4">
      <c r="A9" s="53" t="e">
        <f>Consolidado!#REF!</f>
        <v>#REF!</v>
      </c>
      <c r="B9" s="53"/>
      <c r="C9" s="53"/>
      <c r="D9" s="53"/>
      <c r="E9" s="53"/>
      <c r="F9" s="53"/>
      <c r="G9" s="53"/>
    </row>
    <row r="10" spans="1:7" ht="15.75" thickBot="1" x14ac:dyDescent="0.3">
      <c r="A10" s="57" t="s">
        <v>19</v>
      </c>
      <c r="B10" s="58"/>
      <c r="C10" s="58"/>
      <c r="D10" s="58"/>
      <c r="E10" s="58"/>
      <c r="F10" s="58"/>
      <c r="G10" s="59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18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showGridLines="0" topLeftCell="A9" workbookViewId="0">
      <selection activeCell="A13" sqref="A13"/>
    </sheetView>
  </sheetViews>
  <sheetFormatPr baseColWidth="10" defaultColWidth="37.42578125" defaultRowHeight="15" x14ac:dyDescent="0.25"/>
  <cols>
    <col min="1" max="1" width="17.5703125" customWidth="1"/>
    <col min="2" max="2" width="11.7109375" customWidth="1"/>
    <col min="3" max="3" width="16.28515625" customWidth="1"/>
    <col min="4" max="4" width="10.140625" bestFit="1" customWidth="1"/>
    <col min="5" max="5" width="8" customWidth="1"/>
    <col min="6" max="6" width="10.5703125" style="3" bestFit="1" customWidth="1"/>
    <col min="7" max="7" width="13.28515625" style="1" bestFit="1" customWidth="1"/>
    <col min="8" max="8" width="10.42578125" customWidth="1"/>
    <col min="9" max="10" width="8" customWidth="1"/>
    <col min="11" max="11" width="10" customWidth="1"/>
    <col min="12" max="13" width="9" customWidth="1"/>
    <col min="14" max="18" width="10" customWidth="1"/>
    <col min="19" max="19" width="11" customWidth="1"/>
    <col min="20" max="20" width="7.28515625" customWidth="1"/>
    <col min="21" max="21" width="11.28515625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41</v>
      </c>
      <c r="B9" s="53"/>
      <c r="C9" s="53"/>
      <c r="D9" s="53"/>
      <c r="E9" s="53"/>
      <c r="F9" s="53"/>
      <c r="G9" s="53"/>
    </row>
    <row r="10" spans="1:7" x14ac:dyDescent="0.25">
      <c r="A10" s="55" t="s">
        <v>59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3er Trimestre Año 2024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ht="30" x14ac:dyDescent="0.25">
      <c r="A13" s="20" t="s">
        <v>64</v>
      </c>
      <c r="B13" s="20" t="s">
        <v>96</v>
      </c>
      <c r="C13" s="20" t="s">
        <v>97</v>
      </c>
      <c r="D13" s="20" t="s">
        <v>98</v>
      </c>
      <c r="E13" s="20" t="s">
        <v>29</v>
      </c>
      <c r="F13" s="19">
        <v>163442.34</v>
      </c>
      <c r="G13" s="19">
        <v>232698.06000000003</v>
      </c>
    </row>
    <row r="14" spans="1:7" x14ac:dyDescent="0.25">
      <c r="A14" s="35" t="s">
        <v>64</v>
      </c>
      <c r="B14" s="30"/>
      <c r="C14" s="30"/>
      <c r="D14" s="30"/>
      <c r="E14" s="30"/>
      <c r="F14" s="30">
        <f>SUM(F13:F13)</f>
        <v>163442.34</v>
      </c>
      <c r="G14" s="31">
        <f>SUM(G13:G13)</f>
        <v>232698.06000000003</v>
      </c>
    </row>
    <row r="15" spans="1:7" ht="30" x14ac:dyDescent="0.25">
      <c r="A15" s="20" t="s">
        <v>101</v>
      </c>
      <c r="B15" s="20" t="s">
        <v>96</v>
      </c>
      <c r="C15" s="20" t="s">
        <v>97</v>
      </c>
      <c r="D15" s="20" t="s">
        <v>98</v>
      </c>
      <c r="E15" s="20" t="s">
        <v>29</v>
      </c>
      <c r="F15" s="19">
        <v>388718.33999999997</v>
      </c>
      <c r="G15" s="19">
        <v>730114.68</v>
      </c>
    </row>
    <row r="16" spans="1:7" x14ac:dyDescent="0.25">
      <c r="A16" s="35" t="s">
        <v>101</v>
      </c>
      <c r="B16" s="30"/>
      <c r="C16" s="30"/>
      <c r="D16" s="30"/>
      <c r="E16" s="30"/>
      <c r="F16" s="30">
        <f>SUM(F15:F15)</f>
        <v>388718.33999999997</v>
      </c>
      <c r="G16" s="31">
        <f>SUM(G15:G15)</f>
        <v>730114.68</v>
      </c>
    </row>
    <row r="17" spans="1:7" ht="30" x14ac:dyDescent="0.25">
      <c r="A17" s="21" t="s">
        <v>116</v>
      </c>
      <c r="B17" s="21" t="s">
        <v>96</v>
      </c>
      <c r="C17" s="21" t="s">
        <v>97</v>
      </c>
      <c r="D17" s="21" t="s">
        <v>98</v>
      </c>
      <c r="E17" s="21" t="s">
        <v>29</v>
      </c>
      <c r="F17" s="22">
        <v>666435.509765625</v>
      </c>
      <c r="G17" s="22">
        <v>1311782.6738281299</v>
      </c>
    </row>
    <row r="18" spans="1:7" x14ac:dyDescent="0.25">
      <c r="A18" s="35" t="s">
        <v>116</v>
      </c>
      <c r="B18" s="30"/>
      <c r="C18" s="30"/>
      <c r="D18" s="30"/>
      <c r="E18" s="30"/>
      <c r="F18" s="30">
        <f>SUM(F17:F17)</f>
        <v>666435.509765625</v>
      </c>
      <c r="G18" s="31">
        <f>SUM(G17:G17)</f>
        <v>1311782.6738281299</v>
      </c>
    </row>
    <row r="19" spans="1:7" x14ac:dyDescent="0.25">
      <c r="A19" s="35" t="s">
        <v>0</v>
      </c>
      <c r="B19" s="30"/>
      <c r="C19" s="30"/>
      <c r="D19" s="30"/>
      <c r="E19" s="30"/>
      <c r="F19" s="30">
        <f>SUM(F18,F16,F14)</f>
        <v>1218596.1897656249</v>
      </c>
      <c r="G19" s="31">
        <f>SUM(G18,G16,G14)</f>
        <v>2274595.4138281299</v>
      </c>
    </row>
    <row r="21" spans="1:7" x14ac:dyDescent="0.25">
      <c r="A21" t="s">
        <v>20</v>
      </c>
    </row>
    <row r="23" spans="1:7" x14ac:dyDescent="0.25">
      <c r="A23" s="54" t="s">
        <v>42</v>
      </c>
      <c r="B23" s="54"/>
      <c r="C23" s="54"/>
    </row>
    <row r="24" spans="1:7" x14ac:dyDescent="0.25">
      <c r="A24" s="45" t="s">
        <v>63</v>
      </c>
      <c r="B24" t="s">
        <v>60</v>
      </c>
      <c r="C24" t="s">
        <v>61</v>
      </c>
      <c r="F24"/>
      <c r="G24"/>
    </row>
    <row r="25" spans="1:7" x14ac:dyDescent="0.25">
      <c r="A25" s="46" t="s">
        <v>29</v>
      </c>
      <c r="B25" s="44">
        <v>1218596.1897656249</v>
      </c>
      <c r="C25" s="44">
        <v>2274595.4138281299</v>
      </c>
      <c r="F25"/>
      <c r="G25"/>
    </row>
    <row r="26" spans="1:7" x14ac:dyDescent="0.25">
      <c r="A26" s="46" t="s">
        <v>62</v>
      </c>
      <c r="B26" s="44">
        <v>1218596.1897656249</v>
      </c>
      <c r="C26" s="44">
        <v>2274595.4138281299</v>
      </c>
      <c r="F26"/>
      <c r="G26"/>
    </row>
    <row r="27" spans="1:7" x14ac:dyDescent="0.25">
      <c r="F27"/>
      <c r="G27"/>
    </row>
    <row r="28" spans="1:7" x14ac:dyDescent="0.25">
      <c r="F28"/>
      <c r="G28"/>
    </row>
  </sheetData>
  <mergeCells count="7">
    <mergeCell ref="A23:C23"/>
    <mergeCell ref="A6:G6"/>
    <mergeCell ref="A7:G7"/>
    <mergeCell ref="A8:G8"/>
    <mergeCell ref="A9:G9"/>
    <mergeCell ref="A10:G10"/>
    <mergeCell ref="A11:G11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2"/>
  <headerFooter>
    <oddFooter>&amp;CE-Página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07efd-4299-4386-89da-45ebd1af3e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5C3086EB38074FAFD57F0A327ED56F" ma:contentTypeVersion="11" ma:contentTypeDescription="Crear nuevo documento." ma:contentTypeScope="" ma:versionID="c7f5506857ea728daf5b491601816b2d">
  <xsd:schema xmlns:xsd="http://www.w3.org/2001/XMLSchema" xmlns:xs="http://www.w3.org/2001/XMLSchema" xmlns:p="http://schemas.microsoft.com/office/2006/metadata/properties" xmlns:ns3="acd07efd-4299-4386-89da-45ebd1af3ecd" targetNamespace="http://schemas.microsoft.com/office/2006/metadata/properties" ma:root="true" ma:fieldsID="a20a33e13d117605c69ca26ffe13d1c0" ns3:_="">
    <xsd:import namespace="acd07efd-4299-4386-89da-45ebd1af3e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07efd-4299-4386-89da-45ebd1af3e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FB0BA-B5FE-49C4-BF1A-9F17EFC29900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cd07efd-4299-4386-89da-45ebd1af3ecd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AE4451-B663-465F-981B-6FEAE273F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07efd-4299-4386-89da-45ebd1af3e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C4E1D5-F0EB-4AB7-9DD0-6475CB104F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Huevos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Huevos!Títulos_a_imprimir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2024-11-01T14:51:26Z</cp:lastPrinted>
  <dcterms:created xsi:type="dcterms:W3CDTF">2013-05-27T12:29:06Z</dcterms:created>
  <dcterms:modified xsi:type="dcterms:W3CDTF">2025-06-04T16:13:52Z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0x010100EB5C3086EB38074FAFD57F0A327ED56F</vt:lpwstr>
  </property>
</Properties>
</file>