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6 Junio\2do T Exportacio e Importacion de Prod. Pecuario 2025\"/>
    </mc:Choice>
  </mc:AlternateContent>
  <xr:revisionPtr revIDLastSave="0" documentId="8_{05F5E7F8-184F-41AF-A402-2CC907CFA6DE}" xr6:coauthVersionLast="47" xr6:coauthVersionMax="47" xr10:uidLastSave="{00000000-0000-0000-0000-000000000000}"/>
  <bookViews>
    <workbookView xWindow="-120" yWindow="-120" windowWidth="38640" windowHeight="21240" tabRatio="918" activeTab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Pollo" sheetId="22" r:id="rId7"/>
    <sheet name="Otro Origen" sheetId="14" r:id="rId8"/>
    <sheet name="Huevo" sheetId="23" r:id="rId9"/>
    <sheet name="Pro vet" sheetId="20" r:id="rId10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8">Huevo!$11:$13</definedName>
    <definedName name="_xlnm.Print_Titles" localSheetId="3">Leche!$10:$12</definedName>
    <definedName name="_xlnm.Print_Titles" localSheetId="7">'Otro Origen'!$10:$12</definedName>
    <definedName name="_xlnm.Print_Titles" localSheetId="4">Pieles!$11:$13</definedName>
    <definedName name="_xlnm.Print_Titles" localSheetId="6">Pollo!$10:$12</definedName>
  </definedNames>
  <calcPr calcId="191028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  <pivotCache cacheId="6" r:id="rId17"/>
    <pivotCache cacheId="7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0" l="1"/>
  <c r="F21" i="23"/>
  <c r="G21" i="23"/>
  <c r="F39" i="14"/>
  <c r="G39" i="14"/>
  <c r="F27" i="14"/>
  <c r="G27" i="14"/>
  <c r="F20" i="22"/>
  <c r="G20" i="22"/>
  <c r="F34" i="11"/>
  <c r="G34" i="11"/>
  <c r="F24" i="11"/>
  <c r="G24" i="11"/>
  <c r="F87" i="7"/>
  <c r="G87" i="7"/>
  <c r="F60" i="7"/>
  <c r="G60" i="7"/>
  <c r="F37" i="7"/>
  <c r="G37" i="7"/>
  <c r="F42" i="6"/>
  <c r="G42" i="6"/>
  <c r="F40" i="6"/>
  <c r="G40" i="6"/>
  <c r="F27" i="6"/>
  <c r="G27" i="6"/>
  <c r="F30" i="5"/>
  <c r="F25" i="5"/>
  <c r="F21" i="5"/>
  <c r="G21" i="5"/>
  <c r="G88" i="7" l="1"/>
  <c r="F88" i="7"/>
  <c r="A12" i="23"/>
  <c r="G23" i="23"/>
  <c r="F23" i="23"/>
  <c r="G17" i="23"/>
  <c r="F17" i="23"/>
  <c r="A11" i="22"/>
  <c r="G18" i="22"/>
  <c r="F18" i="22"/>
  <c r="G16" i="22"/>
  <c r="F16" i="22"/>
  <c r="F24" i="23" l="1"/>
  <c r="G24" i="23"/>
  <c r="G21" i="22"/>
  <c r="F21" i="22"/>
  <c r="F44" i="14" l="1"/>
  <c r="G44" i="14"/>
  <c r="F36" i="11" l="1"/>
  <c r="G36" i="11"/>
  <c r="E22" i="20" l="1"/>
  <c r="G30" i="5" l="1"/>
  <c r="G25" i="5"/>
  <c r="F43" i="6" l="1"/>
  <c r="G43" i="6"/>
  <c r="F45" i="14" l="1"/>
  <c r="G45" i="14"/>
  <c r="E27" i="20" l="1"/>
  <c r="F16" i="12"/>
  <c r="G16" i="12"/>
  <c r="F14" i="12" l="1"/>
  <c r="F19" i="12" s="1"/>
  <c r="G14" i="12"/>
  <c r="G19" i="12" s="1"/>
  <c r="F37" i="11"/>
  <c r="G37" i="11"/>
  <c r="C16" i="15" s="1"/>
  <c r="G31" i="5" l="1"/>
  <c r="F31" i="5"/>
  <c r="E28" i="20"/>
  <c r="C13" i="15" l="1"/>
  <c r="C14" i="15"/>
  <c r="B14" i="15"/>
  <c r="B11" i="20" l="1"/>
  <c r="A11" i="14"/>
  <c r="A11" i="12"/>
  <c r="A12" i="11"/>
  <c r="A11" i="7"/>
  <c r="A11" i="6"/>
  <c r="A12" i="5"/>
  <c r="B13" i="15" l="1"/>
  <c r="C19" i="15" l="1"/>
  <c r="B16" i="15" l="1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<sst xmlns="http://schemas.openxmlformats.org/spreadsheetml/2006/main" count="1148" uniqueCount="133">
  <si>
    <t>Dirección General de Ganadería</t>
  </si>
  <si>
    <t>Depto. de Planificacion y Desarrollo</t>
  </si>
  <si>
    <t xml:space="preserve">Consolidado General de Exportaciones </t>
  </si>
  <si>
    <t>2do Trimestre Año 2025</t>
  </si>
  <si>
    <t>Mercancia</t>
  </si>
  <si>
    <t>Kilos</t>
  </si>
  <si>
    <t>Valor US$</t>
  </si>
  <si>
    <t>Res</t>
  </si>
  <si>
    <t>Lacteo</t>
  </si>
  <si>
    <t>Leche</t>
  </si>
  <si>
    <t>Pieles</t>
  </si>
  <si>
    <t>Embutidos</t>
  </si>
  <si>
    <t>Otro Origen</t>
  </si>
  <si>
    <t>Productos Veterinarios</t>
  </si>
  <si>
    <t>N/A</t>
  </si>
  <si>
    <t>Total</t>
  </si>
  <si>
    <t xml:space="preserve">Consolidado de Exportaciones de Carne de Res </t>
  </si>
  <si>
    <t>Mes</t>
  </si>
  <si>
    <t>Origen</t>
  </si>
  <si>
    <t>Clasificación</t>
  </si>
  <si>
    <t>Destino</t>
  </si>
  <si>
    <t>Abril</t>
  </si>
  <si>
    <t>Bovino</t>
  </si>
  <si>
    <t>Cárnico</t>
  </si>
  <si>
    <t>Carne deshuesada</t>
  </si>
  <si>
    <t>El Salvador</t>
  </si>
  <si>
    <t>Guatemala</t>
  </si>
  <si>
    <t>Puerto Rico</t>
  </si>
  <si>
    <t>Filete</t>
  </si>
  <si>
    <t>Hueso</t>
  </si>
  <si>
    <t>Lengua</t>
  </si>
  <si>
    <t>Paleta</t>
  </si>
  <si>
    <t>Estados Unidos</t>
  </si>
  <si>
    <t>Abril*</t>
  </si>
  <si>
    <t>Mayo</t>
  </si>
  <si>
    <t>Cortes</t>
  </si>
  <si>
    <t>Mayo*</t>
  </si>
  <si>
    <t>Junio</t>
  </si>
  <si>
    <t>Junio*</t>
  </si>
  <si>
    <t>Nota: Los meses con asterisco (*) estan sujetos a cambios</t>
  </si>
  <si>
    <t>Consolidado por pais</t>
  </si>
  <si>
    <t>Kilogramos</t>
  </si>
  <si>
    <t xml:space="preserve"> Valor US$</t>
  </si>
  <si>
    <t>Total general</t>
  </si>
  <si>
    <t xml:space="preserve">Consolidado de Exportaciones de Lacteos </t>
  </si>
  <si>
    <t>Lácteo</t>
  </si>
  <si>
    <t>Crema de leche</t>
  </si>
  <si>
    <t>Curazao</t>
  </si>
  <si>
    <t>Crema de queso</t>
  </si>
  <si>
    <t>Peru</t>
  </si>
  <si>
    <t>Dulce de leche</t>
  </si>
  <si>
    <t>Helados</t>
  </si>
  <si>
    <t>Jamaica</t>
  </si>
  <si>
    <t>San Martin</t>
  </si>
  <si>
    <t>Trinidad &amp; Tobago</t>
  </si>
  <si>
    <t>Queso</t>
  </si>
  <si>
    <t>Danes</t>
  </si>
  <si>
    <t>Holandes</t>
  </si>
  <si>
    <t>Queso Amarillo</t>
  </si>
  <si>
    <t>Queso Blanco</t>
  </si>
  <si>
    <t>Queso de hoja</t>
  </si>
  <si>
    <t>Queso Semimadurado</t>
  </si>
  <si>
    <t>Haiti</t>
  </si>
  <si>
    <t>Antigua y Barbuda</t>
  </si>
  <si>
    <t>Aruba</t>
  </si>
  <si>
    <t>Islas Turcas y Caicos</t>
  </si>
  <si>
    <t>Parmesano</t>
  </si>
  <si>
    <t>Crema</t>
  </si>
  <si>
    <t>Barbados</t>
  </si>
  <si>
    <t>Dominica</t>
  </si>
  <si>
    <t xml:space="preserve">Consolidado de Exportaciones de Leche </t>
  </si>
  <si>
    <t>Formula Infantil</t>
  </si>
  <si>
    <t>Santa Lucia</t>
  </si>
  <si>
    <t>Leche con Chocolate</t>
  </si>
  <si>
    <t>Angila</t>
  </si>
  <si>
    <t>Bonaire</t>
  </si>
  <si>
    <t>Cuba</t>
  </si>
  <si>
    <t>Granada</t>
  </si>
  <si>
    <t>Islas Caiman</t>
  </si>
  <si>
    <t>Tortola</t>
  </si>
  <si>
    <t>Leche entera en polvo</t>
  </si>
  <si>
    <t>Leche entera liquida</t>
  </si>
  <si>
    <t>San Tomas</t>
  </si>
  <si>
    <t>Leche evaporada</t>
  </si>
  <si>
    <t>Guyana</t>
  </si>
  <si>
    <t>Leche condensada</t>
  </si>
  <si>
    <t>Consolidado de Exportaciones de Pieles</t>
  </si>
  <si>
    <t>Piel Animal</t>
  </si>
  <si>
    <t>Curtidas o curadas</t>
  </si>
  <si>
    <t>Alemania</t>
  </si>
  <si>
    <t>Bangladesh</t>
  </si>
  <si>
    <t>Camboya</t>
  </si>
  <si>
    <t>India</t>
  </si>
  <si>
    <t>Italia</t>
  </si>
  <si>
    <t>Mexico</t>
  </si>
  <si>
    <t>Vietnam</t>
  </si>
  <si>
    <t>Semicurtidas o semicuradas</t>
  </si>
  <si>
    <t>China</t>
  </si>
  <si>
    <t>Brasil</t>
  </si>
  <si>
    <t>Turquia</t>
  </si>
  <si>
    <t>Indonesia</t>
  </si>
  <si>
    <t>Portugal</t>
  </si>
  <si>
    <t>Consolidado de Exportaciones de Embutidos</t>
  </si>
  <si>
    <t>Consolidado de Exportaciones de Carne de Pollo</t>
  </si>
  <si>
    <t>Pollo</t>
  </si>
  <si>
    <t>Carne deshidratada</t>
  </si>
  <si>
    <t>Exportacion</t>
  </si>
  <si>
    <t>Grasa</t>
  </si>
  <si>
    <t>Grasa de Pollo</t>
  </si>
  <si>
    <t xml:space="preserve"> Kilos</t>
  </si>
  <si>
    <t xml:space="preserve">Consolidado de Exportaciones de Mercancia de Otro Origen </t>
  </si>
  <si>
    <t>Otro Tipo</t>
  </si>
  <si>
    <t>Caldo de pollo</t>
  </si>
  <si>
    <t>Mayonesa</t>
  </si>
  <si>
    <t>Sazones</t>
  </si>
  <si>
    <t>Sopa</t>
  </si>
  <si>
    <t>Surinam</t>
  </si>
  <si>
    <t>Adereso</t>
  </si>
  <si>
    <t>Francia</t>
  </si>
  <si>
    <t>Preparacion Alimenticia</t>
  </si>
  <si>
    <t>Consolidado de Exportaciones de Huevos</t>
  </si>
  <si>
    <t>Pais de Procedencia</t>
  </si>
  <si>
    <t>Avícola</t>
  </si>
  <si>
    <t>Huevo</t>
  </si>
  <si>
    <t>Huevo en polvo</t>
  </si>
  <si>
    <t>Huevo entero</t>
  </si>
  <si>
    <t>Bahamas</t>
  </si>
  <si>
    <t xml:space="preserve">Consolidado de Exportaciones de Productos veterinarios </t>
  </si>
  <si>
    <t>PVET</t>
  </si>
  <si>
    <t>Filipinas</t>
  </si>
  <si>
    <t>Panama</t>
  </si>
  <si>
    <t>Ecuador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</si>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</sst>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0" fillId="0" borderId="0" xfId="1" applyFont="1"/>
    <xf numFmtId="0" fontId="8" fillId="0" borderId="0" xfId="0" applyFont="1" applyAlignment="1">
      <alignment horizontal="center"/>
    </xf>
    <xf numFmtId="0" fontId="2" fillId="2" borderId="1" xfId="4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4" fillId="0" borderId="1" xfId="1" applyFont="1" applyBorder="1"/>
    <xf numFmtId="164" fontId="4" fillId="0" borderId="1" xfId="1" applyNumberFormat="1" applyFont="1" applyBorder="1" applyAlignment="1">
      <alignment horizontal="center"/>
    </xf>
    <xf numFmtId="0" fontId="5" fillId="3" borderId="1" xfId="0" applyFont="1" applyFill="1" applyBorder="1"/>
    <xf numFmtId="164" fontId="5" fillId="3" borderId="1" xfId="1" applyNumberFormat="1" applyFont="1" applyFill="1" applyBorder="1"/>
    <xf numFmtId="43" fontId="5" fillId="3" borderId="1" xfId="1" applyFont="1" applyFill="1" applyBorder="1"/>
    <xf numFmtId="0" fontId="2" fillId="4" borderId="1" xfId="4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3" borderId="1" xfId="3" applyFont="1" applyFill="1" applyBorder="1" applyAlignment="1">
      <alignment wrapText="1"/>
    </xf>
    <xf numFmtId="164" fontId="7" fillId="3" borderId="1" xfId="1" applyNumberFormat="1" applyFont="1" applyFill="1" applyBorder="1"/>
    <xf numFmtId="43" fontId="7" fillId="3" borderId="1" xfId="1" applyFont="1" applyFill="1" applyBorder="1"/>
    <xf numFmtId="43" fontId="1" fillId="0" borderId="1" xfId="1" applyFont="1" applyFill="1" applyBorder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1" xfId="5" applyFont="1" applyBorder="1" applyAlignment="1">
      <alignment wrapText="1"/>
    </xf>
    <xf numFmtId="4" fontId="1" fillId="0" borderId="1" xfId="5" applyNumberFormat="1" applyFont="1" applyBorder="1" applyAlignment="1">
      <alignment horizontal="right" wrapText="1"/>
    </xf>
    <xf numFmtId="0" fontId="1" fillId="0" borderId="1" xfId="2" applyFont="1" applyBorder="1" applyAlignment="1">
      <alignment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6" fillId="0" borderId="0" xfId="0" applyFont="1" applyAlignment="1">
      <alignment horizontal="left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0" fontId="1" fillId="5" borderId="1" xfId="5" applyFont="1" applyFill="1" applyBorder="1" applyAlignment="1">
      <alignment wrapText="1"/>
    </xf>
    <xf numFmtId="4" fontId="1" fillId="5" borderId="1" xfId="5" applyNumberFormat="1" applyFont="1" applyFill="1" applyBorder="1" applyAlignment="1">
      <alignment horizontal="right" wrapText="1"/>
    </xf>
    <xf numFmtId="0" fontId="0" fillId="5" borderId="0" xfId="0" applyFill="1"/>
    <xf numFmtId="0" fontId="2" fillId="4" borderId="1" xfId="4" applyFont="1" applyFill="1" applyBorder="1" applyAlignment="1">
      <alignment horizontal="left"/>
    </xf>
    <xf numFmtId="164" fontId="5" fillId="3" borderId="1" xfId="1" applyNumberFormat="1" applyFont="1" applyFill="1" applyBorder="1" applyAlignment="1">
      <alignment horizontal="left"/>
    </xf>
    <xf numFmtId="0" fontId="2" fillId="2" borderId="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2doTrimestre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422651.9</c:v>
                </c:pt>
                <c:pt idx="1">
                  <c:v>263272.08</c:v>
                </c:pt>
                <c:pt idx="2">
                  <c:v>369352.29000000004</c:v>
                </c:pt>
                <c:pt idx="3">
                  <c:v>648299.24</c:v>
                </c:pt>
                <c:pt idx="4">
                  <c:v>0</c:v>
                </c:pt>
                <c:pt idx="5">
                  <c:v>605210.39999999991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5-4CE3-B678-52E6FC51659D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2442837.6800000002</c:v>
                </c:pt>
                <c:pt idx="1">
                  <c:v>1204285.0899999999</c:v>
                </c:pt>
                <c:pt idx="2">
                  <c:v>955493.7899999998</c:v>
                </c:pt>
                <c:pt idx="3">
                  <c:v>1680247.73</c:v>
                </c:pt>
                <c:pt idx="4">
                  <c:v>0</c:v>
                </c:pt>
                <c:pt idx="5">
                  <c:v>2263565.5799999996</c:v>
                </c:pt>
                <c:pt idx="6">
                  <c:v>363885.37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3374320"/>
        <c:axId val="233375952"/>
        <c:axId val="0"/>
      </c:bar3DChart>
      <c:catAx>
        <c:axId val="23337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375952"/>
        <c:crosses val="autoZero"/>
        <c:auto val="1"/>
        <c:lblAlgn val="ctr"/>
        <c:lblOffset val="100"/>
        <c:noMultiLvlLbl val="0"/>
      </c:catAx>
      <c:valAx>
        <c:axId val="23337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37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[Expo. de prod. pecu. 2do T 2025. excel.xlsx]Bovino Carnico!Tabla 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2do Trimestre</a:t>
            </a:r>
            <a:r>
              <a:rPr lang="es-DO" baseline="0"/>
              <a:t>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Carnico'!$A$37:$A$41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Carnico'!$B$37:$B$41</c:f>
              <c:numCache>
                <c:formatCode>_(* #,##0.00_);_(* \(#,##0.00\);_(* "-"??_);_(@_)</c:formatCode>
                <c:ptCount val="4"/>
                <c:pt idx="0">
                  <c:v>47233.03</c:v>
                </c:pt>
                <c:pt idx="1">
                  <c:v>256868.90999999997</c:v>
                </c:pt>
                <c:pt idx="2">
                  <c:v>99498.880000000019</c:v>
                </c:pt>
                <c:pt idx="3">
                  <c:v>19051.080000000002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5-4138-AD79-723CF5A5A4FD}"/>
            </c:ext>
          </c:extLst>
        </c:ser>
        <c:ser>
          <c:idx val="1"/>
          <c:order val="1"/>
          <c:tx>
            <c:strRef>
              <c:f>'Bovino Carnico'!$C$36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Carnico'!$A$37:$A$41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Carnico'!$C$37:$C$41</c:f>
              <c:numCache>
                <c:formatCode>_(* #,##0.00_);_(* \(#,##0.00\);_(* "-"??_);_(@_)</c:formatCode>
                <c:ptCount val="4"/>
                <c:pt idx="0">
                  <c:v>204121.9</c:v>
                </c:pt>
                <c:pt idx="1">
                  <c:v>1529920.7399999998</c:v>
                </c:pt>
                <c:pt idx="2">
                  <c:v>603795.03999999992</c:v>
                </c:pt>
                <c:pt idx="3">
                  <c:v>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5-4138-AD79-723CF5A5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314224"/>
        <c:axId val="304527680"/>
        <c:axId val="0"/>
      </c:bar3DChart>
      <c:catAx>
        <c:axId val="10031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27680"/>
        <c:crosses val="autoZero"/>
        <c:auto val="1"/>
        <c:lblAlgn val="ctr"/>
        <c:lblOffset val="100"/>
        <c:noMultiLvlLbl val="0"/>
      </c:catAx>
      <c:valAx>
        <c:axId val="30452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031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[Expo. de prod. pecu. 2do T 2025. excel.xlsx]Bovino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 2doTrimestre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Lacteo'!$B$48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Lacteo'!$A$49:$A$58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Estados Unidos</c:v>
                </c:pt>
                <c:pt idx="3">
                  <c:v>Jamaica</c:v>
                </c:pt>
                <c:pt idx="4">
                  <c:v>San Martin</c:v>
                </c:pt>
                <c:pt idx="5">
                  <c:v>Trinidad &amp; Tobago</c:v>
                </c:pt>
                <c:pt idx="6">
                  <c:v>Curazao</c:v>
                </c:pt>
                <c:pt idx="7">
                  <c:v>Haiti</c:v>
                </c:pt>
                <c:pt idx="8">
                  <c:v>Islas Turcas y Caicos</c:v>
                </c:pt>
              </c:strCache>
            </c:strRef>
          </c:cat>
          <c:val>
            <c:numRef>
              <c:f>'Bovino Lacteo'!$B$49:$B$58</c:f>
              <c:numCache>
                <c:formatCode>_(* #,##0.00_);_(* \(#,##0.00\);_(* "-"??_);_(@_)</c:formatCode>
                <c:ptCount val="9"/>
                <c:pt idx="0">
                  <c:v>5571.31</c:v>
                </c:pt>
                <c:pt idx="1">
                  <c:v>4862.55</c:v>
                </c:pt>
                <c:pt idx="2">
                  <c:v>83999.779999999984</c:v>
                </c:pt>
                <c:pt idx="3">
                  <c:v>145873.57999999999</c:v>
                </c:pt>
                <c:pt idx="4">
                  <c:v>4775.28</c:v>
                </c:pt>
                <c:pt idx="5">
                  <c:v>11480.8</c:v>
                </c:pt>
                <c:pt idx="6">
                  <c:v>3535</c:v>
                </c:pt>
                <c:pt idx="7">
                  <c:v>700</c:v>
                </c:pt>
                <c:pt idx="8">
                  <c:v>2464.7800000000002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C-4383-BCA4-6BEEC9D8DA0C}"/>
            </c:ext>
          </c:extLst>
        </c:ser>
        <c:ser>
          <c:idx val="1"/>
          <c:order val="1"/>
          <c:tx>
            <c:strRef>
              <c:f>'Bovino Lacteo'!$C$48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Lacteo'!$A$49:$A$58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Estados Unidos</c:v>
                </c:pt>
                <c:pt idx="3">
                  <c:v>Jamaica</c:v>
                </c:pt>
                <c:pt idx="4">
                  <c:v>San Martin</c:v>
                </c:pt>
                <c:pt idx="5">
                  <c:v>Trinidad &amp; Tobago</c:v>
                </c:pt>
                <c:pt idx="6">
                  <c:v>Curazao</c:v>
                </c:pt>
                <c:pt idx="7">
                  <c:v>Haiti</c:v>
                </c:pt>
                <c:pt idx="8">
                  <c:v>Islas Turcas y Caicos</c:v>
                </c:pt>
              </c:strCache>
            </c:strRef>
          </c:cat>
          <c:val>
            <c:numRef>
              <c:f>'Bovino Lacteo'!$C$49:$C$58</c:f>
              <c:numCache>
                <c:formatCode>_(* #,##0.00_);_(* \(#,##0.00\);_(* "-"??_);_(@_)</c:formatCode>
                <c:ptCount val="9"/>
                <c:pt idx="0">
                  <c:v>20893.349999999999</c:v>
                </c:pt>
                <c:pt idx="1">
                  <c:v>21174.55</c:v>
                </c:pt>
                <c:pt idx="2">
                  <c:v>599441.6</c:v>
                </c:pt>
                <c:pt idx="3">
                  <c:v>483007.89</c:v>
                </c:pt>
                <c:pt idx="4">
                  <c:v>1767</c:v>
                </c:pt>
                <c:pt idx="5">
                  <c:v>52580.1</c:v>
                </c:pt>
                <c:pt idx="6">
                  <c:v>14550.1</c:v>
                </c:pt>
                <c:pt idx="7">
                  <c:v>2824.5</c:v>
                </c:pt>
                <c:pt idx="8">
                  <c:v>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C-4383-BCA4-6BEEC9D8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4528224"/>
        <c:axId val="304535296"/>
        <c:axId val="0"/>
      </c:bar3DChart>
      <c:catAx>
        <c:axId val="30452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35296"/>
        <c:crosses val="autoZero"/>
        <c:auto val="1"/>
        <c:lblAlgn val="ctr"/>
        <c:lblOffset val="100"/>
        <c:noMultiLvlLbl val="0"/>
      </c:catAx>
      <c:valAx>
        <c:axId val="30453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2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[Expo. de prod. pecu. 2do T 2025. excel.xlsx]Leche!Tabla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2doTrimestre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Leche!$B$93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Leche!$A$94:$A$109</c:f>
              <c:strCache>
                <c:ptCount val="15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Guyana</c:v>
                </c:pt>
                <c:pt idx="8">
                  <c:v>Haiti</c:v>
                </c:pt>
                <c:pt idx="9">
                  <c:v>Islas Caiman</c:v>
                </c:pt>
                <c:pt idx="10">
                  <c:v>San Martin</c:v>
                </c:pt>
                <c:pt idx="11">
                  <c:v>San Tomas</c:v>
                </c:pt>
                <c:pt idx="12">
                  <c:v>Santa Lucia</c:v>
                </c:pt>
                <c:pt idx="13">
                  <c:v>Tortola</c:v>
                </c:pt>
                <c:pt idx="14">
                  <c:v>Trinidad &amp; Tobago</c:v>
                </c:pt>
              </c:strCache>
            </c:strRef>
          </c:cat>
          <c:val>
            <c:numRef>
              <c:f>Leche!$B$94:$B$109</c:f>
              <c:numCache>
                <c:formatCode>_(* #,##0.00_);_(* \(#,##0.00\);_(* "-"??_);_(@_)</c:formatCode>
                <c:ptCount val="15"/>
                <c:pt idx="0">
                  <c:v>3592</c:v>
                </c:pt>
                <c:pt idx="1">
                  <c:v>2415</c:v>
                </c:pt>
                <c:pt idx="2">
                  <c:v>18845</c:v>
                </c:pt>
                <c:pt idx="3">
                  <c:v>5716</c:v>
                </c:pt>
                <c:pt idx="4">
                  <c:v>3944</c:v>
                </c:pt>
                <c:pt idx="5">
                  <c:v>78939</c:v>
                </c:pt>
                <c:pt idx="6">
                  <c:v>22089.68</c:v>
                </c:pt>
                <c:pt idx="7">
                  <c:v>12080</c:v>
                </c:pt>
                <c:pt idx="8">
                  <c:v>113833.10999999999</c:v>
                </c:pt>
                <c:pt idx="9">
                  <c:v>546</c:v>
                </c:pt>
                <c:pt idx="10">
                  <c:v>8823</c:v>
                </c:pt>
                <c:pt idx="11">
                  <c:v>10711</c:v>
                </c:pt>
                <c:pt idx="12">
                  <c:v>9645.4399999999987</c:v>
                </c:pt>
                <c:pt idx="13">
                  <c:v>120</c:v>
                </c:pt>
                <c:pt idx="14">
                  <c:v>72318.55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Leche!$C$93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Leche!$A$94:$A$109</c:f>
              <c:strCache>
                <c:ptCount val="15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Guyana</c:v>
                </c:pt>
                <c:pt idx="8">
                  <c:v>Haiti</c:v>
                </c:pt>
                <c:pt idx="9">
                  <c:v>Islas Caiman</c:v>
                </c:pt>
                <c:pt idx="10">
                  <c:v>San Martin</c:v>
                </c:pt>
                <c:pt idx="11">
                  <c:v>San Tomas</c:v>
                </c:pt>
                <c:pt idx="12">
                  <c:v>Santa Lucia</c:v>
                </c:pt>
                <c:pt idx="13">
                  <c:v>Tortola</c:v>
                </c:pt>
                <c:pt idx="14">
                  <c:v>Trinidad &amp; Tobago</c:v>
                </c:pt>
              </c:strCache>
            </c:strRef>
          </c:cat>
          <c:val>
            <c:numRef>
              <c:f>Leche!$C$94:$C$109</c:f>
              <c:numCache>
                <c:formatCode>_(* #,##0.00_);_(* \(#,##0.00\);_(* "-"??_);_(@_)</c:formatCode>
                <c:ptCount val="15"/>
                <c:pt idx="0">
                  <c:v>4391.68</c:v>
                </c:pt>
                <c:pt idx="1">
                  <c:v>2868.6</c:v>
                </c:pt>
                <c:pt idx="2">
                  <c:v>21280.550000000003</c:v>
                </c:pt>
                <c:pt idx="3">
                  <c:v>8343.7999999999993</c:v>
                </c:pt>
                <c:pt idx="4">
                  <c:v>5413.3</c:v>
                </c:pt>
                <c:pt idx="5">
                  <c:v>126979.56</c:v>
                </c:pt>
                <c:pt idx="6">
                  <c:v>56300.55000000001</c:v>
                </c:pt>
                <c:pt idx="7">
                  <c:v>13919.92</c:v>
                </c:pt>
                <c:pt idx="8">
                  <c:v>391620.46</c:v>
                </c:pt>
                <c:pt idx="9">
                  <c:v>691.81</c:v>
                </c:pt>
                <c:pt idx="10">
                  <c:v>9245.17</c:v>
                </c:pt>
                <c:pt idx="11">
                  <c:v>13657.7</c:v>
                </c:pt>
                <c:pt idx="12">
                  <c:v>75250.48</c:v>
                </c:pt>
                <c:pt idx="13">
                  <c:v>150.4</c:v>
                </c:pt>
                <c:pt idx="14">
                  <c:v>219281.28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4533120"/>
        <c:axId val="304533664"/>
        <c:axId val="0"/>
      </c:bar3DChart>
      <c:catAx>
        <c:axId val="30453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33664"/>
        <c:crosses val="autoZero"/>
        <c:auto val="1"/>
        <c:lblAlgn val="ctr"/>
        <c:lblOffset val="100"/>
        <c:noMultiLvlLbl val="0"/>
      </c:catAx>
      <c:valAx>
        <c:axId val="3045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3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[Expo. de prod. pecu. 2do T 2025. excel.xlsx]Pieles!Tabla dinámica4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2doTrimestre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Pieles!$B$43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Pieles!$A$44:$A$49</c:f>
              <c:strCache>
                <c:ptCount val="5"/>
                <c:pt idx="0">
                  <c:v>Alemania</c:v>
                </c:pt>
                <c:pt idx="1">
                  <c:v>Indonesia</c:v>
                </c:pt>
                <c:pt idx="2">
                  <c:v>Italia</c:v>
                </c:pt>
                <c:pt idx="3">
                  <c:v>Portugal</c:v>
                </c:pt>
                <c:pt idx="4">
                  <c:v>Turquia</c:v>
                </c:pt>
              </c:strCache>
            </c:strRef>
          </c:cat>
          <c:val>
            <c:numRef>
              <c:f>Pieles!$B$44:$B$49</c:f>
              <c:numCache>
                <c:formatCode>_(* #,##0.00_);_(* \(#,##0.00\);_(* "-"??_);_(@_)</c:formatCode>
                <c:ptCount val="5"/>
                <c:pt idx="0">
                  <c:v>20000</c:v>
                </c:pt>
                <c:pt idx="1">
                  <c:v>48050</c:v>
                </c:pt>
                <c:pt idx="2">
                  <c:v>7187.95</c:v>
                </c:pt>
                <c:pt idx="3">
                  <c:v>48000</c:v>
                </c:pt>
                <c:pt idx="4">
                  <c:v>221211.89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D-4578-A713-E875E035091F}"/>
            </c:ext>
          </c:extLst>
        </c:ser>
        <c:ser>
          <c:idx val="1"/>
          <c:order val="1"/>
          <c:tx>
            <c:strRef>
              <c:f>Pieles!$C$43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Pieles!$A$44:$A$49</c:f>
              <c:strCache>
                <c:ptCount val="5"/>
                <c:pt idx="0">
                  <c:v>Alemania</c:v>
                </c:pt>
                <c:pt idx="1">
                  <c:v>Indonesia</c:v>
                </c:pt>
                <c:pt idx="2">
                  <c:v>Italia</c:v>
                </c:pt>
                <c:pt idx="3">
                  <c:v>Portugal</c:v>
                </c:pt>
                <c:pt idx="4">
                  <c:v>Turquia</c:v>
                </c:pt>
              </c:strCache>
            </c:strRef>
          </c:cat>
          <c:val>
            <c:numRef>
              <c:f>Pieles!$C$44:$C$49</c:f>
              <c:numCache>
                <c:formatCode>_(* #,##0.00_);_(* \(#,##0.00\);_(* "-"??_);_(@_)</c:formatCode>
                <c:ptCount val="5"/>
                <c:pt idx="0">
                  <c:v>9000</c:v>
                </c:pt>
                <c:pt idx="1">
                  <c:v>9875.5</c:v>
                </c:pt>
                <c:pt idx="2">
                  <c:v>71543.820000000007</c:v>
                </c:pt>
                <c:pt idx="3">
                  <c:v>27360</c:v>
                </c:pt>
                <c:pt idx="4">
                  <c:v>135824.04999999999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D-4578-A713-E875E035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4536928"/>
        <c:axId val="304537472"/>
        <c:axId val="0"/>
      </c:bar3DChart>
      <c:catAx>
        <c:axId val="30453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37472"/>
        <c:crosses val="autoZero"/>
        <c:auto val="1"/>
        <c:lblAlgn val="ctr"/>
        <c:lblOffset val="100"/>
        <c:noMultiLvlLbl val="0"/>
      </c:catAx>
      <c:valAx>
        <c:axId val="30453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3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[Expo. de prod. pecu. 2do T 2025. excel.xlsx]Pollo!Tabla dinámica2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</a:t>
            </a:r>
            <a:r>
              <a:rPr lang="es-DO" baseline="0"/>
              <a:t> de Pollo</a:t>
            </a:r>
            <a:r>
              <a:rPr lang="es-DO"/>
              <a:t> 2doTrimestre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Pollo!$B$25</c:f>
              <c:strCache>
                <c:ptCount val="1"/>
                <c:pt idx="0">
                  <c:v> 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Pollo!$A$26:$A$27</c:f>
              <c:strCache>
                <c:ptCount val="1"/>
                <c:pt idx="0">
                  <c:v>Haiti</c:v>
                </c:pt>
              </c:strCache>
            </c:strRef>
          </c:cat>
          <c:val>
            <c:numRef>
              <c:f>Pollo!$B$26:$B$27</c:f>
              <c:numCache>
                <c:formatCode>#,##0.00</c:formatCode>
                <c:ptCount val="1"/>
                <c:pt idx="0">
                  <c:v>35792.339999999997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Pollo!$C$25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Pollo!$A$26:$A$27</c:f>
              <c:strCache>
                <c:ptCount val="1"/>
                <c:pt idx="0">
                  <c:v>Haiti</c:v>
                </c:pt>
              </c:strCache>
            </c:strRef>
          </c:cat>
          <c:val>
            <c:numRef>
              <c:f>Pollo!$C$26:$C$27</c:f>
              <c:numCache>
                <c:formatCode>#,##0.00</c:formatCode>
                <c:ptCount val="1"/>
                <c:pt idx="0">
                  <c:v>241657.49000000002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4538560"/>
        <c:axId val="304529312"/>
        <c:axId val="0"/>
      </c:bar3DChart>
      <c:catAx>
        <c:axId val="30453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29312"/>
        <c:crosses val="autoZero"/>
        <c:auto val="1"/>
        <c:lblAlgn val="ctr"/>
        <c:lblOffset val="100"/>
        <c:noMultiLvlLbl val="0"/>
      </c:catAx>
      <c:valAx>
        <c:axId val="30452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3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[Expo. de prod. pecu. 2do T 2025. excel.xlsx]Otro Origen!Tabla dinámica5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Otro Origen 2doTrimeste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Origen'!$B$50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Origen'!$A$51:$A$61</c:f>
              <c:strCache>
                <c:ptCount val="10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Guyana</c:v>
                </c:pt>
                <c:pt idx="5">
                  <c:v>Haiti</c:v>
                </c:pt>
                <c:pt idx="6">
                  <c:v>Jamaica</c:v>
                </c:pt>
                <c:pt idx="7">
                  <c:v>San Martin</c:v>
                </c:pt>
                <c:pt idx="8">
                  <c:v>Surinam</c:v>
                </c:pt>
                <c:pt idx="9">
                  <c:v>Trinidad &amp; Tobago</c:v>
                </c:pt>
              </c:strCache>
            </c:strRef>
          </c:cat>
          <c:val>
            <c:numRef>
              <c:f>'Otro Origen'!$B$51:$B$61</c:f>
              <c:numCache>
                <c:formatCode>_(* #,##0.00_);_(* \(#,##0.00\);_(* "-"??_);_(@_)</c:formatCode>
                <c:ptCount val="10"/>
                <c:pt idx="0">
                  <c:v>28080.38</c:v>
                </c:pt>
                <c:pt idx="1">
                  <c:v>22992.799999999999</c:v>
                </c:pt>
                <c:pt idx="2">
                  <c:v>11412</c:v>
                </c:pt>
                <c:pt idx="3">
                  <c:v>2331.4899999999998</c:v>
                </c:pt>
                <c:pt idx="4">
                  <c:v>10494.72</c:v>
                </c:pt>
                <c:pt idx="5">
                  <c:v>39266.379999999997</c:v>
                </c:pt>
                <c:pt idx="6">
                  <c:v>276483</c:v>
                </c:pt>
                <c:pt idx="7">
                  <c:v>7800.62</c:v>
                </c:pt>
                <c:pt idx="8">
                  <c:v>12568.8</c:v>
                </c:pt>
                <c:pt idx="9">
                  <c:v>192820.91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4-4105-A635-55CD5D9734DA}"/>
            </c:ext>
          </c:extLst>
        </c:ser>
        <c:ser>
          <c:idx val="1"/>
          <c:order val="1"/>
          <c:tx>
            <c:strRef>
              <c:f>'Otro Origen'!$C$50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Origen'!$A$51:$A$61</c:f>
              <c:strCache>
                <c:ptCount val="10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Guyana</c:v>
                </c:pt>
                <c:pt idx="5">
                  <c:v>Haiti</c:v>
                </c:pt>
                <c:pt idx="6">
                  <c:v>Jamaica</c:v>
                </c:pt>
                <c:pt idx="7">
                  <c:v>San Martin</c:v>
                </c:pt>
                <c:pt idx="8">
                  <c:v>Surinam</c:v>
                </c:pt>
                <c:pt idx="9">
                  <c:v>Trinidad &amp; Tobago</c:v>
                </c:pt>
              </c:strCache>
            </c:strRef>
          </c:cat>
          <c:val>
            <c:numRef>
              <c:f>'Otro Origen'!$C$51:$C$61</c:f>
              <c:numCache>
                <c:formatCode>_(* #,##0.00_);_(* \(#,##0.00\);_(* "-"??_);_(@_)</c:formatCode>
                <c:ptCount val="10"/>
                <c:pt idx="0">
                  <c:v>332907.16000000003</c:v>
                </c:pt>
                <c:pt idx="1">
                  <c:v>69646</c:v>
                </c:pt>
                <c:pt idx="2">
                  <c:v>15133.75</c:v>
                </c:pt>
                <c:pt idx="3">
                  <c:v>8859.66</c:v>
                </c:pt>
                <c:pt idx="4">
                  <c:v>71395.11</c:v>
                </c:pt>
                <c:pt idx="5">
                  <c:v>100114.33</c:v>
                </c:pt>
                <c:pt idx="6">
                  <c:v>915078.02</c:v>
                </c:pt>
                <c:pt idx="7">
                  <c:v>54016.1</c:v>
                </c:pt>
                <c:pt idx="8">
                  <c:v>91291.540000000008</c:v>
                </c:pt>
                <c:pt idx="9">
                  <c:v>603631.87999999989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4-4105-A635-55CD5D97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4539104"/>
        <c:axId val="304539648"/>
        <c:axId val="0"/>
      </c:bar3DChart>
      <c:catAx>
        <c:axId val="3045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39648"/>
        <c:crosses val="autoZero"/>
        <c:auto val="1"/>
        <c:lblAlgn val="ctr"/>
        <c:lblOffset val="100"/>
        <c:noMultiLvlLbl val="0"/>
      </c:catAx>
      <c:valAx>
        <c:axId val="30453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3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[Expo. de prod. pecu. 2do T 2025. excel.xlsx]Pro vet!Tabla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Veterinarios 2do Trimestre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vet'!$B$34:$B$41</c:f>
              <c:strCache>
                <c:ptCount val="7"/>
                <c:pt idx="0">
                  <c:v>Ecuador</c:v>
                </c:pt>
                <c:pt idx="1">
                  <c:v>Filipinas</c:v>
                </c:pt>
                <c:pt idx="2">
                  <c:v>Cuba</c:v>
                </c:pt>
                <c:pt idx="3">
                  <c:v>Guyana</c:v>
                </c:pt>
                <c:pt idx="4">
                  <c:v>Panama</c:v>
                </c:pt>
                <c:pt idx="5">
                  <c:v>Granada</c:v>
                </c:pt>
                <c:pt idx="6">
                  <c:v>Puerto Rico</c:v>
                </c:pt>
              </c:strCache>
            </c:strRef>
          </c:cat>
          <c:val>
            <c:numRef>
              <c:f>'Pro vet'!$C$34:$C$41</c:f>
              <c:numCache>
                <c:formatCode>_(* #,##0.00_);_(* \(#,##0.00\);_(* "-"??_);_(@_)</c:formatCode>
                <c:ptCount val="7"/>
                <c:pt idx="0">
                  <c:v>59216.4</c:v>
                </c:pt>
                <c:pt idx="1">
                  <c:v>62700</c:v>
                </c:pt>
                <c:pt idx="2">
                  <c:v>101153.17</c:v>
                </c:pt>
                <c:pt idx="3">
                  <c:v>50559.6</c:v>
                </c:pt>
                <c:pt idx="4">
                  <c:v>19665</c:v>
                </c:pt>
                <c:pt idx="5">
                  <c:v>25300</c:v>
                </c:pt>
                <c:pt idx="6">
                  <c:v>45291.199999999997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1-4339-8DED-7F663964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4541824"/>
        <c:axId val="304526592"/>
        <c:axId val="0"/>
      </c:bar3DChart>
      <c:catAx>
        <c:axId val="30454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26592"/>
        <c:crosses val="autoZero"/>
        <c:auto val="1"/>
        <c:lblAlgn val="ctr"/>
        <c:lblOffset val="100"/>
        <c:noMultiLvlLbl val="0"/>
      </c:catAx>
      <c:valAx>
        <c:axId val="30452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454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12</xdr:row>
      <xdr:rowOff>0</xdr:rowOff>
    </xdr:from>
    <xdr:to>
      <xdr:col>7</xdr:col>
      <xdr:colOff>1476375</xdr:colOff>
      <xdr:row>26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12</xdr:row>
      <xdr:rowOff>185737</xdr:rowOff>
    </xdr:from>
    <xdr:to>
      <xdr:col>9</xdr:col>
      <xdr:colOff>1571625</xdr:colOff>
      <xdr:row>25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10</xdr:row>
      <xdr:rowOff>85724</xdr:rowOff>
    </xdr:from>
    <xdr:to>
      <xdr:col>9</xdr:col>
      <xdr:colOff>1381125</xdr:colOff>
      <xdr:row>27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21</xdr:row>
      <xdr:rowOff>142874</xdr:rowOff>
    </xdr:from>
    <xdr:to>
      <xdr:col>8</xdr:col>
      <xdr:colOff>1562100</xdr:colOff>
      <xdr:row>35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12</xdr:row>
      <xdr:rowOff>190499</xdr:rowOff>
    </xdr:from>
    <xdr:to>
      <xdr:col>8</xdr:col>
      <xdr:colOff>1447800</xdr:colOff>
      <xdr:row>34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  <a:ext uri="{147F2762-F138-4A5C-976F-8EAC2B608ADB}">
              <a16:predDERef xmlns:a16="http://schemas.microsoft.com/office/drawing/2014/main" pre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4</xdr:col>
      <xdr:colOff>609600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1838325</xdr:colOff>
      <xdr:row>10</xdr:row>
      <xdr:rowOff>176211</xdr:rowOff>
    </xdr:from>
    <xdr:to>
      <xdr:col>9</xdr:col>
      <xdr:colOff>828675</xdr:colOff>
      <xdr:row>22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666750</xdr:colOff>
      <xdr:row>12</xdr:row>
      <xdr:rowOff>57150</xdr:rowOff>
    </xdr:from>
    <xdr:to>
      <xdr:col>9</xdr:col>
      <xdr:colOff>247650</xdr:colOff>
      <xdr:row>27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0</xdr:rowOff>
    </xdr:from>
    <xdr:to>
      <xdr:col>4</xdr:col>
      <xdr:colOff>904875</xdr:colOff>
      <xdr:row>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5" y="190500"/>
          <a:ext cx="1981200" cy="1390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754.657741435185" createdVersion="5" refreshedVersion="5" minRefreshableVersion="3" recordCount="11" xr:uid="{00000000-000A-0000-FFFF-FFFF02000000}">
  <cacheSource type="worksheet">
    <worksheetSource ref="A13:G36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9">
        <s v="Italia"/>
        <s v="Indonesia"/>
        <m/>
        <s v="Portugal"/>
        <s v="Turquia"/>
        <s v="Alemania"/>
        <s v="Guatemala" u="1"/>
        <s v="Bulgaria" u="1"/>
        <s v="Vietnam" u="1"/>
        <s v="China" u="1"/>
        <s v="Canada" u="1"/>
        <s v="Belgica" u="1"/>
        <s v="Tailandia" u="1"/>
        <s v="Japon" u="1"/>
        <s v="Bangladesh" u="1"/>
        <s v="Republica Dominicana" u="1"/>
        <s v="El Salvador" u="1"/>
        <s v="Estados Unidos" u="1"/>
        <s v="Mexico" u="1"/>
      </sharedItems>
    </cacheField>
    <cacheField name="Kilos" numFmtId="0">
      <sharedItems containsSemiMixedTypes="0" containsString="0" containsNumber="1" minValue="7187.95" maxValue="254750"/>
    </cacheField>
    <cacheField name="Valor US$" numFmtId="0">
      <sharedItems containsSemiMixedTypes="0" containsString="0" containsNumber="1" minValue="2480.5" maxValue="102366.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848.631214004628" createdVersion="5" refreshedVersion="5" minRefreshableVersion="3" recordCount="17" xr:uid="{00000000-000A-0000-FFFF-FFFF0A000000}">
  <cacheSource type="worksheet">
    <worksheetSource ref="A13:G30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6">
        <s v="El Salvador"/>
        <s v="Guatemala"/>
        <s v="Puerto Rico"/>
        <s v="Estados Unidos"/>
        <m/>
        <s v="Cuba" u="1"/>
      </sharedItems>
    </cacheField>
    <cacheField name="Kilos" numFmtId="0">
      <sharedItems containsSemiMixedTypes="0" containsString="0" containsNumber="1" minValue="453.91" maxValue="187828.74000000002"/>
    </cacheField>
    <cacheField name="Valor US$" numFmtId="0">
      <sharedItems containsSemiMixedTypes="0" containsString="0" containsNumber="1" minValue="3499.64" maxValue="987030.850000000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848.631264120369" createdVersion="5" refreshedVersion="5" minRefreshableVersion="3" recordCount="30" xr:uid="{00000000-000A-0000-FFFF-FFFF0D000000}">
  <cacheSource type="worksheet">
    <worksheetSource ref="A12:G42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5">
        <s v="Curazao"/>
        <s v="Estados Unidos"/>
        <s v="Peru"/>
        <s v="Jamaica"/>
        <s v="San Martin"/>
        <s v="Trinidad &amp; Tobago"/>
        <m/>
        <s v="Haiti"/>
        <s v="Antigua y Barbuda"/>
        <s v="Aruba"/>
        <s v="Islas Turcas y Caicos"/>
        <s v="Cuba" u="1"/>
        <s v="Inglaterra" u="1"/>
        <s v="Barbados" u="1"/>
        <s v="Dominica" u="1"/>
      </sharedItems>
    </cacheField>
    <cacheField name="Kilos" numFmtId="0">
      <sharedItems containsSemiMixedTypes="0" containsString="0" containsNumber="1" minValue="3" maxValue="147178.35000000003"/>
    </cacheField>
    <cacheField name="Valor US$" numFmtId="0">
      <sharedItems containsString="0" containsBlank="1" containsNumber="1" minValue="1767" maxValue="644588.43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848.631390046299" createdVersion="5" refreshedVersion="5" minRefreshableVersion="3" recordCount="75" xr:uid="{00000000-000A-0000-FFFF-FFFF10000000}">
  <cacheSource type="worksheet">
    <worksheetSource ref="A12:G87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4">
        <s v="Santa Lucia"/>
        <s v="Angila"/>
        <s v="Antigua y Barbuda"/>
        <s v="Bonaire"/>
        <s v="Cuba"/>
        <s v="Curazao"/>
        <s v="Estados Unidos"/>
        <s v="Granada"/>
        <s v="Haiti"/>
        <s v="Islas Caiman"/>
        <s v="San Martin"/>
        <s v="Tortola"/>
        <s v="San Tomas"/>
        <s v="Trinidad &amp; Tobago"/>
        <m/>
        <s v="Aruba"/>
        <s v="Guyana"/>
        <s v="Dominica"/>
        <s v="Jamaica"/>
        <s v="Guadalupe" u="1"/>
        <s v="Islas Turcas y Caicos" u="1"/>
        <s v="San Marino" u="1"/>
        <s v="Georgia" u="1"/>
        <s v="Islas Virgenes (U.S.)" u="1"/>
      </sharedItems>
    </cacheField>
    <cacheField name="Kilos" numFmtId="0">
      <sharedItems containsSemiMixedTypes="0" containsString="0" containsNumber="1" minValue="1" maxValue="156652.19"/>
    </cacheField>
    <cacheField name="Valor US$" numFmtId="0">
      <sharedItems containsSemiMixedTypes="0" containsString="0" containsNumber="1" minValue="1" maxValue="365208.72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848.631632870369" createdVersion="5" refreshedVersion="5" minRefreshableVersion="3" recordCount="8" xr:uid="{00000000-000A-0000-FFFF-FFFF13000000}">
  <cacheSource type="worksheet">
    <worksheetSource ref="A12:G20" sheet="Poll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4">
        <s v="Haiti"/>
        <m/>
        <s v="Brasil" u="1"/>
        <s v="Estados Unidos" u="1"/>
      </sharedItems>
    </cacheField>
    <cacheField name="Kilos" numFmtId="0">
      <sharedItems containsString="0" containsBlank="1" containsNumber="1" minValue="0" maxValue="20160"/>
    </cacheField>
    <cacheField name="Valor US$" numFmtId="0">
      <sharedItems containsString="0" containsBlank="1" containsNumber="1" minValue="0" maxValue="162818.2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848.631824421296" createdVersion="5" refreshedVersion="5" minRefreshableVersion="3" recordCount="32" xr:uid="{00000000-000A-0000-FFFF-FFFF16000000}">
  <cacheSource type="worksheet">
    <worksheetSource ref="A12:G44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3">
        <s v="Haiti"/>
        <s v="Trinidad &amp; Tobago"/>
        <s v="Cuba"/>
        <s v="Curazao"/>
        <s v="Estados Unidos"/>
        <s v="Barbados"/>
        <s v="Italia"/>
        <s v="Jamaica"/>
        <s v="Surinam"/>
        <m/>
        <s v="Francia"/>
        <s v="San Martin"/>
        <s v="Guyana"/>
      </sharedItems>
    </cacheField>
    <cacheField name="Kilos" numFmtId="0">
      <sharedItems containsSemiMixedTypes="0" containsString="0" containsNumber="1" minValue="84.3" maxValue="245498.22"/>
    </cacheField>
    <cacheField name="Valor US$" numFmtId="0">
      <sharedItems containsSemiMixedTypes="0" containsString="0" containsNumber="1" minValue="235.4" maxValue="972822.77999999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848.631937962964" createdVersion="5" refreshedVersion="5" minRefreshableVersion="3" recordCount="10" xr:uid="{00000000-000A-0000-FFFF-FFFF19000000}">
  <cacheSource type="worksheet">
    <worksheetSource ref="A13:G23" sheet="Huev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Pais de Procedencia" numFmtId="0">
      <sharedItems containsBlank="1" count="6">
        <s v="Guatemala"/>
        <s v="Cuba"/>
        <s v="San Martin"/>
        <m/>
        <s v="Aruba"/>
        <s v="Bahamas"/>
      </sharedItems>
    </cacheField>
    <cacheField name="Kilos" numFmtId="164">
      <sharedItems containsString="0" containsBlank="1" containsNumber="1" minValue="0" maxValue="706345.697265625"/>
    </cacheField>
    <cacheField name="Valor US$" numFmtId="43">
      <sharedItems containsString="0" containsBlank="1" containsNumber="1" minValue="0" maxValue="1300000.39257812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848.632108449077" createdVersion="5" refreshedVersion="5" minRefreshableVersion="3" recordCount="15" xr:uid="{00000000-000A-0000-FFFF-FFFF1C000000}">
  <cacheSource type="worksheet">
    <worksheetSource ref="B12:E27" sheet="Pro vet"/>
  </cacheSource>
  <cacheFields count="4">
    <cacheField name="Mes" numFmtId="0">
      <sharedItems/>
    </cacheField>
    <cacheField name="Mercancia" numFmtId="0">
      <sharedItems containsBlank="1"/>
    </cacheField>
    <cacheField name="Destino" numFmtId="0">
      <sharedItems containsBlank="1" count="10">
        <s v="Cuba"/>
        <s v="Filipinas"/>
        <s v="Granada"/>
        <s v="Guyana"/>
        <s v="Panama"/>
        <s v="Puerto Rico"/>
        <m/>
        <s v="Ecuador"/>
        <s v="Aruba" u="1"/>
        <s v="Chile" u="1"/>
      </sharedItems>
    </cacheField>
    <cacheField name="Valor US$" numFmtId="43">
      <sharedItems containsSemiMixedTypes="0" containsString="0" containsNumber="1" minValue="2407.6" maxValue="207219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Enero"/>
    <m/>
    <s v="Piel Animal"/>
    <s v="Piel Bovina terminada"/>
    <x v="0"/>
    <n v="7187.95"/>
    <n v="71543.820000000007"/>
  </r>
  <r>
    <s v="Enero"/>
    <m/>
    <s v="Piel Animal"/>
    <s v="Pieles Bovinas Frescas Saladas"/>
    <x v="1"/>
    <n v="25500"/>
    <n v="7395"/>
  </r>
  <r>
    <s v="Enero*"/>
    <m/>
    <m/>
    <m/>
    <x v="2"/>
    <n v="32687.95"/>
    <n v="78938.820000000007"/>
  </r>
  <r>
    <s v="Febrero"/>
    <m/>
    <s v="Piel Animal"/>
    <s v="Piel Bovina Salada verde"/>
    <x v="3"/>
    <n v="48000"/>
    <n v="27360"/>
  </r>
  <r>
    <s v="Febrero"/>
    <m/>
    <s v="Piel Animal"/>
    <s v="Piel Bovina terminada"/>
    <x v="4"/>
    <n v="23000"/>
    <n v="10350"/>
  </r>
  <r>
    <s v="Febrero"/>
    <m/>
    <s v="Piel Animal"/>
    <s v="Pieles Bovinas Frescas Saladas"/>
    <x v="5"/>
    <n v="20000"/>
    <n v="9000"/>
  </r>
  <r>
    <s v="Febrero"/>
    <m/>
    <s v="Piel Animal"/>
    <s v="Pieles Bovinas Frescas Saladas"/>
    <x v="1"/>
    <n v="22550"/>
    <n v="2480.5"/>
  </r>
  <r>
    <s v="Febrero"/>
    <m/>
    <s v="Piel Animal"/>
    <s v="Pieles Bovinas Frescas Saladas"/>
    <x v="4"/>
    <n v="141200"/>
    <n v="53175.92"/>
  </r>
  <r>
    <s v="Febrero*"/>
    <m/>
    <m/>
    <m/>
    <x v="2"/>
    <n v="254750"/>
    <n v="102366.42"/>
  </r>
  <r>
    <s v="Marzo"/>
    <s v="Bovino"/>
    <s v="Piel Animal"/>
    <s v="Curtidas o Curadas"/>
    <x v="4"/>
    <n v="57011.89"/>
    <n v="72298.13"/>
  </r>
  <r>
    <s v="Diciembre*"/>
    <m/>
    <m/>
    <m/>
    <x v="2"/>
    <n v="57011.89"/>
    <n v="72298.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">
  <r>
    <s v="Abril"/>
    <s v="Bovino"/>
    <s v="Cárnico"/>
    <s v="Carne deshuesada"/>
    <x v="0"/>
    <n v="71724.320000000007"/>
    <n v="396912.12"/>
  </r>
  <r>
    <s v="Abril"/>
    <s v="Bovino"/>
    <s v="Cárnico"/>
    <s v="Carne deshuesada"/>
    <x v="1"/>
    <n v="66705.95"/>
    <n v="366996"/>
  </r>
  <r>
    <s v="Abril"/>
    <s v="Bovino"/>
    <s v="Cárnico"/>
    <s v="Carne deshuesada"/>
    <x v="2"/>
    <n v="19051.080000000002"/>
    <n v="105000"/>
  </r>
  <r>
    <s v="Abril"/>
    <s v="Bovino"/>
    <s v="Cárnico"/>
    <s v="Filete"/>
    <x v="0"/>
    <n v="787.85"/>
    <n v="12505.68"/>
  </r>
  <r>
    <s v="Abril"/>
    <s v="Bovino"/>
    <s v="Cárnico"/>
    <s v="Hueso"/>
    <x v="0"/>
    <n v="1822.05"/>
    <n v="4498.93"/>
  </r>
  <r>
    <s v="Abril"/>
    <s v="Bovino"/>
    <s v="Cárnico"/>
    <s v="Lengua"/>
    <x v="0"/>
    <n v="2957.5"/>
    <n v="22480.22"/>
  </r>
  <r>
    <s v="Abril"/>
    <s v="Bovino"/>
    <s v="Cárnico"/>
    <s v="Paleta"/>
    <x v="3"/>
    <n v="24779.99"/>
    <n v="78637.899999999994"/>
  </r>
  <r>
    <s v="Abril*"/>
    <m/>
    <m/>
    <m/>
    <x v="4"/>
    <n v="187828.74000000002"/>
    <n v="987030.85000000009"/>
  </r>
  <r>
    <s v="Mayo"/>
    <s v="Bovino"/>
    <s v="Cárnico"/>
    <s v="Carne deshuesada"/>
    <x v="1"/>
    <n v="38253.06"/>
    <n v="205348.7"/>
  </r>
  <r>
    <s v="Mayo"/>
    <s v="Bovino"/>
    <s v="Cárnico"/>
    <s v="Cortes"/>
    <x v="1"/>
    <n v="61226.5"/>
    <n v="391799"/>
  </r>
  <r>
    <s v="Mayo"/>
    <s v="Bovino"/>
    <s v="Cárnico"/>
    <s v="Lengua"/>
    <x v="1"/>
    <n v="453.91"/>
    <n v="3499.64"/>
  </r>
  <r>
    <s v="Mayo*"/>
    <m/>
    <m/>
    <m/>
    <x v="4"/>
    <n v="99933.47"/>
    <n v="600647.34"/>
  </r>
  <r>
    <s v="Junio"/>
    <s v="Bovino"/>
    <s v="Cárnico"/>
    <s v="Carne deshuesada"/>
    <x v="0"/>
    <n v="22207.16"/>
    <n v="167398.09"/>
  </r>
  <r>
    <s v="Junio"/>
    <s v="Bovino"/>
    <s v="Cárnico"/>
    <s v="Carne deshuesada"/>
    <x v="3"/>
    <n v="22453.040000000001"/>
    <n v="125484"/>
  </r>
  <r>
    <s v="Junio"/>
    <s v="Bovino"/>
    <s v="Cárnico"/>
    <s v="Carne deshuesada"/>
    <x v="1"/>
    <n v="44887.95"/>
    <n v="247403.4"/>
  </r>
  <r>
    <s v="Junio"/>
    <s v="Bovino"/>
    <s v="Cárnico"/>
    <s v="Cortes"/>
    <x v="1"/>
    <n v="45341.54"/>
    <n v="314874"/>
  </r>
  <r>
    <s v="Junio*"/>
    <m/>
    <m/>
    <m/>
    <x v="4"/>
    <n v="134889.69"/>
    <n v="855159.4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0">
  <r>
    <s v="Abril"/>
    <s v="Bovino"/>
    <s v="Lácteo"/>
    <s v="Crema de leche"/>
    <x v="0"/>
    <n v="1645"/>
    <n v="6798.7"/>
  </r>
  <r>
    <s v="Abril"/>
    <s v="Bovino"/>
    <s v="Lácteo"/>
    <s v="Crema de leche"/>
    <x v="1"/>
    <n v="1476.67"/>
    <n v="13289.96"/>
  </r>
  <r>
    <s v="Abril"/>
    <s v="Bovino"/>
    <s v="Lácteo"/>
    <s v="Crema de queso"/>
    <x v="2"/>
    <n v="6"/>
    <m/>
  </r>
  <r>
    <s v="Abril"/>
    <s v="Bovino"/>
    <s v="Lácteo"/>
    <s v="Dulce de leche"/>
    <x v="1"/>
    <n v="6812.21"/>
    <n v="33532.410000000003"/>
  </r>
  <r>
    <s v="Abril"/>
    <s v="Bovino"/>
    <s v="Lácteo"/>
    <s v="Helados"/>
    <x v="1"/>
    <n v="9033.1200000000008"/>
    <n v="33615"/>
  </r>
  <r>
    <s v="Abril"/>
    <s v="Bovino"/>
    <s v="Lácteo"/>
    <s v="Helados"/>
    <x v="3"/>
    <n v="56253.96"/>
    <n v="193632.49"/>
  </r>
  <r>
    <s v="Abril"/>
    <s v="Bovino"/>
    <s v="Lácteo"/>
    <s v="Helados"/>
    <x v="4"/>
    <n v="4775.28"/>
    <n v="1767"/>
  </r>
  <r>
    <s v="Abril"/>
    <s v="Bovino"/>
    <s v="Lácteo"/>
    <s v="Helados"/>
    <x v="5"/>
    <n v="11480.8"/>
    <n v="52580.1"/>
  </r>
  <r>
    <s v="Abril"/>
    <s v="Bovino"/>
    <s v="Queso"/>
    <s v="Danes"/>
    <x v="1"/>
    <n v="3759.41"/>
    <n v="33152"/>
  </r>
  <r>
    <s v="Abril"/>
    <s v="Bovino"/>
    <s v="Queso"/>
    <s v="Holandes"/>
    <x v="1"/>
    <n v="11437.21"/>
    <n v="114573.75"/>
  </r>
  <r>
    <s v="Abril"/>
    <s v="Bovino"/>
    <s v="Queso"/>
    <s v="Queso Amarillo"/>
    <x v="1"/>
    <n v="6741.73"/>
    <n v="58167.51"/>
  </r>
  <r>
    <s v="Abril"/>
    <s v="Bovino"/>
    <s v="Queso"/>
    <s v="Queso Blanco"/>
    <x v="1"/>
    <n v="258.55"/>
    <n v="1852.5"/>
  </r>
  <r>
    <s v="Abril"/>
    <s v="Bovino"/>
    <s v="Queso"/>
    <s v="Queso de hoja"/>
    <x v="1"/>
    <n v="1360.79"/>
    <n v="12451.23"/>
  </r>
  <r>
    <s v="Abril"/>
    <s v="Bovino"/>
    <s v="Queso"/>
    <s v="Queso Semimadurado"/>
    <x v="2"/>
    <n v="3"/>
    <m/>
  </r>
  <r>
    <s v="Abril*"/>
    <m/>
    <m/>
    <m/>
    <x v="6"/>
    <n v="115043.73"/>
    <n v="555412.64999999991"/>
  </r>
  <r>
    <s v="Mayo"/>
    <s v="Bovino"/>
    <s v="Lácteo"/>
    <s v="Crema de leche"/>
    <x v="0"/>
    <n v="840"/>
    <n v="3467.4"/>
  </r>
  <r>
    <s v="Mayo"/>
    <s v="Bovino"/>
    <s v="Lácteo"/>
    <s v="Crema de leche"/>
    <x v="1"/>
    <n v="462.67"/>
    <n v="4164"/>
  </r>
  <r>
    <s v="Mayo"/>
    <s v="Bovino"/>
    <s v="Lácteo"/>
    <s v="Crema de leche"/>
    <x v="7"/>
    <n v="700"/>
    <n v="2824.5"/>
  </r>
  <r>
    <s v="Mayo"/>
    <s v="Bovino"/>
    <s v="Lácteo"/>
    <s v="Dulce de leche"/>
    <x v="1"/>
    <n v="4277.71"/>
    <n v="32024.44"/>
  </r>
  <r>
    <s v="Mayo"/>
    <s v="Bovino"/>
    <s v="Lácteo"/>
    <s v="Helados"/>
    <x v="8"/>
    <n v="5571.31"/>
    <n v="20893.349999999999"/>
  </r>
  <r>
    <s v="Mayo"/>
    <s v="Bovino"/>
    <s v="Lácteo"/>
    <s v="Helados"/>
    <x v="9"/>
    <n v="4862.55"/>
    <n v="21174.55"/>
  </r>
  <r>
    <s v="Mayo"/>
    <s v="Bovino"/>
    <s v="Lácteo"/>
    <s v="Helados"/>
    <x v="1"/>
    <n v="22804.3"/>
    <n v="97269.6"/>
  </r>
  <r>
    <s v="Mayo"/>
    <s v="Bovino"/>
    <s v="Lácteo"/>
    <s v="Helados"/>
    <x v="10"/>
    <n v="2464.7800000000002"/>
    <n v="8046"/>
  </r>
  <r>
    <s v="Mayo"/>
    <s v="Bovino"/>
    <s v="Lácteo"/>
    <s v="Helados"/>
    <x v="3"/>
    <n v="89619.62"/>
    <n v="289375.40000000002"/>
  </r>
  <r>
    <s v="Mayo"/>
    <s v="Bovino"/>
    <s v="Queso"/>
    <s v="Holandes"/>
    <x v="1"/>
    <n v="4136.79"/>
    <n v="45916.54"/>
  </r>
  <r>
    <s v="Mayo"/>
    <s v="Bovino"/>
    <s v="Queso"/>
    <s v="Parmesano"/>
    <x v="1"/>
    <n v="8989.2000000000007"/>
    <n v="97020.44"/>
  </r>
  <r>
    <s v="Mayo"/>
    <s v="Bovino"/>
    <s v="Queso"/>
    <s v="Queso Amarillo"/>
    <x v="1"/>
    <n v="2449.42"/>
    <n v="22412.22"/>
  </r>
  <r>
    <s v="Mayo*"/>
    <m/>
    <m/>
    <m/>
    <x v="6"/>
    <n v="147178.35000000003"/>
    <n v="644588.43999999994"/>
  </r>
  <r>
    <s v="Junio"/>
    <s v="Bovino"/>
    <s v="Queso"/>
    <s v="Crema"/>
    <x v="0"/>
    <n v="1050"/>
    <n v="4284"/>
  </r>
  <r>
    <s v="Junio*"/>
    <m/>
    <m/>
    <m/>
    <x v="6"/>
    <n v="1050"/>
    <n v="428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75">
  <r>
    <s v="Abril"/>
    <s v="Bovino"/>
    <s v="Leche"/>
    <s v="Formula Infantil"/>
    <x v="0"/>
    <n v="4926.08"/>
    <n v="38211.78"/>
  </r>
  <r>
    <s v="Abril"/>
    <s v="Bovino"/>
    <s v="Leche"/>
    <s v="Leche con Chocolate"/>
    <x v="1"/>
    <n v="890.44"/>
    <n v="892.5"/>
  </r>
  <r>
    <s v="Abril"/>
    <s v="Bovino"/>
    <s v="Leche"/>
    <s v="Leche con Chocolate"/>
    <x v="2"/>
    <n v="460"/>
    <n v="551"/>
  </r>
  <r>
    <s v="Abril"/>
    <s v="Bovino"/>
    <s v="Leche"/>
    <s v="Leche con Chocolate"/>
    <x v="3"/>
    <n v="765"/>
    <n v="906"/>
  </r>
  <r>
    <s v="Abril"/>
    <s v="Bovino"/>
    <s v="Leche"/>
    <s v="Leche con Chocolate"/>
    <x v="4"/>
    <n v="2365"/>
    <n v="2766.25"/>
  </r>
  <r>
    <s v="Abril"/>
    <s v="Bovino"/>
    <s v="Leche"/>
    <s v="Leche con Chocolate"/>
    <x v="5"/>
    <n v="3555"/>
    <n v="4376.7"/>
  </r>
  <r>
    <s v="Abril"/>
    <s v="Bovino"/>
    <s v="Leche"/>
    <s v="Leche con Chocolate"/>
    <x v="6"/>
    <n v="12818"/>
    <n v="19357.560000000001"/>
  </r>
  <r>
    <s v="Abril"/>
    <s v="Bovino"/>
    <s v="Leche"/>
    <s v="Leche con Chocolate"/>
    <x v="7"/>
    <n v="3500"/>
    <n v="4415.04"/>
  </r>
  <r>
    <s v="Abril"/>
    <s v="Bovino"/>
    <s v="Leche"/>
    <s v="Leche con Chocolate"/>
    <x v="8"/>
    <n v="960"/>
    <n v="1159.5"/>
  </r>
  <r>
    <s v="Abril"/>
    <s v="Bovino"/>
    <s v="Leche"/>
    <s v="Leche con Chocolate"/>
    <x v="9"/>
    <n v="48"/>
    <n v="72.8"/>
  </r>
  <r>
    <s v="Abril"/>
    <s v="Bovino"/>
    <s v="Leche"/>
    <s v="Leche con Chocolate"/>
    <x v="10"/>
    <n v="843"/>
    <n v="965.64"/>
  </r>
  <r>
    <s v="Abril"/>
    <s v="Bovino"/>
    <s v="Leche"/>
    <s v="Leche con Chocolate"/>
    <x v="11"/>
    <n v="120"/>
    <n v="150.4"/>
  </r>
  <r>
    <s v="Abril"/>
    <s v="Bovino"/>
    <s v="Leche"/>
    <s v="Leche entera en polvo"/>
    <x v="7"/>
    <n v="4759.68"/>
    <n v="37010.120000000003"/>
  </r>
  <r>
    <s v="Abril"/>
    <s v="Bovino"/>
    <s v="Leche"/>
    <s v="Leche entera liquida"/>
    <x v="1"/>
    <n v="1778.07"/>
    <n v="1843.2"/>
  </r>
  <r>
    <s v="Abril"/>
    <s v="Bovino"/>
    <s v="Leche"/>
    <s v="Leche entera liquida"/>
    <x v="4"/>
    <n v="8840"/>
    <n v="8506.6"/>
  </r>
  <r>
    <s v="Abril"/>
    <s v="Bovino"/>
    <s v="Leche"/>
    <s v="Leche entera liquida"/>
    <x v="6"/>
    <n v="8653"/>
    <n v="31405.8"/>
  </r>
  <r>
    <s v="Abril"/>
    <s v="Bovino"/>
    <s v="Leche"/>
    <s v="Leche entera liquida"/>
    <x v="7"/>
    <n v="5525"/>
    <n v="5456.15"/>
  </r>
  <r>
    <s v="Abril"/>
    <s v="Bovino"/>
    <s v="Leche"/>
    <s v="Leche entera liquida"/>
    <x v="8"/>
    <n v="1961"/>
    <n v="2090.1"/>
  </r>
  <r>
    <s v="Abril"/>
    <s v="Bovino"/>
    <s v="Leche"/>
    <s v="Leche entera liquida"/>
    <x v="9"/>
    <n v="498"/>
    <n v="619.01"/>
  </r>
  <r>
    <s v="Abril"/>
    <s v="Bovino"/>
    <s v="Leche"/>
    <s v="Leche entera liquida"/>
    <x v="10"/>
    <n v="2431"/>
    <n v="2431"/>
  </r>
  <r>
    <s v="Abril"/>
    <s v="Bovino"/>
    <s v="Leche"/>
    <s v="Leche entera liquida"/>
    <x v="12"/>
    <n v="780"/>
    <n v="814"/>
  </r>
  <r>
    <s v="Abril"/>
    <s v="Bovino"/>
    <s v="Leche"/>
    <s v="Leche entera liquida"/>
    <x v="13"/>
    <n v="14193.11"/>
    <n v="108207.4"/>
  </r>
  <r>
    <s v="Abril"/>
    <s v="Bovino"/>
    <s v="Leche"/>
    <s v="Leche evaporada"/>
    <x v="4"/>
    <n v="735"/>
    <n v="1398.6"/>
  </r>
  <r>
    <s v="Abril"/>
    <s v="Bovino"/>
    <s v="Leche"/>
    <s v="Leche evaporada"/>
    <x v="8"/>
    <n v="1133"/>
    <n v="3308"/>
  </r>
  <r>
    <s v="Abril*"/>
    <m/>
    <m/>
    <m/>
    <x v="14"/>
    <n v="82537.37999999999"/>
    <n v="276915.14999999997"/>
  </r>
  <r>
    <s v="Mayo"/>
    <s v="Bovino"/>
    <s v="Leche"/>
    <s v="Formula Infantil"/>
    <x v="0"/>
    <n v="4719.3599999999997"/>
    <n v="37038.699999999997"/>
  </r>
  <r>
    <s v="Mayo"/>
    <s v="Bovino"/>
    <s v="Leche"/>
    <s v="Formula Infantil"/>
    <x v="13"/>
    <n v="6765.44"/>
    <n v="44477.08"/>
  </r>
  <r>
    <s v="Mayo"/>
    <s v="Bovino"/>
    <s v="Leche"/>
    <s v="Leche con Chocolate"/>
    <x v="2"/>
    <n v="1192"/>
    <n v="1460.68"/>
  </r>
  <r>
    <s v="Mayo"/>
    <s v="Bovino"/>
    <s v="Leche"/>
    <s v="Leche con Chocolate"/>
    <x v="15"/>
    <n v="1105"/>
    <n v="1221.45"/>
  </r>
  <r>
    <s v="Mayo"/>
    <s v="Bovino"/>
    <s v="Leche"/>
    <s v="Leche con Chocolate"/>
    <x v="3"/>
    <n v="1260"/>
    <n v="1488"/>
  </r>
  <r>
    <s v="Mayo"/>
    <s v="Bovino"/>
    <s v="Leche"/>
    <s v="Leche con Chocolate"/>
    <x v="5"/>
    <n v="175"/>
    <n v="1730"/>
  </r>
  <r>
    <s v="Mayo"/>
    <s v="Bovino"/>
    <s v="Leche"/>
    <s v="Leche con Chocolate"/>
    <x v="6"/>
    <n v="5525"/>
    <n v="8466"/>
  </r>
  <r>
    <s v="Mayo"/>
    <s v="Bovino"/>
    <s v="Leche"/>
    <s v="Leche con Chocolate"/>
    <x v="7"/>
    <n v="3500"/>
    <n v="4415.04"/>
  </r>
  <r>
    <s v="Mayo"/>
    <s v="Bovino"/>
    <s v="Leche"/>
    <s v="Leche con Chocolate"/>
    <x v="16"/>
    <n v="3780"/>
    <n v="4510.8"/>
  </r>
  <r>
    <s v="Mayo"/>
    <s v="Bovino"/>
    <s v="Leche"/>
    <s v="Leche con Chocolate"/>
    <x v="8"/>
    <n v="1850"/>
    <n v="2231.5"/>
  </r>
  <r>
    <s v="Mayo"/>
    <s v="Bovino"/>
    <s v="Leche"/>
    <s v="Leche con Chocolate"/>
    <x v="10"/>
    <n v="442"/>
    <n v="488.24"/>
  </r>
  <r>
    <s v="Mayo"/>
    <s v="Bovino"/>
    <s v="Leche"/>
    <s v="Leche con Chocolate"/>
    <x v="12"/>
    <n v="1365"/>
    <n v="1621.75"/>
  </r>
  <r>
    <s v="Mayo"/>
    <s v="Bovino"/>
    <s v="Leche"/>
    <s v="Leche con Chocolate"/>
    <x v="13"/>
    <n v="25200"/>
    <n v="32676"/>
  </r>
  <r>
    <s v="Mayo"/>
    <s v="Bovino"/>
    <s v="Leche"/>
    <s v="Leche condensada"/>
    <x v="8"/>
    <n v="22439.040000000001"/>
    <n v="71258.8"/>
  </r>
  <r>
    <s v="Mayo"/>
    <s v="Bovino"/>
    <s v="Leche"/>
    <s v="Leche entera liquida"/>
    <x v="5"/>
    <n v="1"/>
    <n v="1"/>
  </r>
  <r>
    <s v="Mayo"/>
    <s v="Bovino"/>
    <s v="Leche"/>
    <s v="Leche entera liquida"/>
    <x v="6"/>
    <n v="3315"/>
    <n v="4192.2"/>
  </r>
  <r>
    <s v="Mayo"/>
    <s v="Bovino"/>
    <s v="Leche"/>
    <s v="Leche entera liquida"/>
    <x v="16"/>
    <n v="2210"/>
    <n v="2249.1"/>
  </r>
  <r>
    <s v="Mayo"/>
    <s v="Bovino"/>
    <s v="Leche"/>
    <s v="Leche entera liquida"/>
    <x v="8"/>
    <n v="3988"/>
    <n v="6834.3"/>
  </r>
  <r>
    <s v="Mayo"/>
    <s v="Bovino"/>
    <s v="Leche"/>
    <s v="Leche entera liquida"/>
    <x v="10"/>
    <n v="1606"/>
    <n v="1676.84"/>
  </r>
  <r>
    <s v="Mayo"/>
    <s v="Bovino"/>
    <s v="Leche"/>
    <s v="Leche entera liquida"/>
    <x v="12"/>
    <n v="2470"/>
    <n v="2669.3"/>
  </r>
  <r>
    <s v="Mayo"/>
    <s v="Bovino"/>
    <s v="Leche"/>
    <s v="Leche evaporada"/>
    <x v="8"/>
    <n v="36458.879999999997"/>
    <n v="80559.539999999994"/>
  </r>
  <r>
    <s v="Mayo"/>
    <s v="Bovino"/>
    <s v="Leche"/>
    <s v="Leche evaporada"/>
    <x v="12"/>
    <n v="796"/>
    <n v="2103.6"/>
  </r>
  <r>
    <s v="Mayo*"/>
    <m/>
    <m/>
    <m/>
    <x v="14"/>
    <n v="130162.72"/>
    <n v="313369.91999999993"/>
  </r>
  <r>
    <s v="Junio"/>
    <s v="Bovino"/>
    <s v="Leche"/>
    <s v="Formula Infantil"/>
    <x v="8"/>
    <n v="5148.5"/>
    <n v="122842.56"/>
  </r>
  <r>
    <s v="Junio"/>
    <s v="Bovino"/>
    <s v="Leche"/>
    <s v="Leche con Chocolate"/>
    <x v="2"/>
    <n v="1940"/>
    <n v="2380"/>
  </r>
  <r>
    <s v="Junio"/>
    <s v="Bovino"/>
    <s v="Leche"/>
    <s v="Leche con Chocolate"/>
    <x v="15"/>
    <n v="1610"/>
    <n v="1725.45"/>
  </r>
  <r>
    <s v="Junio"/>
    <s v="Bovino"/>
    <s v="Leche"/>
    <s v="Leche con Chocolate"/>
    <x v="3"/>
    <n v="390"/>
    <n v="474.6"/>
  </r>
  <r>
    <s v="Junio"/>
    <s v="Bovino"/>
    <s v="Leche"/>
    <s v="Leche con Chocolate"/>
    <x v="4"/>
    <n v="700"/>
    <n v="741.5"/>
  </r>
  <r>
    <s v="Junio"/>
    <s v="Bovino"/>
    <s v="Leche"/>
    <s v="Leche con Chocolate"/>
    <x v="5"/>
    <n v="1985"/>
    <n v="2236.1"/>
  </r>
  <r>
    <s v="Junio"/>
    <s v="Bovino"/>
    <s v="Leche"/>
    <s v="Leche con Chocolate"/>
    <x v="17"/>
    <n v="3650"/>
    <n v="4385"/>
  </r>
  <r>
    <s v="Junio"/>
    <s v="Bovino"/>
    <s v="Leche"/>
    <s v="Leche con Chocolate"/>
    <x v="6"/>
    <n v="7743"/>
    <n v="11854.2"/>
  </r>
  <r>
    <s v="Junio"/>
    <s v="Bovino"/>
    <s v="Leche"/>
    <s v="Leche con Chocolate"/>
    <x v="7"/>
    <n v="385"/>
    <n v="580.79999999999995"/>
  </r>
  <r>
    <s v="Junio"/>
    <s v="Bovino"/>
    <s v="Leche"/>
    <s v="Leche con Chocolate"/>
    <x v="16"/>
    <n v="6090"/>
    <n v="7160.02"/>
  </r>
  <r>
    <s v="Junio"/>
    <s v="Bovino"/>
    <s v="Leche"/>
    <s v="Leche con Chocolate"/>
    <x v="18"/>
    <n v="172"/>
    <n v="212.7"/>
  </r>
  <r>
    <s v="Junio"/>
    <s v="Bovino"/>
    <s v="Leche"/>
    <s v="Leche con Chocolate"/>
    <x v="10"/>
    <n v="1232"/>
    <n v="1339.36"/>
  </r>
  <r>
    <s v="Junio"/>
    <s v="Bovino"/>
    <s v="Leche"/>
    <s v="Leche con Chocolate"/>
    <x v="12"/>
    <n v="1570"/>
    <n v="1856.95"/>
  </r>
  <r>
    <s v="Junio"/>
    <s v="Bovino"/>
    <s v="Leche"/>
    <s v="Leche con Chocolate"/>
    <x v="13"/>
    <n v="1920"/>
    <n v="2489.6"/>
  </r>
  <r>
    <s v="Junio"/>
    <s v="Bovino"/>
    <s v="Leche"/>
    <s v="Leche condensada"/>
    <x v="8"/>
    <n v="21665.279999999999"/>
    <n v="68800.259999999995"/>
  </r>
  <r>
    <s v="Junio"/>
    <s v="Bovino"/>
    <s v="Leche"/>
    <s v="Leche entera liquida"/>
    <x v="4"/>
    <n v="4420"/>
    <n v="4471"/>
  </r>
  <r>
    <s v="Junio"/>
    <s v="Bovino"/>
    <s v="Leche"/>
    <s v="Leche entera liquida"/>
    <x v="6"/>
    <n v="40885"/>
    <n v="51703.8"/>
  </r>
  <r>
    <s v="Junio"/>
    <s v="Bovino"/>
    <s v="Leche"/>
    <s v="Leche entera liquida"/>
    <x v="7"/>
    <n v="4420"/>
    <n v="4423.3999999999996"/>
  </r>
  <r>
    <s v="Junio"/>
    <s v="Bovino"/>
    <s v="Leche"/>
    <s v="Leche entera liquida"/>
    <x v="18"/>
    <n v="179"/>
    <n v="203.23"/>
  </r>
  <r>
    <s v="Junio"/>
    <s v="Bovino"/>
    <s v="Leche"/>
    <s v="Leche entera liquida"/>
    <x v="10"/>
    <n v="2269"/>
    <n v="2344.09"/>
  </r>
  <r>
    <s v="Junio"/>
    <s v="Bovino"/>
    <s v="Leche"/>
    <s v="Leche entera liquida"/>
    <x v="12"/>
    <n v="3332"/>
    <n v="3540.3"/>
  </r>
  <r>
    <s v="Junio"/>
    <s v="Bovino"/>
    <s v="Leche"/>
    <s v="Leche entera liquida"/>
    <x v="13"/>
    <n v="24240"/>
    <n v="31431.200000000001"/>
  </r>
  <r>
    <s v="Junio"/>
    <s v="Bovino"/>
    <s v="Leche"/>
    <s v="Leche evaporada"/>
    <x v="4"/>
    <n v="1785"/>
    <n v="3396.6"/>
  </r>
  <r>
    <s v="Junio"/>
    <s v="Bovino"/>
    <s v="Leche"/>
    <s v="Leche evaporada"/>
    <x v="17"/>
    <n v="294"/>
    <n v="1028.3"/>
  </r>
  <r>
    <s v="Junio"/>
    <s v="Bovino"/>
    <s v="Leche"/>
    <s v="Leche evaporada"/>
    <x v="8"/>
    <n v="18229.41"/>
    <n v="32535.9"/>
  </r>
  <r>
    <s v="Junio"/>
    <s v="Bovino"/>
    <s v="Leche"/>
    <s v="Leche evaporada"/>
    <x v="12"/>
    <n v="398"/>
    <n v="1051.8"/>
  </r>
  <r>
    <s v="Junio*"/>
    <m/>
    <m/>
    <m/>
    <x v="14"/>
    <n v="156652.19"/>
    <n v="365208.7200000000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8">
  <r>
    <s v="Abril"/>
    <s v="Pollo"/>
    <s v="Cárnico"/>
    <s v="Carne deshidratada"/>
    <x v="0"/>
    <n v="10188.66"/>
    <n v="59135.05"/>
  </r>
  <r>
    <s v="Abril"/>
    <s v="Pollo"/>
    <s v="Cárnico"/>
    <s v="Grasa"/>
    <x v="0"/>
    <n v="1814.39"/>
    <n v="6568.08"/>
  </r>
  <r>
    <s v="Abril"/>
    <s v="Pollo"/>
    <s v="Cárnico"/>
    <s v="Grasa de Pollo"/>
    <x v="0"/>
    <n v="3629.29"/>
    <n v="13136.16"/>
  </r>
  <r>
    <s v="Abril*"/>
    <m/>
    <m/>
    <m/>
    <x v="1"/>
    <n v="15632.34"/>
    <n v="78839.290000000008"/>
  </r>
  <r>
    <m/>
    <m/>
    <m/>
    <m/>
    <x v="1"/>
    <m/>
    <m/>
  </r>
  <r>
    <s v="Mayo*"/>
    <m/>
    <m/>
    <m/>
    <x v="1"/>
    <n v="0"/>
    <n v="0"/>
  </r>
  <r>
    <s v="Junio"/>
    <s v="Pollo"/>
    <s v="Cárnico"/>
    <s v="Carne deshidratada"/>
    <x v="0"/>
    <n v="20160"/>
    <n v="162818.20000000001"/>
  </r>
  <r>
    <s v="Junio*"/>
    <m/>
    <m/>
    <m/>
    <x v="1"/>
    <n v="20160"/>
    <n v="162818.2000000000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2">
  <r>
    <s v="Abril"/>
    <s v="Otro Origen"/>
    <s v="Otro Tipo"/>
    <s v="Caldo de pollo"/>
    <x v="0"/>
    <n v="2657.5"/>
    <n v="12162.5"/>
  </r>
  <r>
    <s v="Abril"/>
    <s v="Otro Origen"/>
    <s v="Otro Tipo"/>
    <s v="Caldo de pollo"/>
    <x v="1"/>
    <n v="8699.76"/>
    <n v="20512.5"/>
  </r>
  <r>
    <s v="Abril"/>
    <s v="Otro Origen"/>
    <s v="Otro Tipo"/>
    <s v="Mayonesa"/>
    <x v="2"/>
    <n v="21120"/>
    <n v="61200"/>
  </r>
  <r>
    <s v="Abril"/>
    <s v="Otro Origen"/>
    <s v="Otro Tipo"/>
    <s v="Mayonesa"/>
    <x v="3"/>
    <n v="11412"/>
    <n v="15133.75"/>
  </r>
  <r>
    <s v="Abril"/>
    <s v="Otro Origen"/>
    <s v="Otro Tipo"/>
    <s v="Mayonesa"/>
    <x v="4"/>
    <n v="1360.79"/>
    <n v="5171.01"/>
  </r>
  <r>
    <s v="Abril"/>
    <s v="Otro Origen"/>
    <s v="Otro Tipo"/>
    <s v="Sazones"/>
    <x v="5"/>
    <n v="9034.75"/>
    <n v="106806.75"/>
  </r>
  <r>
    <s v="Abril"/>
    <s v="Otro Origen"/>
    <s v="Otro Tipo"/>
    <s v="Sazones"/>
    <x v="0"/>
    <n v="150"/>
    <n v="7297.5"/>
  </r>
  <r>
    <s v="Abril"/>
    <s v="Otro Origen"/>
    <s v="Otro Tipo"/>
    <s v="Sazones"/>
    <x v="6"/>
    <n v="875"/>
    <n v="1256.6300000000001"/>
  </r>
  <r>
    <s v="Abril"/>
    <s v="Otro Origen"/>
    <s v="Otro Tipo"/>
    <s v="Sazones"/>
    <x v="7"/>
    <n v="75107.88"/>
    <n v="259073.7"/>
  </r>
  <r>
    <s v="Abril"/>
    <s v="Otro Origen"/>
    <s v="Otro Tipo"/>
    <s v="Sazones"/>
    <x v="1"/>
    <n v="61585.74"/>
    <n v="232961.37"/>
  </r>
  <r>
    <s v="Abril"/>
    <s v="Otro Origen"/>
    <s v="Otro Tipo"/>
    <s v="Sopa"/>
    <x v="5"/>
    <n v="9915.84"/>
    <n v="114868.33"/>
  </r>
  <r>
    <s v="Abril"/>
    <s v="Otro Origen"/>
    <s v="Otro Tipo"/>
    <s v="Sopa"/>
    <x v="7"/>
    <n v="17574"/>
    <n v="42974.1"/>
  </r>
  <r>
    <s v="Abril"/>
    <s v="Otro Origen"/>
    <s v="Otro Tipo"/>
    <s v="Sopa"/>
    <x v="8"/>
    <n v="6036.96"/>
    <n v="38167.79"/>
  </r>
  <r>
    <s v="Abril"/>
    <s v="Otro Origen"/>
    <s v="Otro Tipo"/>
    <s v="Sopa"/>
    <x v="1"/>
    <n v="19968"/>
    <n v="55236.85"/>
  </r>
  <r>
    <s v="Abril*"/>
    <m/>
    <m/>
    <m/>
    <x v="9"/>
    <n v="245498.22"/>
    <n v="972822.77999999991"/>
  </r>
  <r>
    <s v="Mayo"/>
    <s v="Otro Origen"/>
    <s v="Otro Tipo"/>
    <s v="Adereso"/>
    <x v="4"/>
    <n v="517.1"/>
    <n v="1964.98"/>
  </r>
  <r>
    <s v="Mayo"/>
    <s v="Otro Origen"/>
    <s v="Otro Tipo"/>
    <s v="Caldo de pollo"/>
    <x v="10"/>
    <n v="84.3"/>
    <n v="235.4"/>
  </r>
  <r>
    <s v="Mayo"/>
    <s v="Otro Origen"/>
    <s v="Otro Tipo"/>
    <s v="Mayonesa"/>
    <x v="4"/>
    <n v="453.6"/>
    <n v="1723.67"/>
  </r>
  <r>
    <s v="Mayo"/>
    <s v="Otro Origen"/>
    <s v="Otro Tipo"/>
    <s v="Preparacion Alimenticia"/>
    <x v="0"/>
    <n v="36458.879999999997"/>
    <n v="80654.33"/>
  </r>
  <r>
    <s v="Mayo"/>
    <s v="Otro Origen"/>
    <s v="Otro Tipo"/>
    <s v="Sazones"/>
    <x v="7"/>
    <n v="54080.88"/>
    <n v="197864.09"/>
  </r>
  <r>
    <s v="Mayo"/>
    <s v="Otro Origen"/>
    <s v="Otro Tipo"/>
    <s v="Sazones"/>
    <x v="8"/>
    <n v="6531.84"/>
    <n v="53123.75"/>
  </r>
  <r>
    <s v="Mayo"/>
    <s v="Otro Origen"/>
    <s v="Otro Tipo"/>
    <s v="Sazones"/>
    <x v="1"/>
    <n v="59132.57"/>
    <n v="183968.24"/>
  </r>
  <r>
    <s v="Mayo"/>
    <s v="Otro Origen"/>
    <s v="Otro Tipo"/>
    <s v="Sopa"/>
    <x v="2"/>
    <n v="1872.8"/>
    <n v="8446"/>
  </r>
  <r>
    <s v="Mayo"/>
    <s v="Otro Origen"/>
    <s v="Otro Tipo"/>
    <s v="Sopa"/>
    <x v="7"/>
    <n v="33812.879999999997"/>
    <n v="139258.15"/>
  </r>
  <r>
    <s v="Mayo"/>
    <s v="Otro Origen"/>
    <s v="Otro Tipo"/>
    <s v="Sopa"/>
    <x v="11"/>
    <n v="7800.62"/>
    <n v="54016.1"/>
  </r>
  <r>
    <s v="Mayo"/>
    <s v="Otro Origen"/>
    <s v="Otro Tipo"/>
    <s v="Sopa"/>
    <x v="1"/>
    <n v="14548.8"/>
    <n v="42811"/>
  </r>
  <r>
    <s v="Mayo*"/>
    <m/>
    <m/>
    <m/>
    <x v="9"/>
    <n v="215294.26999999996"/>
    <n v="764065.71"/>
  </r>
  <r>
    <s v="Junio"/>
    <s v="Otro Origen"/>
    <s v="Otro Tipo"/>
    <s v="Sazones"/>
    <x v="5"/>
    <n v="9129.7900000000009"/>
    <n v="111232.08"/>
  </r>
  <r>
    <s v="Junio"/>
    <s v="Otro Origen"/>
    <s v="Otro Tipo"/>
    <s v="Sazones"/>
    <x v="7"/>
    <n v="95907.36"/>
    <n v="275907.98"/>
  </r>
  <r>
    <s v="Junio"/>
    <s v="Otro Origen"/>
    <s v="Otro Tipo"/>
    <s v="Sazones"/>
    <x v="1"/>
    <n v="28886.04"/>
    <n v="68141.919999999998"/>
  </r>
  <r>
    <s v="Junio"/>
    <s v="Otro Origen"/>
    <s v="Otro Tipo"/>
    <s v="Sopa"/>
    <x v="12"/>
    <n v="10494.72"/>
    <n v="71395.11"/>
  </r>
  <r>
    <s v="Junio*"/>
    <m/>
    <m/>
    <m/>
    <x v="9"/>
    <n v="144417.91"/>
    <n v="526677.09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0">
  <r>
    <s v="Abril"/>
    <s v="Avícola"/>
    <s v="Huevo"/>
    <s v="Huevo en polvo"/>
    <x v="0"/>
    <n v="1600"/>
    <n v="17888"/>
  </r>
  <r>
    <s v="Abril"/>
    <s v="Avícola"/>
    <s v="Huevo"/>
    <s v="Huevo entero"/>
    <x v="1"/>
    <n v="313994.603515625"/>
    <n v="596941.333984375"/>
  </r>
  <r>
    <s v="Abril"/>
    <s v="Avícola"/>
    <s v="Huevo"/>
    <s v="Huevo entero"/>
    <x v="2"/>
    <n v="21346.919921875"/>
    <n v="46323.8984375"/>
  </r>
  <r>
    <s v="Abril*"/>
    <m/>
    <m/>
    <m/>
    <x v="3"/>
    <n v="336941.5234375"/>
    <n v="661153.232421875"/>
  </r>
  <r>
    <s v="Mayo"/>
    <s v="Avícola"/>
    <s v="Huevo"/>
    <s v="Huevo entero"/>
    <x v="4"/>
    <n v="66337"/>
    <n v="103680"/>
  </r>
  <r>
    <s v="Mayo"/>
    <s v="Avícola"/>
    <s v="Huevo"/>
    <s v="Huevo entero"/>
    <x v="5"/>
    <n v="21000"/>
    <n v="51624"/>
  </r>
  <r>
    <s v="Mayo"/>
    <s v="Avícola"/>
    <s v="Huevo"/>
    <s v="Huevo entero"/>
    <x v="1"/>
    <n v="619008.697265625"/>
    <n v="1144696.3925781299"/>
  </r>
  <r>
    <s v="Mayo*"/>
    <m/>
    <m/>
    <m/>
    <x v="3"/>
    <n v="706345.697265625"/>
    <n v="1300000.3925781299"/>
  </r>
  <r>
    <m/>
    <m/>
    <m/>
    <m/>
    <x v="3"/>
    <m/>
    <m/>
  </r>
  <r>
    <s v="Junio*"/>
    <m/>
    <m/>
    <m/>
    <x v="3"/>
    <n v="0"/>
    <n v="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15">
  <r>
    <s v="Abril"/>
    <s v="PVET"/>
    <x v="0"/>
    <n v="30310"/>
  </r>
  <r>
    <s v="Abril"/>
    <s v="PVET"/>
    <x v="1"/>
    <n v="62700"/>
  </r>
  <r>
    <s v="Abril"/>
    <s v="PVET"/>
    <x v="2"/>
    <n v="25300"/>
  </r>
  <r>
    <s v="Abril"/>
    <s v="PVET"/>
    <x v="3"/>
    <n v="48152"/>
  </r>
  <r>
    <s v="Abril"/>
    <s v="PVET"/>
    <x v="4"/>
    <n v="19665"/>
  </r>
  <r>
    <s v="Abril"/>
    <s v="PVET"/>
    <x v="5"/>
    <n v="21092.05"/>
  </r>
  <r>
    <s v="Abril*"/>
    <m/>
    <x v="6"/>
    <n v="207219.05"/>
  </r>
  <r>
    <s v="Mayo"/>
    <s v="PVET"/>
    <x v="0"/>
    <n v="49087.25"/>
  </r>
  <r>
    <s v="Mayo"/>
    <s v="PVET"/>
    <x v="7"/>
    <n v="9500"/>
  </r>
  <r>
    <s v="Mayo*"/>
    <m/>
    <x v="6"/>
    <n v="58587.25"/>
  </r>
  <r>
    <s v="JUNIO"/>
    <s v="PVET"/>
    <x v="0"/>
    <n v="21755.919999999998"/>
  </r>
  <r>
    <s v="JUNIO"/>
    <s v="PVET"/>
    <x v="7"/>
    <n v="49716.4"/>
  </r>
  <r>
    <s v="JUNIO"/>
    <s v="PVET"/>
    <x v="3"/>
    <n v="2407.6"/>
  </r>
  <r>
    <s v="JUNIO"/>
    <s v="PVET"/>
    <x v="5"/>
    <n v="24199.15"/>
  </r>
  <r>
    <s v="Junio*"/>
    <m/>
    <x v="6"/>
    <n v="98079.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7" rowHeaderCaption="Destino">
  <location ref="A36:C41" firstHeaderRow="0" firstDataRow="1" firstDataCol="1"/>
  <pivotFields count="7">
    <pivotField showAll="0"/>
    <pivotField showAll="0"/>
    <pivotField showAll="0"/>
    <pivotField showAll="0"/>
    <pivotField axis="axisRow" showAll="0">
      <items count="7">
        <item m="1" x="5"/>
        <item x="3"/>
        <item x="1"/>
        <item h="1" x="4"/>
        <item x="0"/>
        <item x="2"/>
        <item t="default"/>
      </items>
    </pivotField>
    <pivotField dataField="1" showAll="0"/>
    <pivotField dataField="1" showAll="0"/>
  </pivotFields>
  <rowFields count="1">
    <field x="4"/>
  </rowFields>
  <rowItems count="5">
    <i>
      <x v="1"/>
    </i>
    <i>
      <x v="2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6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48:C58" firstHeaderRow="0" firstDataRow="1" firstDataCol="1"/>
  <pivotFields count="7">
    <pivotField showAll="0"/>
    <pivotField showAll="0"/>
    <pivotField showAll="0"/>
    <pivotField showAll="0"/>
    <pivotField axis="axisRow" showAll="0">
      <items count="16">
        <item x="8"/>
        <item x="9"/>
        <item m="1" x="13"/>
        <item m="1" x="11"/>
        <item x="1"/>
        <item m="1" x="12"/>
        <item x="3"/>
        <item x="4"/>
        <item x="5"/>
        <item h="1" x="6"/>
        <item x="0"/>
        <item x="7"/>
        <item m="1" x="14"/>
        <item x="10"/>
        <item h="1" x="2"/>
        <item t="default"/>
      </items>
    </pivotField>
    <pivotField dataField="1" showAll="0"/>
    <pivotField dataField="1" showAll="0"/>
  </pivotFields>
  <rowFields count="1">
    <field x="4"/>
  </rowFields>
  <rowItems count="10">
    <i>
      <x/>
    </i>
    <i>
      <x v="1"/>
    </i>
    <i>
      <x v="4"/>
    </i>
    <i>
      <x v="6"/>
    </i>
    <i>
      <x v="7"/>
    </i>
    <i>
      <x v="8"/>
    </i>
    <i>
      <x v="10"/>
    </i>
    <i>
      <x v="11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5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93:C109" firstHeaderRow="0" firstDataRow="1" firstDataCol="1"/>
  <pivotFields count="7">
    <pivotField showAll="0"/>
    <pivotField showAll="0"/>
    <pivotField showAll="0"/>
    <pivotField showAll="0"/>
    <pivotField axis="axisRow" showAll="0">
      <items count="25">
        <item x="2"/>
        <item x="3"/>
        <item x="4"/>
        <item x="5"/>
        <item x="17"/>
        <item x="6"/>
        <item m="1" x="22"/>
        <item x="7"/>
        <item m="1" x="19"/>
        <item x="16"/>
        <item x="8"/>
        <item x="9"/>
        <item m="1" x="20"/>
        <item m="1" x="23"/>
        <item x="10"/>
        <item x="12"/>
        <item x="0"/>
        <item x="11"/>
        <item x="13"/>
        <item h="1" x="14"/>
        <item m="1" x="21"/>
        <item h="1" x="1"/>
        <item h="1" x="15"/>
        <item h="1" x="18"/>
        <item t="default"/>
      </items>
    </pivotField>
    <pivotField dataField="1" showAll="0"/>
    <pivotField dataField="1"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0"/>
    </i>
    <i>
      <x v="11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4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 rowHeaderCaption="Destino">
  <location ref="A43:C49" firstHeaderRow="0" firstDataRow="1" firstDataCol="1"/>
  <pivotFields count="7">
    <pivotField showAll="0"/>
    <pivotField showAll="0"/>
    <pivotField showAll="0"/>
    <pivotField showAll="0" defaultSubtotal="0"/>
    <pivotField axis="axisRow" showAll="0">
      <items count="20">
        <item x="5"/>
        <item m="1" x="14"/>
        <item m="1" x="11"/>
        <item m="1" x="10"/>
        <item m="1" x="9"/>
        <item m="1" x="16"/>
        <item m="1" x="17"/>
        <item m="1" x="6"/>
        <item x="1"/>
        <item x="0"/>
        <item m="1" x="13"/>
        <item m="1" x="18"/>
        <item x="3"/>
        <item m="1" x="12"/>
        <item x="4"/>
        <item m="1" x="8"/>
        <item h="1" x="2"/>
        <item m="1" x="7"/>
        <item m="1" x="15"/>
        <item t="default"/>
      </items>
    </pivotField>
    <pivotField dataField="1" showAll="0"/>
    <pivotField dataField="1" showAll="0"/>
  </pivotFields>
  <rowFields count="1">
    <field x="4"/>
  </rowFields>
  <rowItems count="6">
    <i>
      <x/>
    </i>
    <i>
      <x v="8"/>
    </i>
    <i>
      <x v="9"/>
    </i>
    <i>
      <x v="12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2">
    <format dxfId="3">
      <pivotArea collapsedLevelsAreSubtotals="1" fieldPosition="0">
        <references count="1">
          <reference field="4" count="0"/>
        </references>
      </pivotArea>
    </format>
    <format dxfId="2">
      <pivotArea grandRow="1" outline="0" collapsedLevelsAreSubtotals="1" fieldPosition="0"/>
    </format>
  </formats>
  <chartFormats count="2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4000000}" name="Tabla dinámica2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25:C27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m="1" x="2"/>
        <item m="1" x="3"/>
        <item x="0"/>
        <item h="1" x="1"/>
        <item t="default"/>
      </items>
    </pivotField>
    <pivotField dataField="1" showAll="0"/>
    <pivotField dataField="1" showAll="0"/>
  </pivotFields>
  <rowFields count="1">
    <field x="4"/>
  </rowFields>
  <rowItems count="2"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chartFormats count="2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a dinámica5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50:C61" firstHeaderRow="0" firstDataRow="1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3"/>
        <item x="4"/>
        <item x="12"/>
        <item x="0"/>
        <item x="7"/>
        <item x="11"/>
        <item x="8"/>
        <item x="1"/>
        <item h="1" x="9"/>
        <item h="1" x="6"/>
        <item h="1" x="10"/>
        <item t="default"/>
      </items>
    </pivotField>
    <pivotField dataField="1" showAll="0"/>
    <pivotField dataField="1"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Tabla dinámica3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estino">
  <location ref="A28:C34" firstHeaderRow="0" firstDataRow="1" firstDataCol="1"/>
  <pivotFields count="7">
    <pivotField showAll="0"/>
    <pivotField showAll="0"/>
    <pivotField showAll="0"/>
    <pivotField showAll="0"/>
    <pivotField axis="axisRow" showAll="0">
      <items count="7">
        <item x="1"/>
        <item h="1" x="3"/>
        <item x="0"/>
        <item x="2"/>
        <item x="4"/>
        <item x="5"/>
        <item t="default"/>
      </items>
    </pivotField>
    <pivotField dataField="1" showAll="0"/>
    <pivotField dataField="1" showAll="0"/>
  </pivotFields>
  <rowFields count="1">
    <field x="4"/>
  </rowFields>
  <rowItems count="6">
    <i>
      <x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7000000}" name="Tabla dinámica6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B33:C41" firstHeaderRow="1" firstDataRow="1" firstDataCol="1"/>
  <pivotFields count="4">
    <pivotField showAll="0"/>
    <pivotField showAll="0"/>
    <pivotField axis="axisRow" showAll="0" defaultSubtotal="0">
      <items count="10">
        <item x="7"/>
        <item x="1"/>
        <item h="1" x="6"/>
        <item x="0"/>
        <item m="1" x="9"/>
        <item x="3"/>
        <item m="1" x="8"/>
        <item x="4"/>
        <item x="2"/>
        <item x="5"/>
      </items>
    </pivotField>
    <pivotField dataField="1" numFmtId="43" showAll="0"/>
  </pivotFields>
  <rowFields count="1">
    <field x="2"/>
  </rowFields>
  <rowItems count="8">
    <i>
      <x/>
    </i>
    <i>
      <x v="1"/>
    </i>
    <i>
      <x v="3"/>
    </i>
    <i>
      <x v="5"/>
    </i>
    <i>
      <x v="7"/>
    </i>
    <i>
      <x v="8"/>
    </i>
    <i>
      <x v="9"/>
    </i>
    <i t="grand">
      <x/>
    </i>
  </rowItems>
  <colItems count="1">
    <i/>
  </colItems>
  <dataFields count="1">
    <dataField name=" Valor US$" fld="3" baseField="0" baseItem="0" numFmtId="43"/>
  </dataFields>
  <formats count="1">
    <format dxfId="0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workbookViewId="0">
      <selection activeCell="A21" sqref="A21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2" customWidth="1"/>
    <col min="3" max="3" width="19.42578125" style="1" customWidth="1"/>
  </cols>
  <sheetData>
    <row r="1" spans="1:3" x14ac:dyDescent="0.25">
      <c r="A1" s="3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1"/>
      <c r="B6" s="41"/>
      <c r="C6" s="41"/>
    </row>
    <row r="7" spans="1:3" ht="23.25" x14ac:dyDescent="0.35">
      <c r="A7" s="42"/>
      <c r="B7" s="42"/>
      <c r="C7" s="42"/>
    </row>
    <row r="8" spans="1:3" ht="22.5" x14ac:dyDescent="0.35">
      <c r="A8" s="43" t="s">
        <v>0</v>
      </c>
      <c r="B8" s="43"/>
      <c r="C8" s="43"/>
    </row>
    <row r="9" spans="1:3" ht="19.5" x14ac:dyDescent="0.35">
      <c r="A9" s="44" t="s">
        <v>1</v>
      </c>
      <c r="B9" s="44"/>
      <c r="C9" s="44"/>
    </row>
    <row r="10" spans="1:3" x14ac:dyDescent="0.25">
      <c r="A10" s="40" t="s">
        <v>2</v>
      </c>
      <c r="B10" s="40"/>
      <c r="C10" s="40"/>
    </row>
    <row r="11" spans="1:3" x14ac:dyDescent="0.25">
      <c r="A11" s="40" t="s">
        <v>3</v>
      </c>
      <c r="B11" s="40"/>
      <c r="C11" s="40"/>
    </row>
    <row r="12" spans="1:3" x14ac:dyDescent="0.25">
      <c r="A12" s="6" t="s">
        <v>4</v>
      </c>
      <c r="B12" s="6" t="s">
        <v>5</v>
      </c>
      <c r="C12" s="6" t="s">
        <v>6</v>
      </c>
    </row>
    <row r="13" spans="1:3" x14ac:dyDescent="0.25">
      <c r="A13" s="7" t="s">
        <v>7</v>
      </c>
      <c r="B13" s="8">
        <f>'Bovino Carnico'!F31</f>
        <v>422651.9</v>
      </c>
      <c r="C13" s="9">
        <f>'Bovino Carnico'!G31</f>
        <v>2442837.6800000002</v>
      </c>
    </row>
    <row r="14" spans="1:3" x14ac:dyDescent="0.25">
      <c r="A14" s="7" t="s">
        <v>8</v>
      </c>
      <c r="B14" s="8">
        <f>'Bovino Lacteo'!F43</f>
        <v>263272.08</v>
      </c>
      <c r="C14" s="9">
        <f>'Bovino Lacteo'!G43</f>
        <v>1204285.0899999999</v>
      </c>
    </row>
    <row r="15" spans="1:3" x14ac:dyDescent="0.25">
      <c r="A15" s="7" t="s">
        <v>9</v>
      </c>
      <c r="B15" s="8">
        <f>Leche!F88</f>
        <v>369352.29000000004</v>
      </c>
      <c r="C15" s="9">
        <f>Leche!G88</f>
        <v>955493.7899999998</v>
      </c>
    </row>
    <row r="16" spans="1:3" x14ac:dyDescent="0.25">
      <c r="A16" s="7" t="s">
        <v>10</v>
      </c>
      <c r="B16" s="8">
        <f>Pieles!F37</f>
        <v>648299.24</v>
      </c>
      <c r="C16" s="9">
        <f>Pieles!G37</f>
        <v>1680247.73</v>
      </c>
    </row>
    <row r="17" spans="1:3" x14ac:dyDescent="0.25">
      <c r="A17" s="7" t="s">
        <v>11</v>
      </c>
      <c r="B17" s="8">
        <f>Embutidos!F19</f>
        <v>0</v>
      </c>
      <c r="C17" s="9">
        <f>Embutidos!G19</f>
        <v>0</v>
      </c>
    </row>
    <row r="18" spans="1:3" x14ac:dyDescent="0.25">
      <c r="A18" s="7" t="s">
        <v>12</v>
      </c>
      <c r="B18" s="8">
        <f>'Otro Origen'!F45</f>
        <v>605210.39999999991</v>
      </c>
      <c r="C18" s="9">
        <f>'Otro Origen'!G45</f>
        <v>2263565.5799999996</v>
      </c>
    </row>
    <row r="19" spans="1:3" x14ac:dyDescent="0.25">
      <c r="A19" s="7" t="s">
        <v>13</v>
      </c>
      <c r="B19" s="10" t="s">
        <v>14</v>
      </c>
      <c r="C19" s="9">
        <f>'Pro vet'!E28</f>
        <v>363885.37</v>
      </c>
    </row>
    <row r="20" spans="1:3" x14ac:dyDescent="0.25">
      <c r="A20" s="11" t="s">
        <v>15</v>
      </c>
      <c r="B20" s="12">
        <f>SUM(B13:B19)</f>
        <v>2308785.91</v>
      </c>
      <c r="C20" s="13">
        <f>SUM(C13:C19)</f>
        <v>8910315.2399999984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1"/>
  <sheetViews>
    <sheetView showGridLines="0" tabSelected="1" topLeftCell="B1" workbookViewId="0">
      <selection activeCell="J42" sqref="J42"/>
    </sheetView>
  </sheetViews>
  <sheetFormatPr baseColWidth="10" defaultColWidth="24.140625" defaultRowHeight="15" x14ac:dyDescent="0.25"/>
  <cols>
    <col min="1" max="1" width="16.7109375" hidden="1" customWidth="1"/>
    <col min="2" max="2" width="12.5703125" customWidth="1"/>
    <col min="3" max="3" width="11.5703125" customWidth="1"/>
    <col min="4" max="4" width="20.140625" bestFit="1" customWidth="1"/>
    <col min="5" max="5" width="22.42578125" customWidth="1"/>
  </cols>
  <sheetData>
    <row r="1" spans="2:8" x14ac:dyDescent="0.25">
      <c r="B1" s="3"/>
      <c r="E1" s="4"/>
    </row>
    <row r="2" spans="2:8" x14ac:dyDescent="0.25">
      <c r="E2" s="4"/>
    </row>
    <row r="3" spans="2:8" x14ac:dyDescent="0.25">
      <c r="E3" s="4"/>
    </row>
    <row r="4" spans="2:8" x14ac:dyDescent="0.25">
      <c r="E4" s="4"/>
    </row>
    <row r="5" spans="2:8" x14ac:dyDescent="0.25">
      <c r="E5" s="4"/>
    </row>
    <row r="6" spans="2:8" x14ac:dyDescent="0.25">
      <c r="B6" s="41"/>
      <c r="C6" s="41"/>
      <c r="D6" s="41"/>
      <c r="E6" s="41"/>
    </row>
    <row r="7" spans="2:8" ht="23.25" x14ac:dyDescent="0.35">
      <c r="B7" s="42"/>
      <c r="C7" s="42"/>
      <c r="D7" s="42"/>
      <c r="E7" s="42"/>
    </row>
    <row r="8" spans="2:8" ht="22.5" x14ac:dyDescent="0.35">
      <c r="B8" s="43" t="s">
        <v>0</v>
      </c>
      <c r="C8" s="43"/>
      <c r="D8" s="43"/>
      <c r="E8" s="43"/>
      <c r="F8" s="24"/>
      <c r="G8" s="24"/>
      <c r="H8" s="24"/>
    </row>
    <row r="9" spans="2:8" ht="22.5" x14ac:dyDescent="0.35">
      <c r="B9" s="48" t="s">
        <v>1</v>
      </c>
      <c r="C9" s="48"/>
      <c r="D9" s="48"/>
      <c r="E9" s="48"/>
      <c r="F9" s="24"/>
      <c r="G9" s="24"/>
      <c r="H9" s="24"/>
    </row>
    <row r="10" spans="2:8" x14ac:dyDescent="0.25">
      <c r="B10" s="49" t="s">
        <v>127</v>
      </c>
      <c r="C10" s="50"/>
      <c r="D10" s="50"/>
      <c r="E10" s="51"/>
    </row>
    <row r="11" spans="2:8" x14ac:dyDescent="0.25">
      <c r="B11" s="49" t="str">
        <f>Consolidado!A11</f>
        <v>2do Trimestre Año 2025</v>
      </c>
      <c r="C11" s="50"/>
      <c r="D11" s="50"/>
      <c r="E11" s="51"/>
    </row>
    <row r="12" spans="2:8" ht="18" customHeight="1" x14ac:dyDescent="0.25">
      <c r="B12" s="21" t="s">
        <v>17</v>
      </c>
      <c r="C12" s="21" t="s">
        <v>4</v>
      </c>
      <c r="D12" s="21" t="s">
        <v>20</v>
      </c>
      <c r="E12" s="22" t="s">
        <v>6</v>
      </c>
    </row>
    <row r="13" spans="2:8" x14ac:dyDescent="0.25">
      <c r="B13" s="27" t="s">
        <v>21</v>
      </c>
      <c r="C13" s="27" t="s">
        <v>128</v>
      </c>
      <c r="D13" s="27" t="s">
        <v>76</v>
      </c>
      <c r="E13" s="20">
        <v>30310</v>
      </c>
      <c r="F13">
        <v>2025</v>
      </c>
      <c r="G13" t="s">
        <v>106</v>
      </c>
    </row>
    <row r="14" spans="2:8" x14ac:dyDescent="0.25">
      <c r="B14" s="27" t="s">
        <v>21</v>
      </c>
      <c r="C14" s="27" t="s">
        <v>128</v>
      </c>
      <c r="D14" s="27" t="s">
        <v>129</v>
      </c>
      <c r="E14" s="20">
        <v>62700</v>
      </c>
      <c r="F14">
        <v>2025</v>
      </c>
      <c r="G14" t="s">
        <v>106</v>
      </c>
    </row>
    <row r="15" spans="2:8" x14ac:dyDescent="0.25">
      <c r="B15" s="27" t="s">
        <v>21</v>
      </c>
      <c r="C15" s="27" t="s">
        <v>128</v>
      </c>
      <c r="D15" s="27" t="s">
        <v>77</v>
      </c>
      <c r="E15" s="20">
        <v>25300</v>
      </c>
      <c r="F15">
        <v>2025</v>
      </c>
      <c r="G15" t="s">
        <v>106</v>
      </c>
    </row>
    <row r="16" spans="2:8" x14ac:dyDescent="0.25">
      <c r="B16" s="27" t="s">
        <v>21</v>
      </c>
      <c r="C16" s="27" t="s">
        <v>128</v>
      </c>
      <c r="D16" s="27" t="s">
        <v>84</v>
      </c>
      <c r="E16" s="20">
        <v>48152</v>
      </c>
      <c r="F16">
        <v>2025</v>
      </c>
      <c r="G16" t="s">
        <v>106</v>
      </c>
    </row>
    <row r="17" spans="2:7" x14ac:dyDescent="0.25">
      <c r="B17" s="27" t="s">
        <v>21</v>
      </c>
      <c r="C17" s="27" t="s">
        <v>128</v>
      </c>
      <c r="D17" s="27" t="s">
        <v>130</v>
      </c>
      <c r="E17" s="20">
        <v>19665</v>
      </c>
      <c r="F17">
        <v>2025</v>
      </c>
      <c r="G17" t="s">
        <v>106</v>
      </c>
    </row>
    <row r="18" spans="2:7" x14ac:dyDescent="0.25">
      <c r="B18" s="27" t="s">
        <v>21</v>
      </c>
      <c r="C18" s="27" t="s">
        <v>128</v>
      </c>
      <c r="D18" s="27" t="s">
        <v>27</v>
      </c>
      <c r="E18" s="20">
        <v>21092.05</v>
      </c>
      <c r="F18">
        <v>2025</v>
      </c>
      <c r="G18" t="s">
        <v>106</v>
      </c>
    </row>
    <row r="19" spans="2:7" x14ac:dyDescent="0.25">
      <c r="B19" s="12" t="s">
        <v>33</v>
      </c>
      <c r="C19" s="12"/>
      <c r="D19" s="12"/>
      <c r="E19" s="13">
        <f>SUM(E13:E18)</f>
        <v>207219.05</v>
      </c>
    </row>
    <row r="20" spans="2:7" x14ac:dyDescent="0.25">
      <c r="B20" s="27" t="s">
        <v>34</v>
      </c>
      <c r="C20" s="27" t="s">
        <v>128</v>
      </c>
      <c r="D20" s="27" t="s">
        <v>76</v>
      </c>
      <c r="E20" s="20">
        <v>49087.25</v>
      </c>
      <c r="F20">
        <v>2025</v>
      </c>
      <c r="G20" t="s">
        <v>106</v>
      </c>
    </row>
    <row r="21" spans="2:7" x14ac:dyDescent="0.25">
      <c r="B21" s="27" t="s">
        <v>34</v>
      </c>
      <c r="C21" s="27" t="s">
        <v>128</v>
      </c>
      <c r="D21" s="27" t="s">
        <v>131</v>
      </c>
      <c r="E21" s="20">
        <v>9500</v>
      </c>
      <c r="F21">
        <v>2025</v>
      </c>
      <c r="G21" t="s">
        <v>106</v>
      </c>
    </row>
    <row r="22" spans="2:7" x14ac:dyDescent="0.25">
      <c r="B22" s="39" t="s">
        <v>36</v>
      </c>
      <c r="C22" s="12"/>
      <c r="D22" s="12"/>
      <c r="E22" s="13">
        <f>SUM(E20:E21)</f>
        <v>58587.25</v>
      </c>
    </row>
    <row r="23" spans="2:7" x14ac:dyDescent="0.25">
      <c r="B23" s="27" t="s">
        <v>132</v>
      </c>
      <c r="C23" s="27" t="s">
        <v>128</v>
      </c>
      <c r="D23" s="27" t="s">
        <v>76</v>
      </c>
      <c r="E23" s="20">
        <v>21755.919999999998</v>
      </c>
      <c r="F23">
        <v>2025</v>
      </c>
      <c r="G23" t="s">
        <v>106</v>
      </c>
    </row>
    <row r="24" spans="2:7" x14ac:dyDescent="0.25">
      <c r="B24" s="27" t="s">
        <v>37</v>
      </c>
      <c r="C24" s="27" t="s">
        <v>128</v>
      </c>
      <c r="D24" s="27" t="s">
        <v>131</v>
      </c>
      <c r="E24" s="20">
        <v>49716.4</v>
      </c>
      <c r="F24">
        <v>2025</v>
      </c>
      <c r="G24" t="s">
        <v>106</v>
      </c>
    </row>
    <row r="25" spans="2:7" x14ac:dyDescent="0.25">
      <c r="B25" s="27" t="s">
        <v>132</v>
      </c>
      <c r="C25" s="27" t="s">
        <v>128</v>
      </c>
      <c r="D25" s="27" t="s">
        <v>84</v>
      </c>
      <c r="E25" s="20">
        <v>2407.6</v>
      </c>
      <c r="F25">
        <v>2025</v>
      </c>
      <c r="G25" t="s">
        <v>106</v>
      </c>
    </row>
    <row r="26" spans="2:7" x14ac:dyDescent="0.25">
      <c r="B26" s="27" t="s">
        <v>132</v>
      </c>
      <c r="C26" s="27" t="s">
        <v>128</v>
      </c>
      <c r="D26" s="27" t="s">
        <v>27</v>
      </c>
      <c r="E26" s="20">
        <v>24199.15</v>
      </c>
      <c r="F26">
        <v>2025</v>
      </c>
      <c r="G26" t="s">
        <v>106</v>
      </c>
    </row>
    <row r="27" spans="2:7" x14ac:dyDescent="0.25">
      <c r="B27" s="12" t="s">
        <v>38</v>
      </c>
      <c r="C27" s="12"/>
      <c r="D27" s="12"/>
      <c r="E27" s="13">
        <f>SUM(E23:E26)</f>
        <v>98079.07</v>
      </c>
    </row>
    <row r="28" spans="2:7" x14ac:dyDescent="0.25">
      <c r="B28" s="12" t="s">
        <v>15</v>
      </c>
      <c r="C28" s="12"/>
      <c r="D28" s="12"/>
      <c r="E28" s="13">
        <f>SUM(E27,E22,E19)</f>
        <v>363885.37</v>
      </c>
    </row>
    <row r="30" spans="2:7" x14ac:dyDescent="0.25">
      <c r="B30" t="s">
        <v>39</v>
      </c>
    </row>
    <row r="32" spans="2:7" x14ac:dyDescent="0.25">
      <c r="B32" s="45" t="s">
        <v>40</v>
      </c>
      <c r="C32" s="45"/>
      <c r="D32" s="23"/>
    </row>
    <row r="33" spans="2:3" x14ac:dyDescent="0.25">
      <c r="B33" s="29" t="s">
        <v>20</v>
      </c>
      <c r="C33" t="s">
        <v>42</v>
      </c>
    </row>
    <row r="34" spans="2:3" x14ac:dyDescent="0.25">
      <c r="B34" s="30" t="s">
        <v>131</v>
      </c>
      <c r="C34" s="31">
        <v>59216.4</v>
      </c>
    </row>
    <row r="35" spans="2:3" x14ac:dyDescent="0.25">
      <c r="B35" s="30" t="s">
        <v>129</v>
      </c>
      <c r="C35" s="31">
        <v>62700</v>
      </c>
    </row>
    <row r="36" spans="2:3" x14ac:dyDescent="0.25">
      <c r="B36" s="30" t="s">
        <v>76</v>
      </c>
      <c r="C36" s="31">
        <v>101153.17</v>
      </c>
    </row>
    <row r="37" spans="2:3" x14ac:dyDescent="0.25">
      <c r="B37" s="30" t="s">
        <v>84</v>
      </c>
      <c r="C37" s="31">
        <v>50559.6</v>
      </c>
    </row>
    <row r="38" spans="2:3" x14ac:dyDescent="0.25">
      <c r="B38" s="30" t="s">
        <v>130</v>
      </c>
      <c r="C38" s="31">
        <v>19665</v>
      </c>
    </row>
    <row r="39" spans="2:3" x14ac:dyDescent="0.25">
      <c r="B39" s="30" t="s">
        <v>77</v>
      </c>
      <c r="C39" s="31">
        <v>25300</v>
      </c>
    </row>
    <row r="40" spans="2:3" x14ac:dyDescent="0.25">
      <c r="B40" s="30" t="s">
        <v>27</v>
      </c>
      <c r="C40" s="31">
        <v>45291.199999999997</v>
      </c>
    </row>
    <row r="41" spans="2:3" x14ac:dyDescent="0.25">
      <c r="B41" s="30" t="s">
        <v>43</v>
      </c>
      <c r="C41" s="31">
        <v>363885.37</v>
      </c>
    </row>
  </sheetData>
  <sortState xmlns:xlrd2="http://schemas.microsoft.com/office/spreadsheetml/2017/richdata2" ref="B28:C31">
    <sortCondition ref="B28"/>
  </sortState>
  <mergeCells count="7">
    <mergeCell ref="B32:C32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2"/>
  <headerFooter>
    <oddFooter>&amp;CE-Página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showGridLines="0" topLeftCell="A28" workbookViewId="0">
      <selection activeCell="A37" sqref="A37"/>
    </sheetView>
  </sheetViews>
  <sheetFormatPr baseColWidth="10" defaultColWidth="36.140625" defaultRowHeight="15" x14ac:dyDescent="0.25"/>
  <cols>
    <col min="1" max="1" width="14.28515625" customWidth="1"/>
    <col min="2" max="2" width="11.5703125" customWidth="1"/>
    <col min="3" max="3" width="13.140625" customWidth="1"/>
    <col min="4" max="4" width="16.5703125" bestFit="1" customWidth="1"/>
    <col min="5" max="5" width="14.28515625" customWidth="1"/>
    <col min="6" max="6" width="9.85546875" style="2" bestFit="1" customWidth="1"/>
    <col min="7" max="7" width="14.42578125" style="1" bestFit="1" customWidth="1"/>
    <col min="9" max="9" width="13.140625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15" customHeight="1" x14ac:dyDescent="0.35">
      <c r="A7" s="42"/>
      <c r="B7" s="42"/>
      <c r="C7" s="42"/>
      <c r="D7" s="42"/>
      <c r="E7" s="42"/>
      <c r="F7" s="42"/>
      <c r="G7" s="42"/>
    </row>
    <row r="8" spans="1:7" ht="15" customHeight="1" x14ac:dyDescent="0.35">
      <c r="A8" s="5"/>
      <c r="B8" s="5"/>
      <c r="C8" s="5"/>
      <c r="D8" s="5"/>
      <c r="E8" s="5"/>
      <c r="F8" s="5"/>
      <c r="G8" s="5"/>
    </row>
    <row r="9" spans="1:7" ht="22.5" x14ac:dyDescent="0.35">
      <c r="A9" s="43" t="s">
        <v>0</v>
      </c>
      <c r="B9" s="43"/>
      <c r="C9" s="43"/>
      <c r="D9" s="43"/>
      <c r="E9" s="43"/>
      <c r="F9" s="43"/>
      <c r="G9" s="43"/>
    </row>
    <row r="10" spans="1:7" ht="19.5" customHeight="1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16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Consolidado!A11</f>
        <v>2do Trimestre Año 2025</v>
      </c>
      <c r="B12" s="46"/>
      <c r="C12" s="46"/>
      <c r="D12" s="46"/>
      <c r="E12" s="46"/>
      <c r="F12" s="46"/>
      <c r="G12" s="46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7" ht="30" x14ac:dyDescent="0.25">
      <c r="A14" s="25" t="s">
        <v>21</v>
      </c>
      <c r="B14" s="25" t="s">
        <v>22</v>
      </c>
      <c r="C14" s="25" t="s">
        <v>23</v>
      </c>
      <c r="D14" s="25" t="s">
        <v>24</v>
      </c>
      <c r="E14" s="25" t="s">
        <v>25</v>
      </c>
      <c r="F14" s="26">
        <v>71724.320000000007</v>
      </c>
      <c r="G14" s="26">
        <v>396912.12</v>
      </c>
    </row>
    <row r="15" spans="1:7" ht="30" x14ac:dyDescent="0.25">
      <c r="A15" s="25" t="s">
        <v>21</v>
      </c>
      <c r="B15" s="25" t="s">
        <v>22</v>
      </c>
      <c r="C15" s="25" t="s">
        <v>23</v>
      </c>
      <c r="D15" s="25" t="s">
        <v>24</v>
      </c>
      <c r="E15" s="25" t="s">
        <v>26</v>
      </c>
      <c r="F15" s="26">
        <v>66705.95</v>
      </c>
      <c r="G15" s="26">
        <v>366996</v>
      </c>
    </row>
    <row r="16" spans="1:7" ht="30" x14ac:dyDescent="0.25">
      <c r="A16" s="25" t="s">
        <v>21</v>
      </c>
      <c r="B16" s="25" t="s">
        <v>22</v>
      </c>
      <c r="C16" s="25" t="s">
        <v>23</v>
      </c>
      <c r="D16" s="25" t="s">
        <v>24</v>
      </c>
      <c r="E16" s="25" t="s">
        <v>27</v>
      </c>
      <c r="F16" s="26">
        <v>19051.080000000002</v>
      </c>
      <c r="G16" s="26">
        <v>105000</v>
      </c>
    </row>
    <row r="17" spans="1:7" x14ac:dyDescent="0.25">
      <c r="A17" s="25" t="s">
        <v>21</v>
      </c>
      <c r="B17" s="25" t="s">
        <v>22</v>
      </c>
      <c r="C17" s="25" t="s">
        <v>23</v>
      </c>
      <c r="D17" s="25" t="s">
        <v>28</v>
      </c>
      <c r="E17" s="25" t="s">
        <v>25</v>
      </c>
      <c r="F17" s="26">
        <v>787.85</v>
      </c>
      <c r="G17" s="26">
        <v>12505.68</v>
      </c>
    </row>
    <row r="18" spans="1:7" x14ac:dyDescent="0.25">
      <c r="A18" s="25" t="s">
        <v>21</v>
      </c>
      <c r="B18" s="25" t="s">
        <v>22</v>
      </c>
      <c r="C18" s="25" t="s">
        <v>23</v>
      </c>
      <c r="D18" s="25" t="s">
        <v>29</v>
      </c>
      <c r="E18" s="25" t="s">
        <v>25</v>
      </c>
      <c r="F18" s="26">
        <v>1822.05</v>
      </c>
      <c r="G18" s="26">
        <v>4498.93</v>
      </c>
    </row>
    <row r="19" spans="1:7" x14ac:dyDescent="0.25">
      <c r="A19" s="25" t="s">
        <v>21</v>
      </c>
      <c r="B19" s="25" t="s">
        <v>22</v>
      </c>
      <c r="C19" s="25" t="s">
        <v>23</v>
      </c>
      <c r="D19" s="25" t="s">
        <v>30</v>
      </c>
      <c r="E19" s="25" t="s">
        <v>25</v>
      </c>
      <c r="F19" s="26">
        <v>2957.5</v>
      </c>
      <c r="G19" s="26">
        <v>22480.22</v>
      </c>
    </row>
    <row r="20" spans="1:7" x14ac:dyDescent="0.25">
      <c r="A20" s="25" t="s">
        <v>21</v>
      </c>
      <c r="B20" s="25" t="s">
        <v>22</v>
      </c>
      <c r="C20" s="25" t="s">
        <v>23</v>
      </c>
      <c r="D20" s="25" t="s">
        <v>31</v>
      </c>
      <c r="E20" s="25" t="s">
        <v>32</v>
      </c>
      <c r="F20" s="26">
        <v>24779.99</v>
      </c>
      <c r="G20" s="26">
        <v>78637.899999999994</v>
      </c>
    </row>
    <row r="21" spans="1:7" x14ac:dyDescent="0.25">
      <c r="A21" s="17" t="s">
        <v>33</v>
      </c>
      <c r="B21" s="12"/>
      <c r="C21" s="12"/>
      <c r="D21" s="12"/>
      <c r="E21" s="12"/>
      <c r="F21" s="12">
        <f>SUM(F14:F20)</f>
        <v>187828.74000000002</v>
      </c>
      <c r="G21" s="13">
        <f>SUM(G14:G20)</f>
        <v>987030.85000000009</v>
      </c>
    </row>
    <row r="22" spans="1:7" ht="30" x14ac:dyDescent="0.25">
      <c r="A22" s="25" t="s">
        <v>34</v>
      </c>
      <c r="B22" s="25" t="s">
        <v>22</v>
      </c>
      <c r="C22" s="25" t="s">
        <v>23</v>
      </c>
      <c r="D22" s="25" t="s">
        <v>24</v>
      </c>
      <c r="E22" s="25" t="s">
        <v>26</v>
      </c>
      <c r="F22" s="26">
        <v>38253.06</v>
      </c>
      <c r="G22" s="26">
        <v>205348.7</v>
      </c>
    </row>
    <row r="23" spans="1:7" x14ac:dyDescent="0.25">
      <c r="A23" s="25" t="s">
        <v>34</v>
      </c>
      <c r="B23" s="25" t="s">
        <v>22</v>
      </c>
      <c r="C23" s="25" t="s">
        <v>23</v>
      </c>
      <c r="D23" s="25" t="s">
        <v>35</v>
      </c>
      <c r="E23" s="25" t="s">
        <v>26</v>
      </c>
      <c r="F23" s="26">
        <v>61226.5</v>
      </c>
      <c r="G23" s="26">
        <v>391799</v>
      </c>
    </row>
    <row r="24" spans="1:7" x14ac:dyDescent="0.25">
      <c r="A24" s="25" t="s">
        <v>34</v>
      </c>
      <c r="B24" s="25" t="s">
        <v>22</v>
      </c>
      <c r="C24" s="25" t="s">
        <v>23</v>
      </c>
      <c r="D24" s="25" t="s">
        <v>30</v>
      </c>
      <c r="E24" s="25" t="s">
        <v>26</v>
      </c>
      <c r="F24" s="26">
        <v>453.91</v>
      </c>
      <c r="G24" s="26">
        <v>3499.64</v>
      </c>
    </row>
    <row r="25" spans="1:7" x14ac:dyDescent="0.25">
      <c r="A25" s="17" t="s">
        <v>36</v>
      </c>
      <c r="B25" s="12"/>
      <c r="C25" s="12"/>
      <c r="D25" s="12"/>
      <c r="E25" s="12"/>
      <c r="F25" s="12">
        <f>SUM(F22:F24)</f>
        <v>99933.47</v>
      </c>
      <c r="G25" s="13">
        <f>SUM(G22:G24)</f>
        <v>600647.34</v>
      </c>
    </row>
    <row r="26" spans="1:7" ht="30" x14ac:dyDescent="0.25">
      <c r="A26" s="25" t="s">
        <v>37</v>
      </c>
      <c r="B26" s="25" t="s">
        <v>22</v>
      </c>
      <c r="C26" s="25" t="s">
        <v>23</v>
      </c>
      <c r="D26" s="25" t="s">
        <v>24</v>
      </c>
      <c r="E26" s="25" t="s">
        <v>25</v>
      </c>
      <c r="F26" s="26">
        <v>22207.16</v>
      </c>
      <c r="G26" s="26">
        <v>167398.09</v>
      </c>
    </row>
    <row r="27" spans="1:7" ht="30" x14ac:dyDescent="0.25">
      <c r="A27" s="25" t="s">
        <v>37</v>
      </c>
      <c r="B27" s="25" t="s">
        <v>22</v>
      </c>
      <c r="C27" s="25" t="s">
        <v>23</v>
      </c>
      <c r="D27" s="25" t="s">
        <v>24</v>
      </c>
      <c r="E27" s="25" t="s">
        <v>32</v>
      </c>
      <c r="F27" s="26">
        <v>22453.040000000001</v>
      </c>
      <c r="G27" s="26">
        <v>125484</v>
      </c>
    </row>
    <row r="28" spans="1:7" ht="30" x14ac:dyDescent="0.25">
      <c r="A28" s="25" t="s">
        <v>37</v>
      </c>
      <c r="B28" s="25" t="s">
        <v>22</v>
      </c>
      <c r="C28" s="25" t="s">
        <v>23</v>
      </c>
      <c r="D28" s="25" t="s">
        <v>24</v>
      </c>
      <c r="E28" s="25" t="s">
        <v>26</v>
      </c>
      <c r="F28" s="26">
        <v>44887.95</v>
      </c>
      <c r="G28" s="26">
        <v>247403.4</v>
      </c>
    </row>
    <row r="29" spans="1:7" x14ac:dyDescent="0.25">
      <c r="A29" s="25" t="s">
        <v>37</v>
      </c>
      <c r="B29" s="25" t="s">
        <v>22</v>
      </c>
      <c r="C29" s="25" t="s">
        <v>23</v>
      </c>
      <c r="D29" s="25" t="s">
        <v>35</v>
      </c>
      <c r="E29" s="25" t="s">
        <v>26</v>
      </c>
      <c r="F29" s="26">
        <v>45341.54</v>
      </c>
      <c r="G29" s="26">
        <v>314874</v>
      </c>
    </row>
    <row r="30" spans="1:7" x14ac:dyDescent="0.25">
      <c r="A30" s="17" t="s">
        <v>38</v>
      </c>
      <c r="B30" s="12"/>
      <c r="C30" s="12"/>
      <c r="D30" s="12"/>
      <c r="E30" s="12"/>
      <c r="F30" s="12">
        <f>SUM(F26:F29)</f>
        <v>134889.69</v>
      </c>
      <c r="G30" s="13">
        <f>SUM(G26:G29)</f>
        <v>855159.49</v>
      </c>
    </row>
    <row r="31" spans="1:7" ht="15.75" x14ac:dyDescent="0.25">
      <c r="A31" s="18" t="s">
        <v>15</v>
      </c>
      <c r="B31" s="18"/>
      <c r="C31" s="18"/>
      <c r="D31" s="18"/>
      <c r="E31" s="18"/>
      <c r="F31" s="18">
        <f>SUM(F30,F25,F21)</f>
        <v>422651.9</v>
      </c>
      <c r="G31" s="19">
        <f>SUM(G30,G25,G21)</f>
        <v>2442837.6800000002</v>
      </c>
    </row>
    <row r="33" spans="1:3" x14ac:dyDescent="0.25">
      <c r="A33" t="s">
        <v>39</v>
      </c>
    </row>
    <row r="35" spans="1:3" x14ac:dyDescent="0.25">
      <c r="A35" s="45" t="s">
        <v>40</v>
      </c>
      <c r="B35" s="45"/>
      <c r="C35" s="45"/>
    </row>
    <row r="36" spans="1:3" x14ac:dyDescent="0.25">
      <c r="A36" s="29" t="s">
        <v>20</v>
      </c>
      <c r="B36" t="s">
        <v>41</v>
      </c>
      <c r="C36" t="s">
        <v>42</v>
      </c>
    </row>
    <row r="37" spans="1:3" x14ac:dyDescent="0.25">
      <c r="A37" s="30" t="s">
        <v>32</v>
      </c>
      <c r="B37" s="31">
        <v>47233.03</v>
      </c>
      <c r="C37" s="31">
        <v>204121.9</v>
      </c>
    </row>
    <row r="38" spans="1:3" x14ac:dyDescent="0.25">
      <c r="A38" s="30" t="s">
        <v>26</v>
      </c>
      <c r="B38" s="31">
        <v>256868.90999999997</v>
      </c>
      <c r="C38" s="31">
        <v>1529920.7399999998</v>
      </c>
    </row>
    <row r="39" spans="1:3" x14ac:dyDescent="0.25">
      <c r="A39" s="30" t="s">
        <v>25</v>
      </c>
      <c r="B39" s="31">
        <v>99498.880000000019</v>
      </c>
      <c r="C39" s="31">
        <v>603795.03999999992</v>
      </c>
    </row>
    <row r="40" spans="1:3" x14ac:dyDescent="0.25">
      <c r="A40" s="30" t="s">
        <v>27</v>
      </c>
      <c r="B40" s="31">
        <v>19051.080000000002</v>
      </c>
      <c r="C40" s="31">
        <v>105000</v>
      </c>
    </row>
    <row r="41" spans="1:3" x14ac:dyDescent="0.25">
      <c r="A41" s="30" t="s">
        <v>43</v>
      </c>
      <c r="B41" s="31">
        <v>422651.89999999997</v>
      </c>
      <c r="C41" s="31">
        <v>2442837.6799999997</v>
      </c>
    </row>
  </sheetData>
  <sortState xmlns:xlrd2="http://schemas.microsoft.com/office/spreadsheetml/2017/richdata2" ref="A29:A30">
    <sortCondition ref="A29"/>
  </sortState>
  <mergeCells count="7">
    <mergeCell ref="A35:C35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showGridLines="0" topLeftCell="A37" workbookViewId="0">
      <selection activeCell="A50" sqref="A50"/>
    </sheetView>
  </sheetViews>
  <sheetFormatPr baseColWidth="10" defaultColWidth="25.140625" defaultRowHeight="15" x14ac:dyDescent="0.25"/>
  <cols>
    <col min="1" max="1" width="18.42578125" customWidth="1"/>
    <col min="2" max="2" width="11.5703125" customWidth="1"/>
    <col min="3" max="3" width="13.140625" customWidth="1"/>
    <col min="4" max="4" width="19.140625" bestFit="1" customWidth="1"/>
    <col min="5" max="5" width="17.5703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23.25" x14ac:dyDescent="0.35">
      <c r="A7" s="42"/>
      <c r="B7" s="42"/>
      <c r="C7" s="42"/>
      <c r="D7" s="42"/>
      <c r="E7" s="42"/>
      <c r="F7" s="42"/>
      <c r="G7" s="42"/>
    </row>
    <row r="8" spans="1:7" ht="22.5" x14ac:dyDescent="0.35">
      <c r="A8" s="43" t="s">
        <v>0</v>
      </c>
      <c r="B8" s="43"/>
      <c r="C8" s="43"/>
      <c r="D8" s="43"/>
      <c r="E8" s="43"/>
      <c r="F8" s="43"/>
      <c r="G8" s="43"/>
    </row>
    <row r="9" spans="1:7" ht="19.5" x14ac:dyDescent="0.35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6" t="s">
        <v>44</v>
      </c>
      <c r="B10" s="46"/>
      <c r="C10" s="46"/>
      <c r="D10" s="46"/>
      <c r="E10" s="46"/>
      <c r="F10" s="46"/>
      <c r="G10" s="46"/>
    </row>
    <row r="11" spans="1:7" x14ac:dyDescent="0.25">
      <c r="A11" s="46" t="str">
        <f>Consolidado!A11</f>
        <v>2do Trimestre Año 2025</v>
      </c>
      <c r="B11" s="46"/>
      <c r="C11" s="46"/>
      <c r="D11" s="46"/>
      <c r="E11" s="46"/>
      <c r="F11" s="46"/>
      <c r="G11" s="46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35" t="s">
        <v>21</v>
      </c>
      <c r="B13" s="35" t="s">
        <v>22</v>
      </c>
      <c r="C13" s="35" t="s">
        <v>45</v>
      </c>
      <c r="D13" s="35" t="s">
        <v>46</v>
      </c>
      <c r="E13" s="35" t="s">
        <v>47</v>
      </c>
      <c r="F13" s="36">
        <v>1645</v>
      </c>
      <c r="G13" s="36">
        <v>6798.7</v>
      </c>
    </row>
    <row r="14" spans="1:7" x14ac:dyDescent="0.25">
      <c r="A14" s="35" t="s">
        <v>21</v>
      </c>
      <c r="B14" s="35" t="s">
        <v>22</v>
      </c>
      <c r="C14" s="35" t="s">
        <v>45</v>
      </c>
      <c r="D14" s="35" t="s">
        <v>46</v>
      </c>
      <c r="E14" s="35" t="s">
        <v>32</v>
      </c>
      <c r="F14" s="36">
        <v>1476.67</v>
      </c>
      <c r="G14" s="36">
        <v>13289.96</v>
      </c>
    </row>
    <row r="15" spans="1:7" x14ac:dyDescent="0.25">
      <c r="A15" s="35" t="s">
        <v>21</v>
      </c>
      <c r="B15" s="35" t="s">
        <v>22</v>
      </c>
      <c r="C15" s="35" t="s">
        <v>45</v>
      </c>
      <c r="D15" s="35" t="s">
        <v>48</v>
      </c>
      <c r="E15" s="35" t="s">
        <v>49</v>
      </c>
      <c r="F15" s="36">
        <v>6</v>
      </c>
      <c r="G15" s="36"/>
    </row>
    <row r="16" spans="1:7" x14ac:dyDescent="0.25">
      <c r="A16" s="35" t="s">
        <v>21</v>
      </c>
      <c r="B16" s="35" t="s">
        <v>22</v>
      </c>
      <c r="C16" s="35" t="s">
        <v>45</v>
      </c>
      <c r="D16" s="35" t="s">
        <v>50</v>
      </c>
      <c r="E16" s="35" t="s">
        <v>32</v>
      </c>
      <c r="F16" s="36">
        <v>6812.21</v>
      </c>
      <c r="G16" s="36">
        <v>33532.410000000003</v>
      </c>
    </row>
    <row r="17" spans="1:7" x14ac:dyDescent="0.25">
      <c r="A17" s="35" t="s">
        <v>21</v>
      </c>
      <c r="B17" s="25" t="s">
        <v>22</v>
      </c>
      <c r="C17" s="25" t="s">
        <v>45</v>
      </c>
      <c r="D17" s="25" t="s">
        <v>51</v>
      </c>
      <c r="E17" s="25" t="s">
        <v>32</v>
      </c>
      <c r="F17" s="26">
        <v>9033.1200000000008</v>
      </c>
      <c r="G17" s="26">
        <v>33615</v>
      </c>
    </row>
    <row r="18" spans="1:7" x14ac:dyDescent="0.25">
      <c r="A18" s="35" t="s">
        <v>21</v>
      </c>
      <c r="B18" s="35" t="s">
        <v>22</v>
      </c>
      <c r="C18" s="35" t="s">
        <v>45</v>
      </c>
      <c r="D18" s="35" t="s">
        <v>51</v>
      </c>
      <c r="E18" s="35" t="s">
        <v>52</v>
      </c>
      <c r="F18" s="36">
        <v>56253.96</v>
      </c>
      <c r="G18" s="36">
        <v>193632.49</v>
      </c>
    </row>
    <row r="19" spans="1:7" x14ac:dyDescent="0.25">
      <c r="A19" s="35" t="s">
        <v>21</v>
      </c>
      <c r="B19" s="25" t="s">
        <v>22</v>
      </c>
      <c r="C19" s="25" t="s">
        <v>45</v>
      </c>
      <c r="D19" s="25" t="s">
        <v>51</v>
      </c>
      <c r="E19" s="25" t="s">
        <v>53</v>
      </c>
      <c r="F19" s="26">
        <v>4775.28</v>
      </c>
      <c r="G19" s="26">
        <v>1767</v>
      </c>
    </row>
    <row r="20" spans="1:7" x14ac:dyDescent="0.25">
      <c r="A20" s="35" t="s">
        <v>21</v>
      </c>
      <c r="B20" s="35" t="s">
        <v>22</v>
      </c>
      <c r="C20" s="35" t="s">
        <v>45</v>
      </c>
      <c r="D20" s="35" t="s">
        <v>51</v>
      </c>
      <c r="E20" s="35" t="s">
        <v>54</v>
      </c>
      <c r="F20" s="36">
        <v>11480.8</v>
      </c>
      <c r="G20" s="36">
        <v>52580.1</v>
      </c>
    </row>
    <row r="21" spans="1:7" x14ac:dyDescent="0.25">
      <c r="A21" s="35" t="s">
        <v>21</v>
      </c>
      <c r="B21" s="35" t="s">
        <v>22</v>
      </c>
      <c r="C21" s="35" t="s">
        <v>55</v>
      </c>
      <c r="D21" s="35" t="s">
        <v>56</v>
      </c>
      <c r="E21" s="35" t="s">
        <v>32</v>
      </c>
      <c r="F21" s="36">
        <v>3759.41</v>
      </c>
      <c r="G21" s="36">
        <v>33152</v>
      </c>
    </row>
    <row r="22" spans="1:7" x14ac:dyDescent="0.25">
      <c r="A22" s="35" t="s">
        <v>21</v>
      </c>
      <c r="B22" s="35" t="s">
        <v>22</v>
      </c>
      <c r="C22" s="35" t="s">
        <v>55</v>
      </c>
      <c r="D22" s="35" t="s">
        <v>57</v>
      </c>
      <c r="E22" s="35" t="s">
        <v>32</v>
      </c>
      <c r="F22" s="36">
        <v>11437.21</v>
      </c>
      <c r="G22" s="36">
        <v>114573.75</v>
      </c>
    </row>
    <row r="23" spans="1:7" x14ac:dyDescent="0.25">
      <c r="A23" s="35" t="s">
        <v>21</v>
      </c>
      <c r="B23" s="35" t="s">
        <v>22</v>
      </c>
      <c r="C23" s="35" t="s">
        <v>55</v>
      </c>
      <c r="D23" s="35" t="s">
        <v>58</v>
      </c>
      <c r="E23" s="35" t="s">
        <v>32</v>
      </c>
      <c r="F23" s="36">
        <v>6741.73</v>
      </c>
      <c r="G23" s="36">
        <v>58167.51</v>
      </c>
    </row>
    <row r="24" spans="1:7" x14ac:dyDescent="0.25">
      <c r="A24" s="35" t="s">
        <v>21</v>
      </c>
      <c r="B24" s="35" t="s">
        <v>22</v>
      </c>
      <c r="C24" s="35" t="s">
        <v>55</v>
      </c>
      <c r="D24" s="35" t="s">
        <v>59</v>
      </c>
      <c r="E24" s="35" t="s">
        <v>32</v>
      </c>
      <c r="F24" s="36">
        <v>258.55</v>
      </c>
      <c r="G24" s="36">
        <v>1852.5</v>
      </c>
    </row>
    <row r="25" spans="1:7" x14ac:dyDescent="0.25">
      <c r="A25" s="35" t="s">
        <v>21</v>
      </c>
      <c r="B25" s="35" t="s">
        <v>22</v>
      </c>
      <c r="C25" s="35" t="s">
        <v>55</v>
      </c>
      <c r="D25" s="35" t="s">
        <v>60</v>
      </c>
      <c r="E25" s="35" t="s">
        <v>32</v>
      </c>
      <c r="F25" s="36">
        <v>1360.79</v>
      </c>
      <c r="G25" s="36">
        <v>12451.23</v>
      </c>
    </row>
    <row r="26" spans="1:7" ht="30" x14ac:dyDescent="0.25">
      <c r="A26" s="35" t="s">
        <v>21</v>
      </c>
      <c r="B26" s="35" t="s">
        <v>22</v>
      </c>
      <c r="C26" s="35" t="s">
        <v>55</v>
      </c>
      <c r="D26" s="35" t="s">
        <v>61</v>
      </c>
      <c r="E26" s="35" t="s">
        <v>49</v>
      </c>
      <c r="F26" s="36">
        <v>3</v>
      </c>
      <c r="G26" s="36"/>
    </row>
    <row r="27" spans="1:7" x14ac:dyDescent="0.25">
      <c r="A27" s="17" t="s">
        <v>33</v>
      </c>
      <c r="B27" s="12"/>
      <c r="C27" s="12"/>
      <c r="D27" s="12"/>
      <c r="E27" s="12"/>
      <c r="F27" s="12">
        <f>SUM(F13:F26)</f>
        <v>115043.73</v>
      </c>
      <c r="G27" s="13">
        <f>SUM(G13:G26)</f>
        <v>555412.64999999991</v>
      </c>
    </row>
    <row r="28" spans="1:7" x14ac:dyDescent="0.25">
      <c r="A28" s="35" t="s">
        <v>34</v>
      </c>
      <c r="B28" s="35" t="s">
        <v>22</v>
      </c>
      <c r="C28" s="35" t="s">
        <v>45</v>
      </c>
      <c r="D28" s="35" t="s">
        <v>46</v>
      </c>
      <c r="E28" s="35" t="s">
        <v>47</v>
      </c>
      <c r="F28" s="36">
        <v>840</v>
      </c>
      <c r="G28" s="36">
        <v>3467.4</v>
      </c>
    </row>
    <row r="29" spans="1:7" x14ac:dyDescent="0.25">
      <c r="A29" s="35" t="s">
        <v>34</v>
      </c>
      <c r="B29" s="35" t="s">
        <v>22</v>
      </c>
      <c r="C29" s="35" t="s">
        <v>45</v>
      </c>
      <c r="D29" s="35" t="s">
        <v>46</v>
      </c>
      <c r="E29" s="35" t="s">
        <v>32</v>
      </c>
      <c r="F29" s="36">
        <v>462.67</v>
      </c>
      <c r="G29" s="36">
        <v>4164</v>
      </c>
    </row>
    <row r="30" spans="1:7" x14ac:dyDescent="0.25">
      <c r="A30" s="35" t="s">
        <v>34</v>
      </c>
      <c r="B30" s="35" t="s">
        <v>22</v>
      </c>
      <c r="C30" s="35" t="s">
        <v>45</v>
      </c>
      <c r="D30" s="35" t="s">
        <v>46</v>
      </c>
      <c r="E30" s="35" t="s">
        <v>62</v>
      </c>
      <c r="F30" s="36">
        <v>700</v>
      </c>
      <c r="G30" s="36">
        <v>2824.5</v>
      </c>
    </row>
    <row r="31" spans="1:7" x14ac:dyDescent="0.25">
      <c r="A31" s="35" t="s">
        <v>34</v>
      </c>
      <c r="B31" s="35" t="s">
        <v>22</v>
      </c>
      <c r="C31" s="35" t="s">
        <v>45</v>
      </c>
      <c r="D31" s="35" t="s">
        <v>50</v>
      </c>
      <c r="E31" s="35" t="s">
        <v>32</v>
      </c>
      <c r="F31" s="36">
        <v>4277.71</v>
      </c>
      <c r="G31" s="36">
        <v>32024.44</v>
      </c>
    </row>
    <row r="32" spans="1:7" x14ac:dyDescent="0.25">
      <c r="A32" s="35" t="s">
        <v>34</v>
      </c>
      <c r="B32" s="35" t="s">
        <v>22</v>
      </c>
      <c r="C32" s="35" t="s">
        <v>45</v>
      </c>
      <c r="D32" s="35" t="s">
        <v>51</v>
      </c>
      <c r="E32" s="35" t="s">
        <v>63</v>
      </c>
      <c r="F32" s="36">
        <v>5571.31</v>
      </c>
      <c r="G32" s="36">
        <v>20893.349999999999</v>
      </c>
    </row>
    <row r="33" spans="1:7" x14ac:dyDescent="0.25">
      <c r="A33" s="35" t="s">
        <v>34</v>
      </c>
      <c r="B33" s="35" t="s">
        <v>22</v>
      </c>
      <c r="C33" s="35" t="s">
        <v>45</v>
      </c>
      <c r="D33" s="35" t="s">
        <v>51</v>
      </c>
      <c r="E33" s="35" t="s">
        <v>64</v>
      </c>
      <c r="F33" s="36">
        <v>4862.55</v>
      </c>
      <c r="G33" s="36">
        <v>21174.55</v>
      </c>
    </row>
    <row r="34" spans="1:7" x14ac:dyDescent="0.25">
      <c r="A34" s="35" t="s">
        <v>34</v>
      </c>
      <c r="B34" s="35" t="s">
        <v>22</v>
      </c>
      <c r="C34" s="35" t="s">
        <v>45</v>
      </c>
      <c r="D34" s="35" t="s">
        <v>51</v>
      </c>
      <c r="E34" s="35" t="s">
        <v>32</v>
      </c>
      <c r="F34" s="36">
        <v>22804.3</v>
      </c>
      <c r="G34" s="36">
        <v>97269.6</v>
      </c>
    </row>
    <row r="35" spans="1:7" ht="30" x14ac:dyDescent="0.25">
      <c r="A35" s="35" t="s">
        <v>34</v>
      </c>
      <c r="B35" s="35" t="s">
        <v>22</v>
      </c>
      <c r="C35" s="35" t="s">
        <v>45</v>
      </c>
      <c r="D35" s="35" t="s">
        <v>51</v>
      </c>
      <c r="E35" s="35" t="s">
        <v>65</v>
      </c>
      <c r="F35" s="36">
        <v>2464.7800000000002</v>
      </c>
      <c r="G35" s="36">
        <v>8046</v>
      </c>
    </row>
    <row r="36" spans="1:7" x14ac:dyDescent="0.25">
      <c r="A36" s="35" t="s">
        <v>34</v>
      </c>
      <c r="B36" s="35" t="s">
        <v>22</v>
      </c>
      <c r="C36" s="35" t="s">
        <v>45</v>
      </c>
      <c r="D36" s="35" t="s">
        <v>51</v>
      </c>
      <c r="E36" s="35" t="s">
        <v>52</v>
      </c>
      <c r="F36" s="36">
        <v>89619.62</v>
      </c>
      <c r="G36" s="36">
        <v>289375.40000000002</v>
      </c>
    </row>
    <row r="37" spans="1:7" x14ac:dyDescent="0.25">
      <c r="A37" s="35" t="s">
        <v>34</v>
      </c>
      <c r="B37" s="35" t="s">
        <v>22</v>
      </c>
      <c r="C37" s="35" t="s">
        <v>55</v>
      </c>
      <c r="D37" s="35" t="s">
        <v>57</v>
      </c>
      <c r="E37" s="35" t="s">
        <v>32</v>
      </c>
      <c r="F37" s="36">
        <v>4136.79</v>
      </c>
      <c r="G37" s="36">
        <v>45916.54</v>
      </c>
    </row>
    <row r="38" spans="1:7" x14ac:dyDescent="0.25">
      <c r="A38" s="35" t="s">
        <v>34</v>
      </c>
      <c r="B38" s="35" t="s">
        <v>22</v>
      </c>
      <c r="C38" s="35" t="s">
        <v>55</v>
      </c>
      <c r="D38" s="35" t="s">
        <v>66</v>
      </c>
      <c r="E38" s="35" t="s">
        <v>32</v>
      </c>
      <c r="F38" s="36">
        <v>8989.2000000000007</v>
      </c>
      <c r="G38" s="36">
        <v>97020.44</v>
      </c>
    </row>
    <row r="39" spans="1:7" x14ac:dyDescent="0.25">
      <c r="A39" s="35" t="s">
        <v>34</v>
      </c>
      <c r="B39" s="35" t="s">
        <v>22</v>
      </c>
      <c r="C39" s="35" t="s">
        <v>55</v>
      </c>
      <c r="D39" s="35" t="s">
        <v>58</v>
      </c>
      <c r="E39" s="35" t="s">
        <v>32</v>
      </c>
      <c r="F39" s="36">
        <v>2449.42</v>
      </c>
      <c r="G39" s="36">
        <v>22412.22</v>
      </c>
    </row>
    <row r="40" spans="1:7" x14ac:dyDescent="0.25">
      <c r="A40" s="17" t="s">
        <v>36</v>
      </c>
      <c r="B40" s="12"/>
      <c r="C40" s="12"/>
      <c r="D40" s="12"/>
      <c r="E40" s="12"/>
      <c r="F40" s="12">
        <f>SUM(F28:F39)</f>
        <v>147178.35000000003</v>
      </c>
      <c r="G40" s="13">
        <f>SUM(G28:G39)</f>
        <v>644588.43999999994</v>
      </c>
    </row>
    <row r="41" spans="1:7" x14ac:dyDescent="0.25">
      <c r="A41" s="35" t="s">
        <v>37</v>
      </c>
      <c r="B41" s="35" t="s">
        <v>22</v>
      </c>
      <c r="C41" s="35" t="s">
        <v>55</v>
      </c>
      <c r="D41" s="35" t="s">
        <v>67</v>
      </c>
      <c r="E41" s="35" t="s">
        <v>47</v>
      </c>
      <c r="F41" s="36">
        <v>1050</v>
      </c>
      <c r="G41" s="36">
        <v>4284</v>
      </c>
    </row>
    <row r="42" spans="1:7" x14ac:dyDescent="0.25">
      <c r="A42" s="17" t="s">
        <v>38</v>
      </c>
      <c r="B42" s="12"/>
      <c r="C42" s="12"/>
      <c r="D42" s="12"/>
      <c r="E42" s="12"/>
      <c r="F42" s="12">
        <f>SUM(F41)</f>
        <v>1050</v>
      </c>
      <c r="G42" s="13">
        <f>SUM(G41)</f>
        <v>4284</v>
      </c>
    </row>
    <row r="43" spans="1:7" ht="15.75" x14ac:dyDescent="0.25">
      <c r="A43" s="18" t="s">
        <v>15</v>
      </c>
      <c r="B43" s="18"/>
      <c r="C43" s="18"/>
      <c r="D43" s="18"/>
      <c r="E43" s="18"/>
      <c r="F43" s="18">
        <f>SUM(F42,F40,F27)</f>
        <v>263272.08</v>
      </c>
      <c r="G43" s="18">
        <f>SUM(G42,G40,G27)</f>
        <v>1204285.0899999999</v>
      </c>
    </row>
    <row r="47" spans="1:7" x14ac:dyDescent="0.25">
      <c r="A47" s="45" t="s">
        <v>40</v>
      </c>
      <c r="B47" s="45"/>
      <c r="C47" s="45"/>
    </row>
    <row r="48" spans="1:7" x14ac:dyDescent="0.25">
      <c r="A48" s="29" t="s">
        <v>20</v>
      </c>
      <c r="B48" t="s">
        <v>41</v>
      </c>
      <c r="C48" t="s">
        <v>42</v>
      </c>
    </row>
    <row r="49" spans="1:3" x14ac:dyDescent="0.25">
      <c r="A49" s="30" t="s">
        <v>63</v>
      </c>
      <c r="B49" s="31">
        <v>5571.31</v>
      </c>
      <c r="C49" s="31">
        <v>20893.349999999999</v>
      </c>
    </row>
    <row r="50" spans="1:3" x14ac:dyDescent="0.25">
      <c r="A50" s="30" t="s">
        <v>64</v>
      </c>
      <c r="B50" s="31">
        <v>4862.55</v>
      </c>
      <c r="C50" s="31">
        <v>21174.55</v>
      </c>
    </row>
    <row r="51" spans="1:3" x14ac:dyDescent="0.25">
      <c r="A51" s="30" t="s">
        <v>32</v>
      </c>
      <c r="B51" s="31">
        <v>83999.779999999984</v>
      </c>
      <c r="C51" s="31">
        <v>599441.6</v>
      </c>
    </row>
    <row r="52" spans="1:3" x14ac:dyDescent="0.25">
      <c r="A52" s="30" t="s">
        <v>52</v>
      </c>
      <c r="B52" s="31">
        <v>145873.57999999999</v>
      </c>
      <c r="C52" s="31">
        <v>483007.89</v>
      </c>
    </row>
    <row r="53" spans="1:3" x14ac:dyDescent="0.25">
      <c r="A53" s="30" t="s">
        <v>53</v>
      </c>
      <c r="B53" s="31">
        <v>4775.28</v>
      </c>
      <c r="C53" s="31">
        <v>1767</v>
      </c>
    </row>
    <row r="54" spans="1:3" x14ac:dyDescent="0.25">
      <c r="A54" s="30" t="s">
        <v>54</v>
      </c>
      <c r="B54" s="31">
        <v>11480.8</v>
      </c>
      <c r="C54" s="31">
        <v>52580.1</v>
      </c>
    </row>
    <row r="55" spans="1:3" x14ac:dyDescent="0.25">
      <c r="A55" s="30" t="s">
        <v>47</v>
      </c>
      <c r="B55" s="31">
        <v>3535</v>
      </c>
      <c r="C55" s="31">
        <v>14550.1</v>
      </c>
    </row>
    <row r="56" spans="1:3" x14ac:dyDescent="0.25">
      <c r="A56" s="30" t="s">
        <v>62</v>
      </c>
      <c r="B56" s="31">
        <v>700</v>
      </c>
      <c r="C56" s="31">
        <v>2824.5</v>
      </c>
    </row>
    <row r="57" spans="1:3" x14ac:dyDescent="0.25">
      <c r="A57" s="30" t="s">
        <v>65</v>
      </c>
      <c r="B57" s="31">
        <v>2464.7800000000002</v>
      </c>
      <c r="C57" s="31">
        <v>8046</v>
      </c>
    </row>
    <row r="58" spans="1:3" x14ac:dyDescent="0.25">
      <c r="A58" s="30" t="s">
        <v>43</v>
      </c>
      <c r="B58" s="31">
        <v>263263.07999999996</v>
      </c>
      <c r="C58" s="31">
        <v>1204285.0900000003</v>
      </c>
    </row>
  </sheetData>
  <sortState xmlns:xlrd2="http://schemas.microsoft.com/office/spreadsheetml/2017/richdata2" ref="A37:C41">
    <sortCondition ref="A37"/>
  </sortState>
  <mergeCells count="7">
    <mergeCell ref="A47:C47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9"/>
  <sheetViews>
    <sheetView showGridLines="0" topLeftCell="A88" zoomScaleNormal="100" workbookViewId="0">
      <selection activeCell="A96" sqref="A96"/>
    </sheetView>
  </sheetViews>
  <sheetFormatPr baseColWidth="10" defaultColWidth="47.28515625" defaultRowHeight="15" x14ac:dyDescent="0.25"/>
  <cols>
    <col min="1" max="1" width="17.140625" customWidth="1"/>
    <col min="2" max="3" width="11.5703125" customWidth="1"/>
    <col min="4" max="4" width="23.140625" customWidth="1"/>
    <col min="5" max="5" width="19" bestFit="1" customWidth="1"/>
    <col min="6" max="6" width="10.570312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ht="22.5" x14ac:dyDescent="0.35">
      <c r="A8" s="43" t="s">
        <v>0</v>
      </c>
      <c r="B8" s="43"/>
      <c r="C8" s="43"/>
      <c r="D8" s="43"/>
      <c r="E8" s="43"/>
      <c r="F8" s="43"/>
      <c r="G8" s="43"/>
    </row>
    <row r="9" spans="1:7" ht="19.5" x14ac:dyDescent="0.35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6" t="s">
        <v>70</v>
      </c>
      <c r="B10" s="46"/>
      <c r="C10" s="46"/>
      <c r="D10" s="46"/>
      <c r="E10" s="46"/>
      <c r="F10" s="46"/>
      <c r="G10" s="46"/>
    </row>
    <row r="11" spans="1:7" x14ac:dyDescent="0.25">
      <c r="A11" s="46" t="str">
        <f>Consolidado!A11</f>
        <v>2do Trimestre Año 2025</v>
      </c>
      <c r="B11" s="46"/>
      <c r="C11" s="46"/>
      <c r="D11" s="46"/>
      <c r="E11" s="46"/>
      <c r="F11" s="46"/>
      <c r="G11" s="46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35" t="s">
        <v>21</v>
      </c>
      <c r="B13" s="35" t="s">
        <v>22</v>
      </c>
      <c r="C13" s="35" t="s">
        <v>9</v>
      </c>
      <c r="D13" s="35" t="s">
        <v>71</v>
      </c>
      <c r="E13" s="35" t="s">
        <v>72</v>
      </c>
      <c r="F13" s="36">
        <v>4926.08</v>
      </c>
      <c r="G13" s="36">
        <v>38211.78</v>
      </c>
    </row>
    <row r="14" spans="1:7" x14ac:dyDescent="0.25">
      <c r="A14" s="35" t="s">
        <v>21</v>
      </c>
      <c r="B14" s="35" t="s">
        <v>22</v>
      </c>
      <c r="C14" s="35" t="s">
        <v>9</v>
      </c>
      <c r="D14" s="35" t="s">
        <v>73</v>
      </c>
      <c r="E14" s="35" t="s">
        <v>74</v>
      </c>
      <c r="F14" s="36">
        <v>890.44</v>
      </c>
      <c r="G14" s="36">
        <v>892.5</v>
      </c>
    </row>
    <row r="15" spans="1:7" x14ac:dyDescent="0.25">
      <c r="A15" s="35" t="s">
        <v>21</v>
      </c>
      <c r="B15" s="35" t="s">
        <v>22</v>
      </c>
      <c r="C15" s="35" t="s">
        <v>9</v>
      </c>
      <c r="D15" s="35" t="s">
        <v>73</v>
      </c>
      <c r="E15" s="35" t="s">
        <v>63</v>
      </c>
      <c r="F15" s="36">
        <v>460</v>
      </c>
      <c r="G15" s="36">
        <v>551</v>
      </c>
    </row>
    <row r="16" spans="1:7" x14ac:dyDescent="0.25">
      <c r="A16" s="35" t="s">
        <v>21</v>
      </c>
      <c r="B16" s="35" t="s">
        <v>22</v>
      </c>
      <c r="C16" s="35" t="s">
        <v>9</v>
      </c>
      <c r="D16" s="35" t="s">
        <v>73</v>
      </c>
      <c r="E16" s="35" t="s">
        <v>75</v>
      </c>
      <c r="F16" s="36">
        <v>765</v>
      </c>
      <c r="G16" s="36">
        <v>906</v>
      </c>
    </row>
    <row r="17" spans="1:7" x14ac:dyDescent="0.25">
      <c r="A17" s="35" t="s">
        <v>21</v>
      </c>
      <c r="B17" s="35" t="s">
        <v>22</v>
      </c>
      <c r="C17" s="35" t="s">
        <v>9</v>
      </c>
      <c r="D17" s="35" t="s">
        <v>73</v>
      </c>
      <c r="E17" s="35" t="s">
        <v>76</v>
      </c>
      <c r="F17" s="36">
        <v>2365</v>
      </c>
      <c r="G17" s="36">
        <v>2766.25</v>
      </c>
    </row>
    <row r="18" spans="1:7" x14ac:dyDescent="0.25">
      <c r="A18" s="35" t="s">
        <v>21</v>
      </c>
      <c r="B18" s="35" t="s">
        <v>22</v>
      </c>
      <c r="C18" s="35" t="s">
        <v>9</v>
      </c>
      <c r="D18" s="35" t="s">
        <v>73</v>
      </c>
      <c r="E18" s="35" t="s">
        <v>47</v>
      </c>
      <c r="F18" s="36">
        <v>3555</v>
      </c>
      <c r="G18" s="36">
        <v>4376.7</v>
      </c>
    </row>
    <row r="19" spans="1:7" x14ac:dyDescent="0.25">
      <c r="A19" s="35" t="s">
        <v>21</v>
      </c>
      <c r="B19" s="35" t="s">
        <v>22</v>
      </c>
      <c r="C19" s="35" t="s">
        <v>9</v>
      </c>
      <c r="D19" s="35" t="s">
        <v>73</v>
      </c>
      <c r="E19" s="35" t="s">
        <v>32</v>
      </c>
      <c r="F19" s="36">
        <v>12818</v>
      </c>
      <c r="G19" s="36">
        <v>19357.560000000001</v>
      </c>
    </row>
    <row r="20" spans="1:7" x14ac:dyDescent="0.25">
      <c r="A20" s="35" t="s">
        <v>21</v>
      </c>
      <c r="B20" s="35" t="s">
        <v>22</v>
      </c>
      <c r="C20" s="35" t="s">
        <v>9</v>
      </c>
      <c r="D20" s="35" t="s">
        <v>73</v>
      </c>
      <c r="E20" s="35" t="s">
        <v>77</v>
      </c>
      <c r="F20" s="36">
        <v>3500</v>
      </c>
      <c r="G20" s="36">
        <v>4415.04</v>
      </c>
    </row>
    <row r="21" spans="1:7" x14ac:dyDescent="0.25">
      <c r="A21" s="35" t="s">
        <v>21</v>
      </c>
      <c r="B21" s="35" t="s">
        <v>22</v>
      </c>
      <c r="C21" s="35" t="s">
        <v>9</v>
      </c>
      <c r="D21" s="35" t="s">
        <v>73</v>
      </c>
      <c r="E21" s="35" t="s">
        <v>62</v>
      </c>
      <c r="F21" s="36">
        <v>960</v>
      </c>
      <c r="G21" s="36">
        <v>1159.5</v>
      </c>
    </row>
    <row r="22" spans="1:7" x14ac:dyDescent="0.25">
      <c r="A22" s="35" t="s">
        <v>21</v>
      </c>
      <c r="B22" s="35" t="s">
        <v>22</v>
      </c>
      <c r="C22" s="35" t="s">
        <v>9</v>
      </c>
      <c r="D22" s="35" t="s">
        <v>73</v>
      </c>
      <c r="E22" s="35" t="s">
        <v>78</v>
      </c>
      <c r="F22" s="36">
        <v>48</v>
      </c>
      <c r="G22" s="36">
        <v>72.8</v>
      </c>
    </row>
    <row r="23" spans="1:7" x14ac:dyDescent="0.25">
      <c r="A23" s="35" t="s">
        <v>21</v>
      </c>
      <c r="B23" s="35" t="s">
        <v>22</v>
      </c>
      <c r="C23" s="35" t="s">
        <v>9</v>
      </c>
      <c r="D23" s="35" t="s">
        <v>73</v>
      </c>
      <c r="E23" s="35" t="s">
        <v>53</v>
      </c>
      <c r="F23" s="36">
        <v>843</v>
      </c>
      <c r="G23" s="36">
        <v>965.64</v>
      </c>
    </row>
    <row r="24" spans="1:7" x14ac:dyDescent="0.25">
      <c r="A24" s="35" t="s">
        <v>21</v>
      </c>
      <c r="B24" s="35" t="s">
        <v>22</v>
      </c>
      <c r="C24" s="35" t="s">
        <v>9</v>
      </c>
      <c r="D24" s="35" t="s">
        <v>73</v>
      </c>
      <c r="E24" s="35" t="s">
        <v>79</v>
      </c>
      <c r="F24" s="36">
        <v>120</v>
      </c>
      <c r="G24" s="36">
        <v>150.4</v>
      </c>
    </row>
    <row r="25" spans="1:7" x14ac:dyDescent="0.25">
      <c r="A25" s="35" t="s">
        <v>21</v>
      </c>
      <c r="B25" s="35" t="s">
        <v>22</v>
      </c>
      <c r="C25" s="35" t="s">
        <v>9</v>
      </c>
      <c r="D25" s="35" t="s">
        <v>80</v>
      </c>
      <c r="E25" s="35" t="s">
        <v>77</v>
      </c>
      <c r="F25" s="36">
        <v>4759.68</v>
      </c>
      <c r="G25" s="36">
        <v>37010.120000000003</v>
      </c>
    </row>
    <row r="26" spans="1:7" x14ac:dyDescent="0.25">
      <c r="A26" s="35" t="s">
        <v>21</v>
      </c>
      <c r="B26" s="35" t="s">
        <v>22</v>
      </c>
      <c r="C26" s="35" t="s">
        <v>9</v>
      </c>
      <c r="D26" s="35" t="s">
        <v>81</v>
      </c>
      <c r="E26" s="35" t="s">
        <v>74</v>
      </c>
      <c r="F26" s="36">
        <v>1778.07</v>
      </c>
      <c r="G26" s="36">
        <v>1843.2</v>
      </c>
    </row>
    <row r="27" spans="1:7" x14ac:dyDescent="0.25">
      <c r="A27" s="35" t="s">
        <v>21</v>
      </c>
      <c r="B27" s="35" t="s">
        <v>22</v>
      </c>
      <c r="C27" s="35" t="s">
        <v>9</v>
      </c>
      <c r="D27" s="35" t="s">
        <v>81</v>
      </c>
      <c r="E27" s="35" t="s">
        <v>76</v>
      </c>
      <c r="F27" s="36">
        <v>8840</v>
      </c>
      <c r="G27" s="36">
        <v>8506.6</v>
      </c>
    </row>
    <row r="28" spans="1:7" x14ac:dyDescent="0.25">
      <c r="A28" s="35" t="s">
        <v>21</v>
      </c>
      <c r="B28" s="35" t="s">
        <v>22</v>
      </c>
      <c r="C28" s="35" t="s">
        <v>9</v>
      </c>
      <c r="D28" s="35" t="s">
        <v>81</v>
      </c>
      <c r="E28" s="35" t="s">
        <v>32</v>
      </c>
      <c r="F28" s="36">
        <v>8653</v>
      </c>
      <c r="G28" s="36">
        <v>31405.8</v>
      </c>
    </row>
    <row r="29" spans="1:7" x14ac:dyDescent="0.25">
      <c r="A29" s="35" t="s">
        <v>21</v>
      </c>
      <c r="B29" s="35" t="s">
        <v>22</v>
      </c>
      <c r="C29" s="35" t="s">
        <v>9</v>
      </c>
      <c r="D29" s="35" t="s">
        <v>81</v>
      </c>
      <c r="E29" s="35" t="s">
        <v>77</v>
      </c>
      <c r="F29" s="36">
        <v>5525</v>
      </c>
      <c r="G29" s="36">
        <v>5456.15</v>
      </c>
    </row>
    <row r="30" spans="1:7" x14ac:dyDescent="0.25">
      <c r="A30" s="35" t="s">
        <v>21</v>
      </c>
      <c r="B30" s="35" t="s">
        <v>22</v>
      </c>
      <c r="C30" s="35" t="s">
        <v>9</v>
      </c>
      <c r="D30" s="35" t="s">
        <v>81</v>
      </c>
      <c r="E30" s="35" t="s">
        <v>62</v>
      </c>
      <c r="F30" s="36">
        <v>1961</v>
      </c>
      <c r="G30" s="36">
        <v>2090.1</v>
      </c>
    </row>
    <row r="31" spans="1:7" x14ac:dyDescent="0.25">
      <c r="A31" s="35" t="s">
        <v>21</v>
      </c>
      <c r="B31" s="35" t="s">
        <v>22</v>
      </c>
      <c r="C31" s="35" t="s">
        <v>9</v>
      </c>
      <c r="D31" s="35" t="s">
        <v>81</v>
      </c>
      <c r="E31" s="35" t="s">
        <v>78</v>
      </c>
      <c r="F31" s="36">
        <v>498</v>
      </c>
      <c r="G31" s="36">
        <v>619.01</v>
      </c>
    </row>
    <row r="32" spans="1:7" x14ac:dyDescent="0.25">
      <c r="A32" s="35" t="s">
        <v>21</v>
      </c>
      <c r="B32" s="35" t="s">
        <v>22</v>
      </c>
      <c r="C32" s="35" t="s">
        <v>9</v>
      </c>
      <c r="D32" s="35" t="s">
        <v>81</v>
      </c>
      <c r="E32" s="35" t="s">
        <v>53</v>
      </c>
      <c r="F32" s="36">
        <v>2431</v>
      </c>
      <c r="G32" s="36">
        <v>2431</v>
      </c>
    </row>
    <row r="33" spans="1:7" x14ac:dyDescent="0.25">
      <c r="A33" s="35" t="s">
        <v>21</v>
      </c>
      <c r="B33" s="35" t="s">
        <v>22</v>
      </c>
      <c r="C33" s="35" t="s">
        <v>9</v>
      </c>
      <c r="D33" s="35" t="s">
        <v>81</v>
      </c>
      <c r="E33" s="35" t="s">
        <v>82</v>
      </c>
      <c r="F33" s="36">
        <v>780</v>
      </c>
      <c r="G33" s="36">
        <v>814</v>
      </c>
    </row>
    <row r="34" spans="1:7" x14ac:dyDescent="0.25">
      <c r="A34" s="35" t="s">
        <v>21</v>
      </c>
      <c r="B34" s="25" t="s">
        <v>22</v>
      </c>
      <c r="C34" s="25" t="s">
        <v>9</v>
      </c>
      <c r="D34" s="25" t="s">
        <v>81</v>
      </c>
      <c r="E34" s="25" t="s">
        <v>54</v>
      </c>
      <c r="F34" s="26">
        <v>14193.11</v>
      </c>
      <c r="G34" s="26">
        <v>108207.4</v>
      </c>
    </row>
    <row r="35" spans="1:7" x14ac:dyDescent="0.25">
      <c r="A35" s="35" t="s">
        <v>21</v>
      </c>
      <c r="B35" s="25" t="s">
        <v>22</v>
      </c>
      <c r="C35" s="25" t="s">
        <v>9</v>
      </c>
      <c r="D35" s="25" t="s">
        <v>83</v>
      </c>
      <c r="E35" s="25" t="s">
        <v>76</v>
      </c>
      <c r="F35" s="26">
        <v>735</v>
      </c>
      <c r="G35" s="26">
        <v>1398.6</v>
      </c>
    </row>
    <row r="36" spans="1:7" x14ac:dyDescent="0.25">
      <c r="A36" s="35" t="s">
        <v>21</v>
      </c>
      <c r="B36" s="25" t="s">
        <v>22</v>
      </c>
      <c r="C36" s="25" t="s">
        <v>9</v>
      </c>
      <c r="D36" s="25" t="s">
        <v>83</v>
      </c>
      <c r="E36" s="25" t="s">
        <v>62</v>
      </c>
      <c r="F36" s="26">
        <v>1133</v>
      </c>
      <c r="G36" s="26">
        <v>3308</v>
      </c>
    </row>
    <row r="37" spans="1:7" x14ac:dyDescent="0.25">
      <c r="A37" s="17" t="s">
        <v>33</v>
      </c>
      <c r="B37" s="12"/>
      <c r="C37" s="12"/>
      <c r="D37" s="12"/>
      <c r="E37" s="12"/>
      <c r="F37" s="12">
        <f>SUM(F13:F36)</f>
        <v>82537.37999999999</v>
      </c>
      <c r="G37" s="13">
        <f>SUM(G13:G36)</f>
        <v>276915.14999999997</v>
      </c>
    </row>
    <row r="38" spans="1:7" x14ac:dyDescent="0.25">
      <c r="A38" s="35" t="s">
        <v>34</v>
      </c>
      <c r="B38" s="35" t="s">
        <v>22</v>
      </c>
      <c r="C38" s="35" t="s">
        <v>9</v>
      </c>
      <c r="D38" s="35" t="s">
        <v>71</v>
      </c>
      <c r="E38" s="35" t="s">
        <v>72</v>
      </c>
      <c r="F38" s="36">
        <v>4719.3599999999997</v>
      </c>
      <c r="G38" s="36">
        <v>37038.699999999997</v>
      </c>
    </row>
    <row r="39" spans="1:7" x14ac:dyDescent="0.25">
      <c r="A39" s="35" t="s">
        <v>34</v>
      </c>
      <c r="B39" s="35" t="s">
        <v>22</v>
      </c>
      <c r="C39" s="35" t="s">
        <v>9</v>
      </c>
      <c r="D39" s="35" t="s">
        <v>71</v>
      </c>
      <c r="E39" s="35" t="s">
        <v>54</v>
      </c>
      <c r="F39" s="36">
        <v>6765.44</v>
      </c>
      <c r="G39" s="36">
        <v>44477.08</v>
      </c>
    </row>
    <row r="40" spans="1:7" x14ac:dyDescent="0.25">
      <c r="A40" s="35" t="s">
        <v>34</v>
      </c>
      <c r="B40" s="35" t="s">
        <v>22</v>
      </c>
      <c r="C40" s="35" t="s">
        <v>9</v>
      </c>
      <c r="D40" s="35" t="s">
        <v>73</v>
      </c>
      <c r="E40" s="35" t="s">
        <v>63</v>
      </c>
      <c r="F40" s="36">
        <v>1192</v>
      </c>
      <c r="G40" s="36">
        <v>1460.68</v>
      </c>
    </row>
    <row r="41" spans="1:7" x14ac:dyDescent="0.25">
      <c r="A41" s="35" t="s">
        <v>34</v>
      </c>
      <c r="B41" s="35" t="s">
        <v>22</v>
      </c>
      <c r="C41" s="35" t="s">
        <v>9</v>
      </c>
      <c r="D41" s="35" t="s">
        <v>73</v>
      </c>
      <c r="E41" s="35" t="s">
        <v>64</v>
      </c>
      <c r="F41" s="36">
        <v>1105</v>
      </c>
      <c r="G41" s="36">
        <v>1221.45</v>
      </c>
    </row>
    <row r="42" spans="1:7" x14ac:dyDescent="0.25">
      <c r="A42" s="35" t="s">
        <v>34</v>
      </c>
      <c r="B42" s="35" t="s">
        <v>22</v>
      </c>
      <c r="C42" s="35" t="s">
        <v>9</v>
      </c>
      <c r="D42" s="35" t="s">
        <v>73</v>
      </c>
      <c r="E42" s="35" t="s">
        <v>75</v>
      </c>
      <c r="F42" s="36">
        <v>1260</v>
      </c>
      <c r="G42" s="36">
        <v>1488</v>
      </c>
    </row>
    <row r="43" spans="1:7" x14ac:dyDescent="0.25">
      <c r="A43" s="35" t="s">
        <v>34</v>
      </c>
      <c r="B43" s="35" t="s">
        <v>22</v>
      </c>
      <c r="C43" s="35" t="s">
        <v>9</v>
      </c>
      <c r="D43" s="35" t="s">
        <v>73</v>
      </c>
      <c r="E43" s="35" t="s">
        <v>47</v>
      </c>
      <c r="F43" s="36">
        <v>175</v>
      </c>
      <c r="G43" s="36">
        <v>1730</v>
      </c>
    </row>
    <row r="44" spans="1:7" x14ac:dyDescent="0.25">
      <c r="A44" s="35" t="s">
        <v>34</v>
      </c>
      <c r="B44" s="35" t="s">
        <v>22</v>
      </c>
      <c r="C44" s="35" t="s">
        <v>9</v>
      </c>
      <c r="D44" s="35" t="s">
        <v>73</v>
      </c>
      <c r="E44" s="35" t="s">
        <v>32</v>
      </c>
      <c r="F44" s="36">
        <v>5525</v>
      </c>
      <c r="G44" s="36">
        <v>8466</v>
      </c>
    </row>
    <row r="45" spans="1:7" x14ac:dyDescent="0.25">
      <c r="A45" s="35" t="s">
        <v>34</v>
      </c>
      <c r="B45" s="35" t="s">
        <v>22</v>
      </c>
      <c r="C45" s="35" t="s">
        <v>9</v>
      </c>
      <c r="D45" s="35" t="s">
        <v>73</v>
      </c>
      <c r="E45" s="35" t="s">
        <v>77</v>
      </c>
      <c r="F45" s="36">
        <v>3500</v>
      </c>
      <c r="G45" s="36">
        <v>4415.04</v>
      </c>
    </row>
    <row r="46" spans="1:7" x14ac:dyDescent="0.25">
      <c r="A46" s="35" t="s">
        <v>34</v>
      </c>
      <c r="B46" s="35" t="s">
        <v>22</v>
      </c>
      <c r="C46" s="35" t="s">
        <v>9</v>
      </c>
      <c r="D46" s="35" t="s">
        <v>73</v>
      </c>
      <c r="E46" s="35" t="s">
        <v>84</v>
      </c>
      <c r="F46" s="36">
        <v>3780</v>
      </c>
      <c r="G46" s="36">
        <v>4510.8</v>
      </c>
    </row>
    <row r="47" spans="1:7" x14ac:dyDescent="0.25">
      <c r="A47" s="35" t="s">
        <v>34</v>
      </c>
      <c r="B47" s="35" t="s">
        <v>22</v>
      </c>
      <c r="C47" s="35" t="s">
        <v>9</v>
      </c>
      <c r="D47" s="35" t="s">
        <v>73</v>
      </c>
      <c r="E47" s="35" t="s">
        <v>62</v>
      </c>
      <c r="F47" s="36">
        <v>1850</v>
      </c>
      <c r="G47" s="36">
        <v>2231.5</v>
      </c>
    </row>
    <row r="48" spans="1:7" x14ac:dyDescent="0.25">
      <c r="A48" s="35" t="s">
        <v>34</v>
      </c>
      <c r="B48" s="35" t="s">
        <v>22</v>
      </c>
      <c r="C48" s="35" t="s">
        <v>9</v>
      </c>
      <c r="D48" s="35" t="s">
        <v>73</v>
      </c>
      <c r="E48" s="35" t="s">
        <v>53</v>
      </c>
      <c r="F48" s="36">
        <v>442</v>
      </c>
      <c r="G48" s="36">
        <v>488.24</v>
      </c>
    </row>
    <row r="49" spans="1:7" x14ac:dyDescent="0.25">
      <c r="A49" s="35" t="s">
        <v>34</v>
      </c>
      <c r="B49" s="35" t="s">
        <v>22</v>
      </c>
      <c r="C49" s="35" t="s">
        <v>9</v>
      </c>
      <c r="D49" s="35" t="s">
        <v>73</v>
      </c>
      <c r="E49" s="35" t="s">
        <v>82</v>
      </c>
      <c r="F49" s="36">
        <v>1365</v>
      </c>
      <c r="G49" s="36">
        <v>1621.75</v>
      </c>
    </row>
    <row r="50" spans="1:7" x14ac:dyDescent="0.25">
      <c r="A50" s="35" t="s">
        <v>34</v>
      </c>
      <c r="B50" s="35" t="s">
        <v>22</v>
      </c>
      <c r="C50" s="35" t="s">
        <v>9</v>
      </c>
      <c r="D50" s="35" t="s">
        <v>73</v>
      </c>
      <c r="E50" s="35" t="s">
        <v>54</v>
      </c>
      <c r="F50" s="36">
        <v>25200</v>
      </c>
      <c r="G50" s="36">
        <v>32676</v>
      </c>
    </row>
    <row r="51" spans="1:7" x14ac:dyDescent="0.25">
      <c r="A51" s="35" t="s">
        <v>34</v>
      </c>
      <c r="B51" s="35" t="s">
        <v>22</v>
      </c>
      <c r="C51" s="35" t="s">
        <v>9</v>
      </c>
      <c r="D51" s="35" t="s">
        <v>85</v>
      </c>
      <c r="E51" s="35" t="s">
        <v>62</v>
      </c>
      <c r="F51" s="36">
        <v>22439.040000000001</v>
      </c>
      <c r="G51" s="36">
        <v>71258.8</v>
      </c>
    </row>
    <row r="52" spans="1:7" x14ac:dyDescent="0.25">
      <c r="A52" s="35" t="s">
        <v>34</v>
      </c>
      <c r="B52" s="35" t="s">
        <v>22</v>
      </c>
      <c r="C52" s="35" t="s">
        <v>9</v>
      </c>
      <c r="D52" s="35" t="s">
        <v>81</v>
      </c>
      <c r="E52" s="35" t="s">
        <v>47</v>
      </c>
      <c r="F52" s="36">
        <v>1</v>
      </c>
      <c r="G52" s="36">
        <v>1</v>
      </c>
    </row>
    <row r="53" spans="1:7" x14ac:dyDescent="0.25">
      <c r="A53" s="35" t="s">
        <v>34</v>
      </c>
      <c r="B53" s="35" t="s">
        <v>22</v>
      </c>
      <c r="C53" s="35" t="s">
        <v>9</v>
      </c>
      <c r="D53" s="35" t="s">
        <v>81</v>
      </c>
      <c r="E53" s="35" t="s">
        <v>32</v>
      </c>
      <c r="F53" s="36">
        <v>3315</v>
      </c>
      <c r="G53" s="36">
        <v>4192.2</v>
      </c>
    </row>
    <row r="54" spans="1:7" x14ac:dyDescent="0.25">
      <c r="A54" s="35" t="s">
        <v>34</v>
      </c>
      <c r="B54" s="35" t="s">
        <v>22</v>
      </c>
      <c r="C54" s="35" t="s">
        <v>9</v>
      </c>
      <c r="D54" s="35" t="s">
        <v>81</v>
      </c>
      <c r="E54" s="35" t="s">
        <v>84</v>
      </c>
      <c r="F54" s="36">
        <v>2210</v>
      </c>
      <c r="G54" s="36">
        <v>2249.1</v>
      </c>
    </row>
    <row r="55" spans="1:7" x14ac:dyDescent="0.25">
      <c r="A55" s="35" t="s">
        <v>34</v>
      </c>
      <c r="B55" s="35" t="s">
        <v>22</v>
      </c>
      <c r="C55" s="35" t="s">
        <v>9</v>
      </c>
      <c r="D55" s="35" t="s">
        <v>81</v>
      </c>
      <c r="E55" s="35" t="s">
        <v>62</v>
      </c>
      <c r="F55" s="36">
        <v>3988</v>
      </c>
      <c r="G55" s="36">
        <v>6834.3</v>
      </c>
    </row>
    <row r="56" spans="1:7" x14ac:dyDescent="0.25">
      <c r="A56" s="35" t="s">
        <v>34</v>
      </c>
      <c r="B56" s="35" t="s">
        <v>22</v>
      </c>
      <c r="C56" s="35" t="s">
        <v>9</v>
      </c>
      <c r="D56" s="35" t="s">
        <v>81</v>
      </c>
      <c r="E56" s="35" t="s">
        <v>53</v>
      </c>
      <c r="F56" s="36">
        <v>1606</v>
      </c>
      <c r="G56" s="36">
        <v>1676.84</v>
      </c>
    </row>
    <row r="57" spans="1:7" x14ac:dyDescent="0.25">
      <c r="A57" s="35" t="s">
        <v>34</v>
      </c>
      <c r="B57" s="35" t="s">
        <v>22</v>
      </c>
      <c r="C57" s="35" t="s">
        <v>9</v>
      </c>
      <c r="D57" s="35" t="s">
        <v>81</v>
      </c>
      <c r="E57" s="35" t="s">
        <v>82</v>
      </c>
      <c r="F57" s="36">
        <v>2470</v>
      </c>
      <c r="G57" s="36">
        <v>2669.3</v>
      </c>
    </row>
    <row r="58" spans="1:7" x14ac:dyDescent="0.25">
      <c r="A58" s="35" t="s">
        <v>34</v>
      </c>
      <c r="B58" s="35" t="s">
        <v>22</v>
      </c>
      <c r="C58" s="35" t="s">
        <v>9</v>
      </c>
      <c r="D58" s="35" t="s">
        <v>83</v>
      </c>
      <c r="E58" s="35" t="s">
        <v>62</v>
      </c>
      <c r="F58" s="36">
        <v>36458.879999999997</v>
      </c>
      <c r="G58" s="36">
        <v>80559.539999999994</v>
      </c>
    </row>
    <row r="59" spans="1:7" x14ac:dyDescent="0.25">
      <c r="A59" s="35" t="s">
        <v>34</v>
      </c>
      <c r="B59" s="35" t="s">
        <v>22</v>
      </c>
      <c r="C59" s="35" t="s">
        <v>9</v>
      </c>
      <c r="D59" s="35" t="s">
        <v>83</v>
      </c>
      <c r="E59" s="35" t="s">
        <v>82</v>
      </c>
      <c r="F59" s="36">
        <v>796</v>
      </c>
      <c r="G59" s="36">
        <v>2103.6</v>
      </c>
    </row>
    <row r="60" spans="1:7" x14ac:dyDescent="0.25">
      <c r="A60" s="17" t="s">
        <v>36</v>
      </c>
      <c r="B60" s="12"/>
      <c r="C60" s="12"/>
      <c r="D60" s="12"/>
      <c r="E60" s="12"/>
      <c r="F60" s="12">
        <f>SUM(F38:F59)</f>
        <v>130162.72</v>
      </c>
      <c r="G60" s="13">
        <f>SUM(G38:G59)</f>
        <v>313369.91999999993</v>
      </c>
    </row>
    <row r="61" spans="1:7" x14ac:dyDescent="0.25">
      <c r="A61" s="35" t="s">
        <v>37</v>
      </c>
      <c r="B61" s="35" t="s">
        <v>22</v>
      </c>
      <c r="C61" s="35" t="s">
        <v>9</v>
      </c>
      <c r="D61" s="35" t="s">
        <v>71</v>
      </c>
      <c r="E61" s="35" t="s">
        <v>62</v>
      </c>
      <c r="F61" s="36">
        <v>5148.5</v>
      </c>
      <c r="G61" s="36">
        <v>122842.56</v>
      </c>
    </row>
    <row r="62" spans="1:7" x14ac:dyDescent="0.25">
      <c r="A62" s="35" t="s">
        <v>37</v>
      </c>
      <c r="B62" s="35" t="s">
        <v>22</v>
      </c>
      <c r="C62" s="35" t="s">
        <v>9</v>
      </c>
      <c r="D62" s="35" t="s">
        <v>73</v>
      </c>
      <c r="E62" s="35" t="s">
        <v>63</v>
      </c>
      <c r="F62" s="36">
        <v>1940</v>
      </c>
      <c r="G62" s="36">
        <v>2380</v>
      </c>
    </row>
    <row r="63" spans="1:7" x14ac:dyDescent="0.25">
      <c r="A63" s="35" t="s">
        <v>37</v>
      </c>
      <c r="B63" s="35" t="s">
        <v>22</v>
      </c>
      <c r="C63" s="35" t="s">
        <v>9</v>
      </c>
      <c r="D63" s="35" t="s">
        <v>73</v>
      </c>
      <c r="E63" s="35" t="s">
        <v>64</v>
      </c>
      <c r="F63" s="36">
        <v>1610</v>
      </c>
      <c r="G63" s="36">
        <v>1725.45</v>
      </c>
    </row>
    <row r="64" spans="1:7" x14ac:dyDescent="0.25">
      <c r="A64" s="35" t="s">
        <v>37</v>
      </c>
      <c r="B64" s="35" t="s">
        <v>22</v>
      </c>
      <c r="C64" s="35" t="s">
        <v>9</v>
      </c>
      <c r="D64" s="35" t="s">
        <v>73</v>
      </c>
      <c r="E64" s="35" t="s">
        <v>75</v>
      </c>
      <c r="F64" s="36">
        <v>390</v>
      </c>
      <c r="G64" s="36">
        <v>474.6</v>
      </c>
    </row>
    <row r="65" spans="1:7" x14ac:dyDescent="0.25">
      <c r="A65" s="35" t="s">
        <v>37</v>
      </c>
      <c r="B65" s="35" t="s">
        <v>22</v>
      </c>
      <c r="C65" s="35" t="s">
        <v>9</v>
      </c>
      <c r="D65" s="35" t="s">
        <v>73</v>
      </c>
      <c r="E65" s="35" t="s">
        <v>76</v>
      </c>
      <c r="F65" s="36">
        <v>700</v>
      </c>
      <c r="G65" s="36">
        <v>741.5</v>
      </c>
    </row>
    <row r="66" spans="1:7" x14ac:dyDescent="0.25">
      <c r="A66" s="35" t="s">
        <v>37</v>
      </c>
      <c r="B66" s="35" t="s">
        <v>22</v>
      </c>
      <c r="C66" s="35" t="s">
        <v>9</v>
      </c>
      <c r="D66" s="35" t="s">
        <v>73</v>
      </c>
      <c r="E66" s="35" t="s">
        <v>47</v>
      </c>
      <c r="F66" s="36">
        <v>1985</v>
      </c>
      <c r="G66" s="36">
        <v>2236.1</v>
      </c>
    </row>
    <row r="67" spans="1:7" x14ac:dyDescent="0.25">
      <c r="A67" s="35" t="s">
        <v>37</v>
      </c>
      <c r="B67" s="35" t="s">
        <v>22</v>
      </c>
      <c r="C67" s="35" t="s">
        <v>9</v>
      </c>
      <c r="D67" s="35" t="s">
        <v>73</v>
      </c>
      <c r="E67" s="35" t="s">
        <v>69</v>
      </c>
      <c r="F67" s="36">
        <v>3650</v>
      </c>
      <c r="G67" s="36">
        <v>4385</v>
      </c>
    </row>
    <row r="68" spans="1:7" x14ac:dyDescent="0.25">
      <c r="A68" s="35" t="s">
        <v>37</v>
      </c>
      <c r="B68" s="35" t="s">
        <v>22</v>
      </c>
      <c r="C68" s="35" t="s">
        <v>9</v>
      </c>
      <c r="D68" s="35" t="s">
        <v>73</v>
      </c>
      <c r="E68" s="35" t="s">
        <v>32</v>
      </c>
      <c r="F68" s="36">
        <v>7743</v>
      </c>
      <c r="G68" s="36">
        <v>11854.2</v>
      </c>
    </row>
    <row r="69" spans="1:7" x14ac:dyDescent="0.25">
      <c r="A69" s="35" t="s">
        <v>37</v>
      </c>
      <c r="B69" s="35" t="s">
        <v>22</v>
      </c>
      <c r="C69" s="35" t="s">
        <v>9</v>
      </c>
      <c r="D69" s="35" t="s">
        <v>73</v>
      </c>
      <c r="E69" s="35" t="s">
        <v>77</v>
      </c>
      <c r="F69" s="36">
        <v>385</v>
      </c>
      <c r="G69" s="36">
        <v>580.79999999999995</v>
      </c>
    </row>
    <row r="70" spans="1:7" x14ac:dyDescent="0.25">
      <c r="A70" s="35" t="s">
        <v>37</v>
      </c>
      <c r="B70" s="35" t="s">
        <v>22</v>
      </c>
      <c r="C70" s="35" t="s">
        <v>9</v>
      </c>
      <c r="D70" s="35" t="s">
        <v>73</v>
      </c>
      <c r="E70" s="35" t="s">
        <v>84</v>
      </c>
      <c r="F70" s="36">
        <v>6090</v>
      </c>
      <c r="G70" s="36">
        <v>7160.02</v>
      </c>
    </row>
    <row r="71" spans="1:7" x14ac:dyDescent="0.25">
      <c r="A71" s="35" t="s">
        <v>37</v>
      </c>
      <c r="B71" s="35" t="s">
        <v>22</v>
      </c>
      <c r="C71" s="35" t="s">
        <v>9</v>
      </c>
      <c r="D71" s="35" t="s">
        <v>73</v>
      </c>
      <c r="E71" s="35" t="s">
        <v>52</v>
      </c>
      <c r="F71" s="36">
        <v>172</v>
      </c>
      <c r="G71" s="36">
        <v>212.7</v>
      </c>
    </row>
    <row r="72" spans="1:7" x14ac:dyDescent="0.25">
      <c r="A72" s="35" t="s">
        <v>37</v>
      </c>
      <c r="B72" s="35" t="s">
        <v>22</v>
      </c>
      <c r="C72" s="35" t="s">
        <v>9</v>
      </c>
      <c r="D72" s="35" t="s">
        <v>73</v>
      </c>
      <c r="E72" s="35" t="s">
        <v>53</v>
      </c>
      <c r="F72" s="36">
        <v>1232</v>
      </c>
      <c r="G72" s="36">
        <v>1339.36</v>
      </c>
    </row>
    <row r="73" spans="1:7" x14ac:dyDescent="0.25">
      <c r="A73" s="35" t="s">
        <v>37</v>
      </c>
      <c r="B73" s="35" t="s">
        <v>22</v>
      </c>
      <c r="C73" s="35" t="s">
        <v>9</v>
      </c>
      <c r="D73" s="35" t="s">
        <v>73</v>
      </c>
      <c r="E73" s="35" t="s">
        <v>82</v>
      </c>
      <c r="F73" s="36">
        <v>1570</v>
      </c>
      <c r="G73" s="36">
        <v>1856.95</v>
      </c>
    </row>
    <row r="74" spans="1:7" x14ac:dyDescent="0.25">
      <c r="A74" s="35" t="s">
        <v>37</v>
      </c>
      <c r="B74" s="35" t="s">
        <v>22</v>
      </c>
      <c r="C74" s="35" t="s">
        <v>9</v>
      </c>
      <c r="D74" s="35" t="s">
        <v>73</v>
      </c>
      <c r="E74" s="35" t="s">
        <v>54</v>
      </c>
      <c r="F74" s="36">
        <v>1920</v>
      </c>
      <c r="G74" s="36">
        <v>2489.6</v>
      </c>
    </row>
    <row r="75" spans="1:7" x14ac:dyDescent="0.25">
      <c r="A75" s="35" t="s">
        <v>37</v>
      </c>
      <c r="B75" s="35" t="s">
        <v>22</v>
      </c>
      <c r="C75" s="35" t="s">
        <v>9</v>
      </c>
      <c r="D75" s="35" t="s">
        <v>85</v>
      </c>
      <c r="E75" s="35" t="s">
        <v>62</v>
      </c>
      <c r="F75" s="36">
        <v>21665.279999999999</v>
      </c>
      <c r="G75" s="36">
        <v>68800.259999999995</v>
      </c>
    </row>
    <row r="76" spans="1:7" x14ac:dyDescent="0.25">
      <c r="A76" s="35" t="s">
        <v>37</v>
      </c>
      <c r="B76" s="35" t="s">
        <v>22</v>
      </c>
      <c r="C76" s="35" t="s">
        <v>9</v>
      </c>
      <c r="D76" s="35" t="s">
        <v>81</v>
      </c>
      <c r="E76" s="35" t="s">
        <v>76</v>
      </c>
      <c r="F76" s="36">
        <v>4420</v>
      </c>
      <c r="G76" s="36">
        <v>4471</v>
      </c>
    </row>
    <row r="77" spans="1:7" x14ac:dyDescent="0.25">
      <c r="A77" s="35" t="s">
        <v>37</v>
      </c>
      <c r="B77" s="35" t="s">
        <v>22</v>
      </c>
      <c r="C77" s="35" t="s">
        <v>9</v>
      </c>
      <c r="D77" s="35" t="s">
        <v>81</v>
      </c>
      <c r="E77" s="35" t="s">
        <v>32</v>
      </c>
      <c r="F77" s="36">
        <v>40885</v>
      </c>
      <c r="G77" s="36">
        <v>51703.8</v>
      </c>
    </row>
    <row r="78" spans="1:7" x14ac:dyDescent="0.25">
      <c r="A78" s="35" t="s">
        <v>37</v>
      </c>
      <c r="B78" s="35" t="s">
        <v>22</v>
      </c>
      <c r="C78" s="35" t="s">
        <v>9</v>
      </c>
      <c r="D78" s="35" t="s">
        <v>81</v>
      </c>
      <c r="E78" s="35" t="s">
        <v>77</v>
      </c>
      <c r="F78" s="36">
        <v>4420</v>
      </c>
      <c r="G78" s="36">
        <v>4423.3999999999996</v>
      </c>
    </row>
    <row r="79" spans="1:7" x14ac:dyDescent="0.25">
      <c r="A79" s="35" t="s">
        <v>37</v>
      </c>
      <c r="B79" s="35" t="s">
        <v>22</v>
      </c>
      <c r="C79" s="35" t="s">
        <v>9</v>
      </c>
      <c r="D79" s="35" t="s">
        <v>81</v>
      </c>
      <c r="E79" s="35" t="s">
        <v>52</v>
      </c>
      <c r="F79" s="36">
        <v>179</v>
      </c>
      <c r="G79" s="36">
        <v>203.23</v>
      </c>
    </row>
    <row r="80" spans="1:7" x14ac:dyDescent="0.25">
      <c r="A80" s="35" t="s">
        <v>37</v>
      </c>
      <c r="B80" s="35" t="s">
        <v>22</v>
      </c>
      <c r="C80" s="35" t="s">
        <v>9</v>
      </c>
      <c r="D80" s="35" t="s">
        <v>81</v>
      </c>
      <c r="E80" s="35" t="s">
        <v>53</v>
      </c>
      <c r="F80" s="36">
        <v>2269</v>
      </c>
      <c r="G80" s="36">
        <v>2344.09</v>
      </c>
    </row>
    <row r="81" spans="1:8" x14ac:dyDescent="0.25">
      <c r="A81" s="35" t="s">
        <v>37</v>
      </c>
      <c r="B81" s="35" t="s">
        <v>22</v>
      </c>
      <c r="C81" s="35" t="s">
        <v>9</v>
      </c>
      <c r="D81" s="35" t="s">
        <v>81</v>
      </c>
      <c r="E81" s="35" t="s">
        <v>82</v>
      </c>
      <c r="F81" s="36">
        <v>3332</v>
      </c>
      <c r="G81" s="36">
        <v>3540.3</v>
      </c>
    </row>
    <row r="82" spans="1:8" x14ac:dyDescent="0.25">
      <c r="A82" s="35" t="s">
        <v>37</v>
      </c>
      <c r="B82" s="35" t="s">
        <v>22</v>
      </c>
      <c r="C82" s="35" t="s">
        <v>9</v>
      </c>
      <c r="D82" s="35" t="s">
        <v>81</v>
      </c>
      <c r="E82" s="35" t="s">
        <v>54</v>
      </c>
      <c r="F82" s="36">
        <v>24240</v>
      </c>
      <c r="G82" s="36">
        <v>31431.200000000001</v>
      </c>
      <c r="H82" s="37"/>
    </row>
    <row r="83" spans="1:8" x14ac:dyDescent="0.25">
      <c r="A83" s="35" t="s">
        <v>37</v>
      </c>
      <c r="B83" s="35" t="s">
        <v>22</v>
      </c>
      <c r="C83" s="35" t="s">
        <v>9</v>
      </c>
      <c r="D83" s="35" t="s">
        <v>83</v>
      </c>
      <c r="E83" s="35" t="s">
        <v>76</v>
      </c>
      <c r="F83" s="36">
        <v>1785</v>
      </c>
      <c r="G83" s="36">
        <v>3396.6</v>
      </c>
    </row>
    <row r="84" spans="1:8" x14ac:dyDescent="0.25">
      <c r="A84" s="35" t="s">
        <v>37</v>
      </c>
      <c r="B84" s="35" t="s">
        <v>22</v>
      </c>
      <c r="C84" s="35" t="s">
        <v>9</v>
      </c>
      <c r="D84" s="35" t="s">
        <v>83</v>
      </c>
      <c r="E84" s="35" t="s">
        <v>69</v>
      </c>
      <c r="F84" s="36">
        <v>294</v>
      </c>
      <c r="G84" s="36">
        <v>1028.3</v>
      </c>
    </row>
    <row r="85" spans="1:8" x14ac:dyDescent="0.25">
      <c r="A85" s="35" t="s">
        <v>37</v>
      </c>
      <c r="B85" s="35" t="s">
        <v>22</v>
      </c>
      <c r="C85" s="35" t="s">
        <v>9</v>
      </c>
      <c r="D85" s="35" t="s">
        <v>83</v>
      </c>
      <c r="E85" s="35" t="s">
        <v>62</v>
      </c>
      <c r="F85" s="36">
        <v>18229.41</v>
      </c>
      <c r="G85" s="36">
        <v>32535.9</v>
      </c>
    </row>
    <row r="86" spans="1:8" x14ac:dyDescent="0.25">
      <c r="A86" s="35" t="s">
        <v>37</v>
      </c>
      <c r="B86" s="35" t="s">
        <v>22</v>
      </c>
      <c r="C86" s="35" t="s">
        <v>9</v>
      </c>
      <c r="D86" s="35" t="s">
        <v>83</v>
      </c>
      <c r="E86" s="35" t="s">
        <v>82</v>
      </c>
      <c r="F86" s="36">
        <v>398</v>
      </c>
      <c r="G86" s="36">
        <v>1051.8</v>
      </c>
    </row>
    <row r="87" spans="1:8" x14ac:dyDescent="0.25">
      <c r="A87" s="17" t="s">
        <v>38</v>
      </c>
      <c r="B87" s="12"/>
      <c r="C87" s="12"/>
      <c r="D87" s="12"/>
      <c r="E87" s="12"/>
      <c r="F87" s="12">
        <f>SUM(F61:F86)</f>
        <v>156652.19</v>
      </c>
      <c r="G87" s="13">
        <f>SUM(G61:G86)</f>
        <v>365208.72000000003</v>
      </c>
    </row>
    <row r="88" spans="1:8" x14ac:dyDescent="0.25">
      <c r="A88" s="17" t="s">
        <v>15</v>
      </c>
      <c r="B88" s="12"/>
      <c r="C88" s="12"/>
      <c r="D88" s="12"/>
      <c r="E88" s="12"/>
      <c r="F88" s="12">
        <f>SUM(F87,F60,F37)</f>
        <v>369352.29000000004</v>
      </c>
      <c r="G88" s="13">
        <f>SUM(G87,G60,G37)</f>
        <v>955493.7899999998</v>
      </c>
    </row>
    <row r="90" spans="1:8" x14ac:dyDescent="0.25">
      <c r="A90" t="s">
        <v>39</v>
      </c>
    </row>
    <row r="92" spans="1:8" x14ac:dyDescent="0.25">
      <c r="A92" s="45" t="s">
        <v>40</v>
      </c>
      <c r="B92" s="45"/>
      <c r="C92" s="45"/>
    </row>
    <row r="93" spans="1:8" x14ac:dyDescent="0.25">
      <c r="A93" s="29" t="s">
        <v>20</v>
      </c>
      <c r="B93" t="s">
        <v>41</v>
      </c>
      <c r="C93" t="s">
        <v>42</v>
      </c>
    </row>
    <row r="94" spans="1:8" x14ac:dyDescent="0.25">
      <c r="A94" s="30" t="s">
        <v>63</v>
      </c>
      <c r="B94" s="31">
        <v>3592</v>
      </c>
      <c r="C94" s="31">
        <v>4391.68</v>
      </c>
    </row>
    <row r="95" spans="1:8" x14ac:dyDescent="0.25">
      <c r="A95" s="30" t="s">
        <v>75</v>
      </c>
      <c r="B95" s="31">
        <v>2415</v>
      </c>
      <c r="C95" s="31">
        <v>2868.6</v>
      </c>
    </row>
    <row r="96" spans="1:8" x14ac:dyDescent="0.25">
      <c r="A96" s="30" t="s">
        <v>76</v>
      </c>
      <c r="B96" s="31">
        <v>18845</v>
      </c>
      <c r="C96" s="31">
        <v>21280.550000000003</v>
      </c>
    </row>
    <row r="97" spans="1:3" x14ac:dyDescent="0.25">
      <c r="A97" s="30" t="s">
        <v>47</v>
      </c>
      <c r="B97" s="31">
        <v>5716</v>
      </c>
      <c r="C97" s="31">
        <v>8343.7999999999993</v>
      </c>
    </row>
    <row r="98" spans="1:3" x14ac:dyDescent="0.25">
      <c r="A98" s="30" t="s">
        <v>69</v>
      </c>
      <c r="B98" s="31">
        <v>3944</v>
      </c>
      <c r="C98" s="31">
        <v>5413.3</v>
      </c>
    </row>
    <row r="99" spans="1:3" x14ac:dyDescent="0.25">
      <c r="A99" s="30" t="s">
        <v>32</v>
      </c>
      <c r="B99" s="31">
        <v>78939</v>
      </c>
      <c r="C99" s="31">
        <v>126979.56</v>
      </c>
    </row>
    <row r="100" spans="1:3" x14ac:dyDescent="0.25">
      <c r="A100" s="30" t="s">
        <v>77</v>
      </c>
      <c r="B100" s="31">
        <v>22089.68</v>
      </c>
      <c r="C100" s="31">
        <v>56300.55000000001</v>
      </c>
    </row>
    <row r="101" spans="1:3" x14ac:dyDescent="0.25">
      <c r="A101" s="30" t="s">
        <v>84</v>
      </c>
      <c r="B101" s="31">
        <v>12080</v>
      </c>
      <c r="C101" s="31">
        <v>13919.92</v>
      </c>
    </row>
    <row r="102" spans="1:3" x14ac:dyDescent="0.25">
      <c r="A102" s="30" t="s">
        <v>62</v>
      </c>
      <c r="B102" s="31">
        <v>113833.10999999999</v>
      </c>
      <c r="C102" s="31">
        <v>391620.46</v>
      </c>
    </row>
    <row r="103" spans="1:3" x14ac:dyDescent="0.25">
      <c r="A103" s="30" t="s">
        <v>78</v>
      </c>
      <c r="B103" s="31">
        <v>546</v>
      </c>
      <c r="C103" s="31">
        <v>691.81</v>
      </c>
    </row>
    <row r="104" spans="1:3" x14ac:dyDescent="0.25">
      <c r="A104" s="30" t="s">
        <v>53</v>
      </c>
      <c r="B104" s="31">
        <v>8823</v>
      </c>
      <c r="C104" s="31">
        <v>9245.17</v>
      </c>
    </row>
    <row r="105" spans="1:3" x14ac:dyDescent="0.25">
      <c r="A105" s="30" t="s">
        <v>82</v>
      </c>
      <c r="B105" s="31">
        <v>10711</v>
      </c>
      <c r="C105" s="31">
        <v>13657.7</v>
      </c>
    </row>
    <row r="106" spans="1:3" x14ac:dyDescent="0.25">
      <c r="A106" s="30" t="s">
        <v>72</v>
      </c>
      <c r="B106" s="31">
        <v>9645.4399999999987</v>
      </c>
      <c r="C106" s="31">
        <v>75250.48</v>
      </c>
    </row>
    <row r="107" spans="1:3" x14ac:dyDescent="0.25">
      <c r="A107" s="30" t="s">
        <v>79</v>
      </c>
      <c r="B107" s="31">
        <v>120</v>
      </c>
      <c r="C107" s="31">
        <v>150.4</v>
      </c>
    </row>
    <row r="108" spans="1:3" x14ac:dyDescent="0.25">
      <c r="A108" s="30" t="s">
        <v>54</v>
      </c>
      <c r="B108" s="31">
        <v>72318.55</v>
      </c>
      <c r="C108" s="31">
        <v>219281.28</v>
      </c>
    </row>
    <row r="109" spans="1:3" x14ac:dyDescent="0.25">
      <c r="A109" s="30" t="s">
        <v>43</v>
      </c>
      <c r="B109" s="31">
        <v>363617.77999999997</v>
      </c>
      <c r="C109" s="31">
        <v>949395.26000000013</v>
      </c>
    </row>
  </sheetData>
  <sortState xmlns:xlrd2="http://schemas.microsoft.com/office/spreadsheetml/2017/richdata2" ref="A74:C84">
    <sortCondition ref="A38"/>
  </sortState>
  <mergeCells count="5">
    <mergeCell ref="A92:C92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"/>
  <sheetViews>
    <sheetView showGridLines="0" topLeftCell="D13" workbookViewId="0">
      <selection activeCell="D20" sqref="D20"/>
    </sheetView>
  </sheetViews>
  <sheetFormatPr baseColWidth="10" defaultColWidth="49.42578125" defaultRowHeight="15" x14ac:dyDescent="0.25"/>
  <cols>
    <col min="1" max="1" width="12.5703125" customWidth="1"/>
    <col min="2" max="2" width="11.5703125" bestFit="1" customWidth="1"/>
    <col min="3" max="3" width="11.5703125" customWidth="1"/>
    <col min="4" max="4" width="25.7109375" bestFit="1" customWidth="1"/>
    <col min="5" max="5" width="18.7109375" bestFit="1" customWidth="1"/>
    <col min="6" max="6" width="14.42578125" style="2" bestFit="1" customWidth="1"/>
    <col min="7" max="7" width="15.5703125" style="1" bestFit="1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15" customHeight="1" x14ac:dyDescent="0.35">
      <c r="A7" s="42"/>
      <c r="B7" s="42"/>
      <c r="C7" s="42"/>
      <c r="D7" s="42"/>
      <c r="E7" s="42"/>
      <c r="F7" s="42"/>
      <c r="G7" s="42"/>
    </row>
    <row r="8" spans="1:7" ht="15" customHeight="1" x14ac:dyDescent="0.35">
      <c r="A8" s="43"/>
      <c r="B8" s="43"/>
      <c r="C8" s="43"/>
      <c r="D8" s="43"/>
      <c r="E8" s="43"/>
      <c r="F8" s="43"/>
      <c r="G8" s="43"/>
    </row>
    <row r="9" spans="1:7" ht="22.5" x14ac:dyDescent="0.35">
      <c r="A9" s="43" t="s">
        <v>0</v>
      </c>
      <c r="B9" s="43"/>
      <c r="C9" s="43"/>
      <c r="D9" s="43"/>
      <c r="E9" s="43"/>
      <c r="F9" s="43"/>
      <c r="G9" s="43"/>
    </row>
    <row r="10" spans="1:7" ht="19.5" x14ac:dyDescent="0.35">
      <c r="A10" s="44" t="s">
        <v>1</v>
      </c>
      <c r="B10" s="44"/>
      <c r="C10" s="44"/>
      <c r="D10" s="44"/>
      <c r="E10" s="44"/>
      <c r="F10" s="44"/>
      <c r="G10" s="44"/>
    </row>
    <row r="11" spans="1:7" x14ac:dyDescent="0.25">
      <c r="A11" s="46" t="s">
        <v>86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Consolidado!A11</f>
        <v>2do Trimestre Año 2025</v>
      </c>
      <c r="B12" s="46"/>
      <c r="C12" s="46"/>
      <c r="D12" s="46"/>
      <c r="E12" s="46"/>
      <c r="F12" s="46"/>
      <c r="G12" s="46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7" x14ac:dyDescent="0.25">
      <c r="A14" s="25" t="s">
        <v>21</v>
      </c>
      <c r="B14" s="25" t="s">
        <v>22</v>
      </c>
      <c r="C14" s="25" t="s">
        <v>87</v>
      </c>
      <c r="D14" s="25" t="s">
        <v>88</v>
      </c>
      <c r="E14" s="25" t="s">
        <v>89</v>
      </c>
      <c r="F14" s="26">
        <v>30350</v>
      </c>
      <c r="G14" s="26">
        <v>309178.2</v>
      </c>
    </row>
    <row r="15" spans="1:7" x14ac:dyDescent="0.25">
      <c r="A15" s="25" t="s">
        <v>21</v>
      </c>
      <c r="B15" s="25" t="s">
        <v>22</v>
      </c>
      <c r="C15" s="25" t="s">
        <v>87</v>
      </c>
      <c r="D15" s="25" t="s">
        <v>88</v>
      </c>
      <c r="E15" s="25" t="s">
        <v>90</v>
      </c>
      <c r="F15" s="26">
        <v>25000</v>
      </c>
      <c r="G15" s="26">
        <v>17425.98</v>
      </c>
    </row>
    <row r="16" spans="1:7" x14ac:dyDescent="0.25">
      <c r="A16" s="25" t="s">
        <v>21</v>
      </c>
      <c r="B16" s="25" t="s">
        <v>22</v>
      </c>
      <c r="C16" s="25" t="s">
        <v>87</v>
      </c>
      <c r="D16" s="25" t="s">
        <v>88</v>
      </c>
      <c r="E16" s="25" t="s">
        <v>91</v>
      </c>
      <c r="F16" s="26">
        <v>352</v>
      </c>
      <c r="G16" s="26">
        <v>22731.7</v>
      </c>
    </row>
    <row r="17" spans="1:7" x14ac:dyDescent="0.25">
      <c r="A17" s="25" t="s">
        <v>21</v>
      </c>
      <c r="B17" s="25" t="s">
        <v>22</v>
      </c>
      <c r="C17" s="25" t="s">
        <v>87</v>
      </c>
      <c r="D17" s="25" t="s">
        <v>88</v>
      </c>
      <c r="E17" s="25" t="s">
        <v>25</v>
      </c>
      <c r="F17" s="26">
        <v>1123</v>
      </c>
      <c r="G17" s="26">
        <v>35389.379999999997</v>
      </c>
    </row>
    <row r="18" spans="1:7" x14ac:dyDescent="0.25">
      <c r="A18" s="25" t="s">
        <v>21</v>
      </c>
      <c r="B18" s="25" t="s">
        <v>22</v>
      </c>
      <c r="C18" s="25" t="s">
        <v>87</v>
      </c>
      <c r="D18" s="25" t="s">
        <v>88</v>
      </c>
      <c r="E18" s="25" t="s">
        <v>32</v>
      </c>
      <c r="F18" s="26">
        <v>978.2</v>
      </c>
      <c r="G18" s="26">
        <v>19900.400000000001</v>
      </c>
    </row>
    <row r="19" spans="1:7" x14ac:dyDescent="0.25">
      <c r="A19" s="25" t="s">
        <v>21</v>
      </c>
      <c r="B19" s="25" t="s">
        <v>22</v>
      </c>
      <c r="C19" s="25" t="s">
        <v>87</v>
      </c>
      <c r="D19" s="25" t="s">
        <v>88</v>
      </c>
      <c r="E19" s="25" t="s">
        <v>92</v>
      </c>
      <c r="F19" s="26">
        <v>81</v>
      </c>
      <c r="G19" s="26">
        <v>1822.82</v>
      </c>
    </row>
    <row r="20" spans="1:7" x14ac:dyDescent="0.25">
      <c r="A20" s="25" t="s">
        <v>21</v>
      </c>
      <c r="B20" s="25" t="s">
        <v>22</v>
      </c>
      <c r="C20" s="25" t="s">
        <v>87</v>
      </c>
      <c r="D20" s="25" t="s">
        <v>88</v>
      </c>
      <c r="E20" s="25" t="s">
        <v>93</v>
      </c>
      <c r="F20" s="26">
        <v>17000</v>
      </c>
      <c r="G20" s="26">
        <v>173910</v>
      </c>
    </row>
    <row r="21" spans="1:7" x14ac:dyDescent="0.25">
      <c r="A21" s="25" t="s">
        <v>21</v>
      </c>
      <c r="B21" s="25" t="s">
        <v>22</v>
      </c>
      <c r="C21" s="25" t="s">
        <v>87</v>
      </c>
      <c r="D21" s="25" t="s">
        <v>88</v>
      </c>
      <c r="E21" s="25" t="s">
        <v>94</v>
      </c>
      <c r="F21" s="26">
        <v>16701</v>
      </c>
      <c r="G21" s="26">
        <v>317442.44</v>
      </c>
    </row>
    <row r="22" spans="1:7" x14ac:dyDescent="0.25">
      <c r="A22" s="25" t="s">
        <v>21</v>
      </c>
      <c r="B22" s="25" t="s">
        <v>22</v>
      </c>
      <c r="C22" s="25" t="s">
        <v>87</v>
      </c>
      <c r="D22" s="25" t="s">
        <v>88</v>
      </c>
      <c r="E22" s="25" t="s">
        <v>95</v>
      </c>
      <c r="F22" s="26">
        <v>3789.4</v>
      </c>
      <c r="G22" s="26">
        <v>75041.440000000002</v>
      </c>
    </row>
    <row r="23" spans="1:7" x14ac:dyDescent="0.25">
      <c r="A23" s="25" t="s">
        <v>21</v>
      </c>
      <c r="B23" s="25" t="s">
        <v>22</v>
      </c>
      <c r="C23" s="25" t="s">
        <v>87</v>
      </c>
      <c r="D23" s="25" t="s">
        <v>96</v>
      </c>
      <c r="E23" s="25" t="s">
        <v>97</v>
      </c>
      <c r="F23" s="26">
        <v>97532</v>
      </c>
      <c r="G23" s="26">
        <v>41387.94</v>
      </c>
    </row>
    <row r="24" spans="1:7" x14ac:dyDescent="0.25">
      <c r="A24" s="17" t="s">
        <v>33</v>
      </c>
      <c r="B24" s="12"/>
      <c r="C24" s="12"/>
      <c r="D24" s="12"/>
      <c r="E24" s="12"/>
      <c r="F24" s="12">
        <f>SUM(F14:F23)</f>
        <v>192906.59999999998</v>
      </c>
      <c r="G24" s="13">
        <f>SUM(G14:G23)</f>
        <v>1014230.2999999998</v>
      </c>
    </row>
    <row r="25" spans="1:7" x14ac:dyDescent="0.25">
      <c r="A25" s="25" t="s">
        <v>34</v>
      </c>
      <c r="B25" s="25" t="s">
        <v>22</v>
      </c>
      <c r="C25" s="25" t="s">
        <v>87</v>
      </c>
      <c r="D25" s="25" t="s">
        <v>88</v>
      </c>
      <c r="E25" s="25" t="s">
        <v>89</v>
      </c>
      <c r="F25" s="26">
        <v>22598.84</v>
      </c>
      <c r="G25" s="26">
        <v>231186.13</v>
      </c>
    </row>
    <row r="26" spans="1:7" x14ac:dyDescent="0.25">
      <c r="A26" s="25" t="s">
        <v>34</v>
      </c>
      <c r="B26" s="25" t="s">
        <v>22</v>
      </c>
      <c r="C26" s="25" t="s">
        <v>87</v>
      </c>
      <c r="D26" s="25" t="s">
        <v>88</v>
      </c>
      <c r="E26" s="25" t="s">
        <v>90</v>
      </c>
      <c r="F26" s="26">
        <v>1508</v>
      </c>
      <c r="G26" s="26">
        <v>33471.269999999997</v>
      </c>
    </row>
    <row r="27" spans="1:7" x14ac:dyDescent="0.25">
      <c r="A27" s="25" t="s">
        <v>34</v>
      </c>
      <c r="B27" s="25" t="s">
        <v>22</v>
      </c>
      <c r="C27" s="25" t="s">
        <v>87</v>
      </c>
      <c r="D27" s="25" t="s">
        <v>88</v>
      </c>
      <c r="E27" s="25" t="s">
        <v>98</v>
      </c>
      <c r="F27" s="26">
        <v>1813</v>
      </c>
      <c r="G27" s="26">
        <v>20681.400000000001</v>
      </c>
    </row>
    <row r="28" spans="1:7" x14ac:dyDescent="0.25">
      <c r="A28" s="25" t="s">
        <v>34</v>
      </c>
      <c r="B28" s="25" t="s">
        <v>22</v>
      </c>
      <c r="C28" s="25" t="s">
        <v>87</v>
      </c>
      <c r="D28" s="25" t="s">
        <v>88</v>
      </c>
      <c r="E28" s="25" t="s">
        <v>97</v>
      </c>
      <c r="F28" s="26">
        <v>74148</v>
      </c>
      <c r="G28" s="26">
        <v>30084.78</v>
      </c>
    </row>
    <row r="29" spans="1:7" x14ac:dyDescent="0.25">
      <c r="A29" s="25" t="s">
        <v>34</v>
      </c>
      <c r="B29" s="25" t="s">
        <v>22</v>
      </c>
      <c r="C29" s="25" t="s">
        <v>87</v>
      </c>
      <c r="D29" s="25" t="s">
        <v>88</v>
      </c>
      <c r="E29" s="25" t="s">
        <v>32</v>
      </c>
      <c r="F29" s="26">
        <v>2064.6</v>
      </c>
      <c r="G29" s="26">
        <v>54549.55</v>
      </c>
    </row>
    <row r="30" spans="1:7" x14ac:dyDescent="0.25">
      <c r="A30" s="25" t="s">
        <v>34</v>
      </c>
      <c r="B30" s="25" t="s">
        <v>22</v>
      </c>
      <c r="C30" s="25" t="s">
        <v>87</v>
      </c>
      <c r="D30" s="25" t="s">
        <v>88</v>
      </c>
      <c r="E30" s="25" t="s">
        <v>93</v>
      </c>
      <c r="F30" s="26">
        <v>105840</v>
      </c>
      <c r="G30" s="26">
        <v>143347.19</v>
      </c>
    </row>
    <row r="31" spans="1:7" x14ac:dyDescent="0.25">
      <c r="A31" s="25" t="s">
        <v>34</v>
      </c>
      <c r="B31" s="25" t="s">
        <v>22</v>
      </c>
      <c r="C31" s="25" t="s">
        <v>87</v>
      </c>
      <c r="D31" s="25" t="s">
        <v>88</v>
      </c>
      <c r="E31" s="25" t="s">
        <v>99</v>
      </c>
      <c r="F31" s="26">
        <v>219110</v>
      </c>
      <c r="G31" s="26">
        <v>70400</v>
      </c>
    </row>
    <row r="32" spans="1:7" x14ac:dyDescent="0.25">
      <c r="A32" s="25" t="s">
        <v>34</v>
      </c>
      <c r="B32" s="25" t="s">
        <v>22</v>
      </c>
      <c r="C32" s="25" t="s">
        <v>87</v>
      </c>
      <c r="D32" s="25" t="s">
        <v>88</v>
      </c>
      <c r="E32" s="25" t="s">
        <v>95</v>
      </c>
      <c r="F32" s="26">
        <v>3446.2</v>
      </c>
      <c r="G32" s="26">
        <v>55790.559999999998</v>
      </c>
    </row>
    <row r="33" spans="1:7" x14ac:dyDescent="0.25">
      <c r="A33" s="25" t="s">
        <v>34</v>
      </c>
      <c r="B33" s="25" t="s">
        <v>22</v>
      </c>
      <c r="C33" s="25" t="s">
        <v>87</v>
      </c>
      <c r="D33" s="25" t="s">
        <v>96</v>
      </c>
      <c r="E33" s="25" t="s">
        <v>97</v>
      </c>
      <c r="F33" s="26">
        <v>24864</v>
      </c>
      <c r="G33" s="26">
        <v>26506.55</v>
      </c>
    </row>
    <row r="34" spans="1:7" x14ac:dyDescent="0.25">
      <c r="A34" s="17" t="s">
        <v>36</v>
      </c>
      <c r="B34" s="12"/>
      <c r="C34" s="12"/>
      <c r="D34" s="12"/>
      <c r="E34" s="12"/>
      <c r="F34" s="12">
        <f>SUM(F25:F33)</f>
        <v>455392.64</v>
      </c>
      <c r="G34" s="13">
        <f>SUM(G25:G33)</f>
        <v>666017.43000000017</v>
      </c>
    </row>
    <row r="35" spans="1:7" x14ac:dyDescent="0.25">
      <c r="A35" s="25"/>
      <c r="B35" s="25"/>
      <c r="C35" s="25"/>
      <c r="D35" s="25"/>
      <c r="E35" s="25"/>
      <c r="F35" s="26"/>
      <c r="G35" s="26"/>
    </row>
    <row r="36" spans="1:7" x14ac:dyDescent="0.25">
      <c r="A36" s="17" t="s">
        <v>38</v>
      </c>
      <c r="B36" s="12"/>
      <c r="C36" s="12"/>
      <c r="D36" s="12"/>
      <c r="E36" s="12"/>
      <c r="F36" s="12">
        <f>SUM(F35:F35)</f>
        <v>0</v>
      </c>
      <c r="G36" s="13">
        <f>SUM(G35:G35)</f>
        <v>0</v>
      </c>
    </row>
    <row r="37" spans="1:7" x14ac:dyDescent="0.25">
      <c r="A37" s="17" t="s">
        <v>15</v>
      </c>
      <c r="B37" s="12"/>
      <c r="C37" s="12"/>
      <c r="D37" s="12"/>
      <c r="E37" s="12"/>
      <c r="F37" s="12">
        <f>SUM(F36,F34,F24)</f>
        <v>648299.24</v>
      </c>
      <c r="G37" s="13">
        <f>SUM(G36,G34,G24)</f>
        <v>1680247.73</v>
      </c>
    </row>
    <row r="39" spans="1:7" x14ac:dyDescent="0.25">
      <c r="A39" t="s">
        <v>39</v>
      </c>
    </row>
    <row r="42" spans="1:7" x14ac:dyDescent="0.25">
      <c r="A42" s="45" t="s">
        <v>40</v>
      </c>
      <c r="B42" s="45"/>
      <c r="C42" s="45"/>
    </row>
    <row r="43" spans="1:7" x14ac:dyDescent="0.25">
      <c r="A43" s="29" t="s">
        <v>20</v>
      </c>
      <c r="B43" t="s">
        <v>41</v>
      </c>
      <c r="C43" t="s">
        <v>42</v>
      </c>
    </row>
    <row r="44" spans="1:7" x14ac:dyDescent="0.25">
      <c r="A44" s="30" t="s">
        <v>89</v>
      </c>
      <c r="B44" s="31">
        <v>20000</v>
      </c>
      <c r="C44" s="31">
        <v>9000</v>
      </c>
    </row>
    <row r="45" spans="1:7" x14ac:dyDescent="0.25">
      <c r="A45" s="30" t="s">
        <v>100</v>
      </c>
      <c r="B45" s="31">
        <v>48050</v>
      </c>
      <c r="C45" s="31">
        <v>9875.5</v>
      </c>
    </row>
    <row r="46" spans="1:7" x14ac:dyDescent="0.25">
      <c r="A46" s="30" t="s">
        <v>93</v>
      </c>
      <c r="B46" s="31">
        <v>7187.95</v>
      </c>
      <c r="C46" s="31">
        <v>71543.820000000007</v>
      </c>
    </row>
    <row r="47" spans="1:7" x14ac:dyDescent="0.25">
      <c r="A47" s="30" t="s">
        <v>101</v>
      </c>
      <c r="B47" s="31">
        <v>48000</v>
      </c>
      <c r="C47" s="31">
        <v>27360</v>
      </c>
    </row>
    <row r="48" spans="1:7" x14ac:dyDescent="0.25">
      <c r="A48" s="30" t="s">
        <v>99</v>
      </c>
      <c r="B48" s="31">
        <v>221211.89</v>
      </c>
      <c r="C48" s="31">
        <v>135824.04999999999</v>
      </c>
    </row>
    <row r="49" spans="1:3" x14ac:dyDescent="0.25">
      <c r="A49" s="30" t="s">
        <v>43</v>
      </c>
      <c r="B49" s="31">
        <v>344449.84</v>
      </c>
      <c r="C49" s="31">
        <v>253603.37</v>
      </c>
    </row>
  </sheetData>
  <sortState xmlns:xlrd2="http://schemas.microsoft.com/office/spreadsheetml/2017/richdata2" ref="A43:C54">
    <sortCondition ref="A43"/>
  </sortState>
  <mergeCells count="8">
    <mergeCell ref="A42:C42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showGridLines="0" topLeftCell="A3" workbookViewId="0">
      <selection activeCell="B17" sqref="B17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23.25" x14ac:dyDescent="0.35">
      <c r="A7" s="42"/>
      <c r="B7" s="42"/>
      <c r="C7" s="42"/>
      <c r="D7" s="42"/>
      <c r="E7" s="42"/>
      <c r="F7" s="42"/>
      <c r="G7" s="42"/>
    </row>
    <row r="8" spans="1:7" ht="22.5" x14ac:dyDescent="0.35">
      <c r="A8" s="43" t="s">
        <v>0</v>
      </c>
      <c r="B8" s="43"/>
      <c r="C8" s="43"/>
      <c r="D8" s="43"/>
      <c r="E8" s="43"/>
      <c r="F8" s="43"/>
      <c r="G8" s="43"/>
    </row>
    <row r="9" spans="1:7" ht="19.5" x14ac:dyDescent="0.35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6" t="s">
        <v>102</v>
      </c>
      <c r="B10" s="46"/>
      <c r="C10" s="46"/>
      <c r="D10" s="46"/>
      <c r="E10" s="46"/>
      <c r="F10" s="46"/>
      <c r="G10" s="46"/>
    </row>
    <row r="11" spans="1:7" x14ac:dyDescent="0.25">
      <c r="A11" s="46" t="str">
        <f>Consolidado!A11</f>
        <v>2do Trimestre Año 2025</v>
      </c>
      <c r="B11" s="46"/>
      <c r="C11" s="46"/>
      <c r="D11" s="46"/>
      <c r="E11" s="46"/>
      <c r="F11" s="46"/>
      <c r="G11" s="46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/>
      <c r="B13" s="25"/>
      <c r="C13" s="25"/>
      <c r="D13" s="25"/>
      <c r="E13" s="25"/>
      <c r="F13" s="26"/>
      <c r="G13" s="26"/>
    </row>
    <row r="14" spans="1:7" x14ac:dyDescent="0.25">
      <c r="A14" s="17" t="s">
        <v>33</v>
      </c>
      <c r="B14" s="12"/>
      <c r="C14" s="12"/>
      <c r="D14" s="12"/>
      <c r="E14" s="12"/>
      <c r="F14" s="12">
        <f>SUM(F13)</f>
        <v>0</v>
      </c>
      <c r="G14" s="13">
        <f>SUM(G13)</f>
        <v>0</v>
      </c>
    </row>
    <row r="15" spans="1:7" x14ac:dyDescent="0.25">
      <c r="A15" s="25"/>
      <c r="B15" s="25"/>
      <c r="C15" s="25"/>
      <c r="D15" s="25"/>
      <c r="E15" s="25"/>
      <c r="F15" s="26"/>
      <c r="G15" s="26"/>
    </row>
    <row r="16" spans="1:7" x14ac:dyDescent="0.25">
      <c r="A16" s="17" t="s">
        <v>36</v>
      </c>
      <c r="B16" s="12"/>
      <c r="C16" s="12"/>
      <c r="D16" s="12"/>
      <c r="E16" s="12"/>
      <c r="F16" s="12">
        <f>SUM(F15)</f>
        <v>0</v>
      </c>
      <c r="G16" s="13">
        <f>SUM(G15)</f>
        <v>0</v>
      </c>
    </row>
    <row r="17" spans="1:7" x14ac:dyDescent="0.25">
      <c r="A17" s="25"/>
      <c r="B17" s="25"/>
      <c r="C17" s="25"/>
      <c r="D17" s="25"/>
      <c r="E17" s="25"/>
      <c r="F17" s="26"/>
      <c r="G17" s="26"/>
    </row>
    <row r="18" spans="1:7" x14ac:dyDescent="0.25">
      <c r="A18" s="17" t="s">
        <v>38</v>
      </c>
      <c r="B18" s="12"/>
      <c r="C18" s="12"/>
      <c r="D18" s="12"/>
      <c r="E18" s="12"/>
      <c r="F18" s="12">
        <v>0</v>
      </c>
      <c r="G18" s="13">
        <v>0</v>
      </c>
    </row>
    <row r="19" spans="1:7" x14ac:dyDescent="0.25">
      <c r="A19" s="17" t="s">
        <v>15</v>
      </c>
      <c r="B19" s="12"/>
      <c r="C19" s="12"/>
      <c r="D19" s="12"/>
      <c r="E19" s="12"/>
      <c r="F19" s="12">
        <f>+F18+F16+F14</f>
        <v>0</v>
      </c>
      <c r="G19" s="12">
        <f>+G18+G16+G14</f>
        <v>0</v>
      </c>
    </row>
    <row r="21" spans="1:7" x14ac:dyDescent="0.25">
      <c r="A21" t="s">
        <v>39</v>
      </c>
    </row>
    <row r="23" spans="1:7" x14ac:dyDescent="0.25">
      <c r="A23" s="45" t="s">
        <v>40</v>
      </c>
      <c r="B23" s="45"/>
      <c r="C23" s="45"/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2"/>
  <sheetViews>
    <sheetView showGridLines="0" topLeftCell="A10" workbookViewId="0">
      <selection activeCell="E27" sqref="E27"/>
    </sheetView>
  </sheetViews>
  <sheetFormatPr baseColWidth="10" defaultColWidth="41.85546875" defaultRowHeight="15" x14ac:dyDescent="0.25"/>
  <cols>
    <col min="1" max="1" width="12.5703125" style="30" customWidth="1"/>
    <col min="2" max="2" width="9.140625" style="30" customWidth="1"/>
    <col min="3" max="3" width="10.140625" style="30" customWidth="1"/>
    <col min="4" max="4" width="24" style="30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9" x14ac:dyDescent="0.25">
      <c r="A1" s="32"/>
    </row>
    <row r="2" spans="1:9" x14ac:dyDescent="0.25">
      <c r="A2" s="32"/>
    </row>
    <row r="3" spans="1:9" x14ac:dyDescent="0.25">
      <c r="A3" s="32"/>
    </row>
    <row r="7" spans="1:9" x14ac:dyDescent="0.25">
      <c r="A7" s="41"/>
      <c r="B7" s="41"/>
      <c r="C7" s="41"/>
      <c r="D7" s="41"/>
      <c r="E7" s="41"/>
      <c r="F7" s="41"/>
      <c r="G7" s="41"/>
    </row>
    <row r="8" spans="1:9" ht="22.5" x14ac:dyDescent="0.35">
      <c r="A8" s="43" t="s">
        <v>0</v>
      </c>
      <c r="B8" s="43"/>
      <c r="C8" s="43"/>
      <c r="D8" s="43"/>
      <c r="E8" s="43"/>
      <c r="F8" s="43"/>
      <c r="G8" s="43"/>
    </row>
    <row r="9" spans="1:9" ht="18.75" x14ac:dyDescent="0.3">
      <c r="A9" s="47" t="s">
        <v>1</v>
      </c>
      <c r="B9" s="47"/>
      <c r="C9" s="47"/>
      <c r="D9" s="47"/>
      <c r="E9" s="47"/>
      <c r="F9" s="47"/>
      <c r="G9" s="47"/>
    </row>
    <row r="10" spans="1:9" x14ac:dyDescent="0.25">
      <c r="A10" s="46" t="s">
        <v>103</v>
      </c>
      <c r="B10" s="46"/>
      <c r="C10" s="46"/>
      <c r="D10" s="46"/>
      <c r="E10" s="46"/>
      <c r="F10" s="46"/>
      <c r="G10" s="46"/>
    </row>
    <row r="11" spans="1:9" x14ac:dyDescent="0.25">
      <c r="A11" s="46" t="str">
        <f>Consolidado!A11</f>
        <v>2do Trimestre Año 2025</v>
      </c>
      <c r="B11" s="46"/>
      <c r="C11" s="46"/>
      <c r="D11" s="46"/>
      <c r="E11" s="46"/>
      <c r="F11" s="46"/>
      <c r="G11" s="46"/>
    </row>
    <row r="12" spans="1:9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9" x14ac:dyDescent="0.25">
      <c r="A13" s="25" t="s">
        <v>21</v>
      </c>
      <c r="B13" s="25" t="s">
        <v>104</v>
      </c>
      <c r="C13" s="25" t="s">
        <v>23</v>
      </c>
      <c r="D13" s="25" t="s">
        <v>105</v>
      </c>
      <c r="E13" s="25" t="s">
        <v>62</v>
      </c>
      <c r="F13" s="26">
        <v>10188.66</v>
      </c>
      <c r="G13" s="26">
        <v>59135.05</v>
      </c>
      <c r="H13">
        <v>2025</v>
      </c>
      <c r="I13" t="s">
        <v>106</v>
      </c>
    </row>
    <row r="14" spans="1:9" x14ac:dyDescent="0.25">
      <c r="A14" s="25" t="s">
        <v>21</v>
      </c>
      <c r="B14" s="25" t="s">
        <v>104</v>
      </c>
      <c r="C14" s="25" t="s">
        <v>23</v>
      </c>
      <c r="D14" s="25" t="s">
        <v>107</v>
      </c>
      <c r="E14" s="25" t="s">
        <v>62</v>
      </c>
      <c r="F14" s="26">
        <v>1814.39</v>
      </c>
      <c r="G14" s="26">
        <v>6568.08</v>
      </c>
      <c r="H14">
        <v>2025</v>
      </c>
      <c r="I14" t="s">
        <v>106</v>
      </c>
    </row>
    <row r="15" spans="1:9" x14ac:dyDescent="0.25">
      <c r="A15" s="25" t="s">
        <v>21</v>
      </c>
      <c r="B15" s="25" t="s">
        <v>104</v>
      </c>
      <c r="C15" s="25" t="s">
        <v>23</v>
      </c>
      <c r="D15" s="25" t="s">
        <v>108</v>
      </c>
      <c r="E15" s="25" t="s">
        <v>62</v>
      </c>
      <c r="F15" s="26">
        <v>3629.29</v>
      </c>
      <c r="G15" s="26">
        <v>13136.16</v>
      </c>
      <c r="H15">
        <v>2025</v>
      </c>
      <c r="I15" t="s">
        <v>106</v>
      </c>
    </row>
    <row r="16" spans="1:9" x14ac:dyDescent="0.25">
      <c r="A16" s="17" t="s">
        <v>33</v>
      </c>
      <c r="B16" s="12"/>
      <c r="C16" s="12"/>
      <c r="D16" s="12"/>
      <c r="E16" s="12"/>
      <c r="F16" s="12">
        <f>SUM(F13:F15)</f>
        <v>15632.34</v>
      </c>
      <c r="G16" s="13">
        <f>SUM(G13:G15)</f>
        <v>78839.290000000008</v>
      </c>
    </row>
    <row r="17" spans="1:9" x14ac:dyDescent="0.25">
      <c r="A17" s="25"/>
      <c r="B17" s="25"/>
      <c r="C17" s="25"/>
      <c r="D17" s="25"/>
      <c r="E17" s="25"/>
      <c r="F17" s="26"/>
      <c r="G17" s="26"/>
    </row>
    <row r="18" spans="1:9" x14ac:dyDescent="0.25">
      <c r="A18" s="17" t="s">
        <v>36</v>
      </c>
      <c r="B18" s="12"/>
      <c r="C18" s="12"/>
      <c r="D18" s="12"/>
      <c r="E18" s="12"/>
      <c r="F18" s="12">
        <f>SUM(F17:F17)</f>
        <v>0</v>
      </c>
      <c r="G18" s="13">
        <f>SUM(G17:G17)</f>
        <v>0</v>
      </c>
    </row>
    <row r="19" spans="1:9" x14ac:dyDescent="0.25">
      <c r="A19" s="25" t="s">
        <v>37</v>
      </c>
      <c r="B19" s="25" t="s">
        <v>104</v>
      </c>
      <c r="C19" s="25" t="s">
        <v>23</v>
      </c>
      <c r="D19" s="25" t="s">
        <v>105</v>
      </c>
      <c r="E19" s="25" t="s">
        <v>62</v>
      </c>
      <c r="F19" s="26">
        <v>20160</v>
      </c>
      <c r="G19" s="26">
        <v>162818.20000000001</v>
      </c>
      <c r="H19">
        <v>2025</v>
      </c>
      <c r="I19" t="s">
        <v>106</v>
      </c>
    </row>
    <row r="20" spans="1:9" x14ac:dyDescent="0.25">
      <c r="A20" s="17" t="s">
        <v>38</v>
      </c>
      <c r="B20" s="12"/>
      <c r="C20" s="12"/>
      <c r="D20" s="12"/>
      <c r="E20" s="12"/>
      <c r="F20" s="12">
        <f>SUM(F19)</f>
        <v>20160</v>
      </c>
      <c r="G20" s="13">
        <f>SUM(G19)</f>
        <v>162818.20000000001</v>
      </c>
    </row>
    <row r="21" spans="1:9" x14ac:dyDescent="0.25">
      <c r="A21" s="17" t="s">
        <v>15</v>
      </c>
      <c r="B21" s="12"/>
      <c r="C21" s="12"/>
      <c r="D21" s="12"/>
      <c r="E21" s="12"/>
      <c r="F21" s="12">
        <f>SUM(F20,F18,F16)</f>
        <v>35792.339999999997</v>
      </c>
      <c r="G21" s="13">
        <f>SUM(G20,G18,G16)</f>
        <v>241657.49000000002</v>
      </c>
    </row>
    <row r="23" spans="1:9" s="30" customFormat="1" x14ac:dyDescent="0.25">
      <c r="A23" t="s">
        <v>39</v>
      </c>
      <c r="E23"/>
      <c r="F23" s="2"/>
      <c r="G23" s="1"/>
    </row>
    <row r="25" spans="1:9" x14ac:dyDescent="0.25">
      <c r="A25" s="29" t="s">
        <v>20</v>
      </c>
      <c r="B25" t="s">
        <v>109</v>
      </c>
      <c r="C25" t="s">
        <v>42</v>
      </c>
    </row>
    <row r="26" spans="1:9" x14ac:dyDescent="0.25">
      <c r="A26" s="30" t="s">
        <v>62</v>
      </c>
      <c r="B26" s="28">
        <v>35792.339999999997</v>
      </c>
      <c r="C26" s="28">
        <v>241657.49000000002</v>
      </c>
    </row>
    <row r="27" spans="1:9" x14ac:dyDescent="0.25">
      <c r="A27" s="30" t="s">
        <v>43</v>
      </c>
      <c r="B27" s="28">
        <v>35792.339999999997</v>
      </c>
      <c r="C27" s="28">
        <v>241657.49000000002</v>
      </c>
    </row>
    <row r="28" spans="1:9" x14ac:dyDescent="0.25">
      <c r="A28"/>
      <c r="B28"/>
      <c r="C28"/>
    </row>
    <row r="29" spans="1:9" x14ac:dyDescent="0.25">
      <c r="A29"/>
      <c r="B29"/>
      <c r="C29"/>
    </row>
    <row r="30" spans="1:9" x14ac:dyDescent="0.25">
      <c r="A30"/>
      <c r="B30"/>
      <c r="C30"/>
    </row>
    <row r="31" spans="1:9" x14ac:dyDescent="0.25">
      <c r="A31"/>
      <c r="B31"/>
      <c r="C31"/>
    </row>
    <row r="32" spans="1:9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</sheetData>
  <mergeCells count="5">
    <mergeCell ref="A7:G7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2"/>
  <headerFooter>
    <oddFooter>&amp;CI-Página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1"/>
  <sheetViews>
    <sheetView showGridLines="0" topLeftCell="A34" workbookViewId="0">
      <selection activeCell="A53" sqref="A53"/>
    </sheetView>
  </sheetViews>
  <sheetFormatPr baseColWidth="10" defaultColWidth="37.42578125" defaultRowHeight="15" x14ac:dyDescent="0.25"/>
  <cols>
    <col min="1" max="1" width="17.140625" customWidth="1"/>
    <col min="2" max="2" width="11.5703125" customWidth="1"/>
    <col min="3" max="3" width="13.140625" customWidth="1"/>
    <col min="4" max="4" width="18.7109375" bestFit="1" customWidth="1"/>
    <col min="5" max="5" width="17.140625" bestFit="1" customWidth="1"/>
    <col min="6" max="6" width="13" style="2" bestFit="1" customWidth="1"/>
    <col min="7" max="7" width="16.85546875" style="1" bestFit="1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20.25" customHeight="1" x14ac:dyDescent="0.35">
      <c r="A7" s="42"/>
      <c r="B7" s="42"/>
      <c r="C7" s="42"/>
      <c r="D7" s="42"/>
      <c r="E7" s="42"/>
      <c r="F7" s="42"/>
      <c r="G7" s="42"/>
    </row>
    <row r="8" spans="1:7" ht="22.5" x14ac:dyDescent="0.35">
      <c r="A8" s="43" t="s">
        <v>0</v>
      </c>
      <c r="B8" s="43"/>
      <c r="C8" s="43"/>
      <c r="D8" s="43"/>
      <c r="E8" s="43"/>
      <c r="F8" s="43"/>
      <c r="G8" s="43"/>
    </row>
    <row r="9" spans="1:7" ht="19.5" x14ac:dyDescent="0.35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6" t="s">
        <v>110</v>
      </c>
      <c r="B10" s="46"/>
      <c r="C10" s="46"/>
      <c r="D10" s="46"/>
      <c r="E10" s="46"/>
      <c r="F10" s="46"/>
      <c r="G10" s="46"/>
    </row>
    <row r="11" spans="1:7" x14ac:dyDescent="0.25">
      <c r="A11" s="46" t="str">
        <f>Consolidado!A11</f>
        <v>2do Trimestre Año 2025</v>
      </c>
      <c r="B11" s="46"/>
      <c r="C11" s="46"/>
      <c r="D11" s="46"/>
      <c r="E11" s="46"/>
      <c r="F11" s="46"/>
      <c r="G11" s="46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 t="s">
        <v>21</v>
      </c>
      <c r="B13" s="25" t="s">
        <v>12</v>
      </c>
      <c r="C13" s="25" t="s">
        <v>111</v>
      </c>
      <c r="D13" s="25" t="s">
        <v>112</v>
      </c>
      <c r="E13" s="25" t="s">
        <v>62</v>
      </c>
      <c r="F13" s="26">
        <v>2657.5</v>
      </c>
      <c r="G13" s="26">
        <v>12162.5</v>
      </c>
    </row>
    <row r="14" spans="1:7" x14ac:dyDescent="0.25">
      <c r="A14" s="25" t="s">
        <v>21</v>
      </c>
      <c r="B14" s="25" t="s">
        <v>12</v>
      </c>
      <c r="C14" s="25" t="s">
        <v>111</v>
      </c>
      <c r="D14" s="25" t="s">
        <v>112</v>
      </c>
      <c r="E14" s="25" t="s">
        <v>54</v>
      </c>
      <c r="F14" s="26">
        <v>8699.76</v>
      </c>
      <c r="G14" s="26">
        <v>20512.5</v>
      </c>
    </row>
    <row r="15" spans="1:7" x14ac:dyDescent="0.25">
      <c r="A15" s="25" t="s">
        <v>21</v>
      </c>
      <c r="B15" s="25" t="s">
        <v>12</v>
      </c>
      <c r="C15" s="25" t="s">
        <v>111</v>
      </c>
      <c r="D15" s="25" t="s">
        <v>113</v>
      </c>
      <c r="E15" s="25" t="s">
        <v>76</v>
      </c>
      <c r="F15" s="26">
        <v>21120</v>
      </c>
      <c r="G15" s="26">
        <v>61200</v>
      </c>
    </row>
    <row r="16" spans="1:7" x14ac:dyDescent="0.25">
      <c r="A16" s="25" t="s">
        <v>21</v>
      </c>
      <c r="B16" s="25" t="s">
        <v>12</v>
      </c>
      <c r="C16" s="25" t="s">
        <v>111</v>
      </c>
      <c r="D16" s="25" t="s">
        <v>113</v>
      </c>
      <c r="E16" s="25" t="s">
        <v>47</v>
      </c>
      <c r="F16" s="26">
        <v>11412</v>
      </c>
      <c r="G16" s="26">
        <v>15133.75</v>
      </c>
    </row>
    <row r="17" spans="1:7" x14ac:dyDescent="0.25">
      <c r="A17" s="25" t="s">
        <v>21</v>
      </c>
      <c r="B17" s="25" t="s">
        <v>12</v>
      </c>
      <c r="C17" s="25" t="s">
        <v>111</v>
      </c>
      <c r="D17" s="25" t="s">
        <v>113</v>
      </c>
      <c r="E17" s="25" t="s">
        <v>32</v>
      </c>
      <c r="F17" s="26">
        <v>1360.79</v>
      </c>
      <c r="G17" s="26">
        <v>5171.01</v>
      </c>
    </row>
    <row r="18" spans="1:7" x14ac:dyDescent="0.25">
      <c r="A18" s="25" t="s">
        <v>21</v>
      </c>
      <c r="B18" s="25" t="s">
        <v>12</v>
      </c>
      <c r="C18" s="25" t="s">
        <v>111</v>
      </c>
      <c r="D18" s="25" t="s">
        <v>114</v>
      </c>
      <c r="E18" s="25" t="s">
        <v>68</v>
      </c>
      <c r="F18" s="26">
        <v>9034.75</v>
      </c>
      <c r="G18" s="26">
        <v>106806.75</v>
      </c>
    </row>
    <row r="19" spans="1:7" x14ac:dyDescent="0.25">
      <c r="A19" s="25" t="s">
        <v>21</v>
      </c>
      <c r="B19" s="25" t="s">
        <v>12</v>
      </c>
      <c r="C19" s="25" t="s">
        <v>111</v>
      </c>
      <c r="D19" s="25" t="s">
        <v>114</v>
      </c>
      <c r="E19" s="25" t="s">
        <v>62</v>
      </c>
      <c r="F19" s="26">
        <v>150</v>
      </c>
      <c r="G19" s="26">
        <v>7297.5</v>
      </c>
    </row>
    <row r="20" spans="1:7" x14ac:dyDescent="0.25">
      <c r="A20" s="25" t="s">
        <v>21</v>
      </c>
      <c r="B20" s="25" t="s">
        <v>12</v>
      </c>
      <c r="C20" s="25" t="s">
        <v>111</v>
      </c>
      <c r="D20" s="25" t="s">
        <v>114</v>
      </c>
      <c r="E20" s="25" t="s">
        <v>93</v>
      </c>
      <c r="F20" s="26">
        <v>875</v>
      </c>
      <c r="G20" s="26">
        <v>1256.6300000000001</v>
      </c>
    </row>
    <row r="21" spans="1:7" x14ac:dyDescent="0.25">
      <c r="A21" s="25" t="s">
        <v>21</v>
      </c>
      <c r="B21" s="25" t="s">
        <v>12</v>
      </c>
      <c r="C21" s="25" t="s">
        <v>111</v>
      </c>
      <c r="D21" s="25" t="s">
        <v>114</v>
      </c>
      <c r="E21" s="25" t="s">
        <v>52</v>
      </c>
      <c r="F21" s="26">
        <v>75107.88</v>
      </c>
      <c r="G21" s="26">
        <v>259073.7</v>
      </c>
    </row>
    <row r="22" spans="1:7" x14ac:dyDescent="0.25">
      <c r="A22" s="25" t="s">
        <v>21</v>
      </c>
      <c r="B22" s="25" t="s">
        <v>12</v>
      </c>
      <c r="C22" s="25" t="s">
        <v>111</v>
      </c>
      <c r="D22" s="25" t="s">
        <v>114</v>
      </c>
      <c r="E22" s="25" t="s">
        <v>54</v>
      </c>
      <c r="F22" s="26">
        <v>61585.74</v>
      </c>
      <c r="G22" s="26">
        <v>232961.37</v>
      </c>
    </row>
    <row r="23" spans="1:7" x14ac:dyDescent="0.25">
      <c r="A23" s="25" t="s">
        <v>21</v>
      </c>
      <c r="B23" s="25" t="s">
        <v>12</v>
      </c>
      <c r="C23" s="25" t="s">
        <v>111</v>
      </c>
      <c r="D23" s="25" t="s">
        <v>115</v>
      </c>
      <c r="E23" s="25" t="s">
        <v>68</v>
      </c>
      <c r="F23" s="26">
        <v>9915.84</v>
      </c>
      <c r="G23" s="26">
        <v>114868.33</v>
      </c>
    </row>
    <row r="24" spans="1:7" x14ac:dyDescent="0.25">
      <c r="A24" s="25" t="s">
        <v>21</v>
      </c>
      <c r="B24" s="25" t="s">
        <v>12</v>
      </c>
      <c r="C24" s="25" t="s">
        <v>111</v>
      </c>
      <c r="D24" s="25" t="s">
        <v>115</v>
      </c>
      <c r="E24" s="25" t="s">
        <v>52</v>
      </c>
      <c r="F24" s="26">
        <v>17574</v>
      </c>
      <c r="G24" s="26">
        <v>42974.1</v>
      </c>
    </row>
    <row r="25" spans="1:7" x14ac:dyDescent="0.25">
      <c r="A25" s="25" t="s">
        <v>21</v>
      </c>
      <c r="B25" s="25" t="s">
        <v>12</v>
      </c>
      <c r="C25" s="25" t="s">
        <v>111</v>
      </c>
      <c r="D25" s="25" t="s">
        <v>115</v>
      </c>
      <c r="E25" s="25" t="s">
        <v>116</v>
      </c>
      <c r="F25" s="26">
        <v>6036.96</v>
      </c>
      <c r="G25" s="26">
        <v>38167.79</v>
      </c>
    </row>
    <row r="26" spans="1:7" x14ac:dyDescent="0.25">
      <c r="A26" s="25" t="s">
        <v>21</v>
      </c>
      <c r="B26" s="25" t="s">
        <v>12</v>
      </c>
      <c r="C26" s="25" t="s">
        <v>111</v>
      </c>
      <c r="D26" s="25" t="s">
        <v>115</v>
      </c>
      <c r="E26" s="25" t="s">
        <v>54</v>
      </c>
      <c r="F26" s="26">
        <v>19968</v>
      </c>
      <c r="G26" s="26">
        <v>55236.85</v>
      </c>
    </row>
    <row r="27" spans="1:7" x14ac:dyDescent="0.25">
      <c r="A27" s="17" t="s">
        <v>33</v>
      </c>
      <c r="B27" s="12"/>
      <c r="C27" s="12"/>
      <c r="D27" s="12"/>
      <c r="E27" s="12"/>
      <c r="F27" s="12">
        <f>SUM(F13:F26)</f>
        <v>245498.22</v>
      </c>
      <c r="G27" s="13">
        <f>SUM(G13:G26)</f>
        <v>972822.77999999991</v>
      </c>
    </row>
    <row r="28" spans="1:7" x14ac:dyDescent="0.25">
      <c r="A28" s="25" t="s">
        <v>34</v>
      </c>
      <c r="B28" s="25" t="s">
        <v>12</v>
      </c>
      <c r="C28" s="25" t="s">
        <v>111</v>
      </c>
      <c r="D28" s="25" t="s">
        <v>117</v>
      </c>
      <c r="E28" s="25" t="s">
        <v>32</v>
      </c>
      <c r="F28" s="26">
        <v>517.1</v>
      </c>
      <c r="G28" s="26">
        <v>1964.98</v>
      </c>
    </row>
    <row r="29" spans="1:7" x14ac:dyDescent="0.25">
      <c r="A29" s="25" t="s">
        <v>34</v>
      </c>
      <c r="B29" s="25" t="s">
        <v>12</v>
      </c>
      <c r="C29" s="25" t="s">
        <v>111</v>
      </c>
      <c r="D29" s="25" t="s">
        <v>112</v>
      </c>
      <c r="E29" s="25" t="s">
        <v>118</v>
      </c>
      <c r="F29" s="26">
        <v>84.3</v>
      </c>
      <c r="G29" s="26">
        <v>235.4</v>
      </c>
    </row>
    <row r="30" spans="1:7" x14ac:dyDescent="0.25">
      <c r="A30" s="25" t="s">
        <v>34</v>
      </c>
      <c r="B30" s="25" t="s">
        <v>12</v>
      </c>
      <c r="C30" s="25" t="s">
        <v>111</v>
      </c>
      <c r="D30" s="25" t="s">
        <v>113</v>
      </c>
      <c r="E30" s="25" t="s">
        <v>32</v>
      </c>
      <c r="F30" s="26">
        <v>453.6</v>
      </c>
      <c r="G30" s="26">
        <v>1723.67</v>
      </c>
    </row>
    <row r="31" spans="1:7" ht="30" x14ac:dyDescent="0.25">
      <c r="A31" s="25" t="s">
        <v>34</v>
      </c>
      <c r="B31" s="25" t="s">
        <v>12</v>
      </c>
      <c r="C31" s="25" t="s">
        <v>111</v>
      </c>
      <c r="D31" s="25" t="s">
        <v>119</v>
      </c>
      <c r="E31" s="25" t="s">
        <v>62</v>
      </c>
      <c r="F31" s="26">
        <v>36458.879999999997</v>
      </c>
      <c r="G31" s="26">
        <v>80654.33</v>
      </c>
    </row>
    <row r="32" spans="1:7" x14ac:dyDescent="0.25">
      <c r="A32" s="25" t="s">
        <v>34</v>
      </c>
      <c r="B32" s="25" t="s">
        <v>12</v>
      </c>
      <c r="C32" s="25" t="s">
        <v>111</v>
      </c>
      <c r="D32" s="25" t="s">
        <v>114</v>
      </c>
      <c r="E32" s="25" t="s">
        <v>52</v>
      </c>
      <c r="F32" s="26">
        <v>54080.88</v>
      </c>
      <c r="G32" s="26">
        <v>197864.09</v>
      </c>
    </row>
    <row r="33" spans="1:7" x14ac:dyDescent="0.25">
      <c r="A33" s="25" t="s">
        <v>34</v>
      </c>
      <c r="B33" s="25" t="s">
        <v>12</v>
      </c>
      <c r="C33" s="25" t="s">
        <v>111</v>
      </c>
      <c r="D33" s="25" t="s">
        <v>114</v>
      </c>
      <c r="E33" s="25" t="s">
        <v>116</v>
      </c>
      <c r="F33" s="26">
        <v>6531.84</v>
      </c>
      <c r="G33" s="26">
        <v>53123.75</v>
      </c>
    </row>
    <row r="34" spans="1:7" x14ac:dyDescent="0.25">
      <c r="A34" s="25" t="s">
        <v>34</v>
      </c>
      <c r="B34" s="25" t="s">
        <v>12</v>
      </c>
      <c r="C34" s="25" t="s">
        <v>111</v>
      </c>
      <c r="D34" s="25" t="s">
        <v>114</v>
      </c>
      <c r="E34" s="25" t="s">
        <v>54</v>
      </c>
      <c r="F34" s="26">
        <v>59132.57</v>
      </c>
      <c r="G34" s="26">
        <v>183968.24</v>
      </c>
    </row>
    <row r="35" spans="1:7" x14ac:dyDescent="0.25">
      <c r="A35" s="25" t="s">
        <v>34</v>
      </c>
      <c r="B35" s="25" t="s">
        <v>12</v>
      </c>
      <c r="C35" s="25" t="s">
        <v>111</v>
      </c>
      <c r="D35" s="25" t="s">
        <v>115</v>
      </c>
      <c r="E35" s="25" t="s">
        <v>76</v>
      </c>
      <c r="F35" s="26">
        <v>1872.8</v>
      </c>
      <c r="G35" s="26">
        <v>8446</v>
      </c>
    </row>
    <row r="36" spans="1:7" x14ac:dyDescent="0.25">
      <c r="A36" s="25" t="s">
        <v>34</v>
      </c>
      <c r="B36" s="25" t="s">
        <v>12</v>
      </c>
      <c r="C36" s="25" t="s">
        <v>111</v>
      </c>
      <c r="D36" s="25" t="s">
        <v>115</v>
      </c>
      <c r="E36" s="25" t="s">
        <v>52</v>
      </c>
      <c r="F36" s="26">
        <v>33812.879999999997</v>
      </c>
      <c r="G36" s="26">
        <v>139258.15</v>
      </c>
    </row>
    <row r="37" spans="1:7" x14ac:dyDescent="0.25">
      <c r="A37" s="25" t="s">
        <v>34</v>
      </c>
      <c r="B37" s="25" t="s">
        <v>12</v>
      </c>
      <c r="C37" s="25" t="s">
        <v>111</v>
      </c>
      <c r="D37" s="25" t="s">
        <v>115</v>
      </c>
      <c r="E37" s="25" t="s">
        <v>53</v>
      </c>
      <c r="F37" s="26">
        <v>7800.62</v>
      </c>
      <c r="G37" s="26">
        <v>54016.1</v>
      </c>
    </row>
    <row r="38" spans="1:7" x14ac:dyDescent="0.25">
      <c r="A38" s="25" t="s">
        <v>34</v>
      </c>
      <c r="B38" s="25" t="s">
        <v>12</v>
      </c>
      <c r="C38" s="25" t="s">
        <v>111</v>
      </c>
      <c r="D38" s="25" t="s">
        <v>115</v>
      </c>
      <c r="E38" s="25" t="s">
        <v>54</v>
      </c>
      <c r="F38" s="26">
        <v>14548.8</v>
      </c>
      <c r="G38" s="26">
        <v>42811</v>
      </c>
    </row>
    <row r="39" spans="1:7" x14ac:dyDescent="0.25">
      <c r="A39" s="17" t="s">
        <v>36</v>
      </c>
      <c r="B39" s="12"/>
      <c r="C39" s="12"/>
      <c r="D39" s="12"/>
      <c r="E39" s="12"/>
      <c r="F39" s="12">
        <f>SUM(F28:F38)</f>
        <v>215294.26999999996</v>
      </c>
      <c r="G39" s="13">
        <f>SUM(G28:G38)</f>
        <v>764065.71</v>
      </c>
    </row>
    <row r="40" spans="1:7" x14ac:dyDescent="0.25">
      <c r="A40" s="25" t="s">
        <v>37</v>
      </c>
      <c r="B40" s="25" t="s">
        <v>12</v>
      </c>
      <c r="C40" s="25" t="s">
        <v>111</v>
      </c>
      <c r="D40" s="25" t="s">
        <v>114</v>
      </c>
      <c r="E40" s="25" t="s">
        <v>68</v>
      </c>
      <c r="F40" s="26">
        <v>9129.7900000000009</v>
      </c>
      <c r="G40" s="26">
        <v>111232.08</v>
      </c>
    </row>
    <row r="41" spans="1:7" x14ac:dyDescent="0.25">
      <c r="A41" s="25" t="s">
        <v>37</v>
      </c>
      <c r="B41" s="25" t="s">
        <v>12</v>
      </c>
      <c r="C41" s="25" t="s">
        <v>111</v>
      </c>
      <c r="D41" s="25" t="s">
        <v>114</v>
      </c>
      <c r="E41" s="25" t="s">
        <v>52</v>
      </c>
      <c r="F41" s="26">
        <v>95907.36</v>
      </c>
      <c r="G41" s="26">
        <v>275907.98</v>
      </c>
    </row>
    <row r="42" spans="1:7" x14ac:dyDescent="0.25">
      <c r="A42" s="25" t="s">
        <v>37</v>
      </c>
      <c r="B42" s="25" t="s">
        <v>12</v>
      </c>
      <c r="C42" s="25" t="s">
        <v>111</v>
      </c>
      <c r="D42" s="25" t="s">
        <v>114</v>
      </c>
      <c r="E42" s="25" t="s">
        <v>54</v>
      </c>
      <c r="F42" s="26">
        <v>28886.04</v>
      </c>
      <c r="G42" s="26">
        <v>68141.919999999998</v>
      </c>
    </row>
    <row r="43" spans="1:7" x14ac:dyDescent="0.25">
      <c r="A43" s="25" t="s">
        <v>37</v>
      </c>
      <c r="B43" s="25" t="s">
        <v>12</v>
      </c>
      <c r="C43" s="25" t="s">
        <v>111</v>
      </c>
      <c r="D43" s="25" t="s">
        <v>115</v>
      </c>
      <c r="E43" s="25" t="s">
        <v>84</v>
      </c>
      <c r="F43" s="26">
        <v>10494.72</v>
      </c>
      <c r="G43" s="26">
        <v>71395.11</v>
      </c>
    </row>
    <row r="44" spans="1:7" x14ac:dyDescent="0.25">
      <c r="A44" s="17" t="s">
        <v>38</v>
      </c>
      <c r="B44" s="12"/>
      <c r="C44" s="12"/>
      <c r="D44" s="12"/>
      <c r="E44" s="12"/>
      <c r="F44" s="12">
        <f>SUM(F40:F43)</f>
        <v>144417.91</v>
      </c>
      <c r="G44" s="13">
        <f>SUM(G40:G43)</f>
        <v>526677.09</v>
      </c>
    </row>
    <row r="45" spans="1:7" x14ac:dyDescent="0.25">
      <c r="A45" s="17" t="s">
        <v>15</v>
      </c>
      <c r="B45" s="12"/>
      <c r="C45" s="12"/>
      <c r="D45" s="12"/>
      <c r="E45" s="12"/>
      <c r="F45" s="12">
        <f>+F44+F39+F27</f>
        <v>605210.39999999991</v>
      </c>
      <c r="G45" s="12">
        <f>+G44+G39+G27</f>
        <v>2263565.5799999996</v>
      </c>
    </row>
    <row r="47" spans="1:7" x14ac:dyDescent="0.25">
      <c r="A47" t="s">
        <v>39</v>
      </c>
    </row>
    <row r="49" spans="1:3" x14ac:dyDescent="0.25">
      <c r="A49" s="45" t="s">
        <v>40</v>
      </c>
      <c r="B49" s="45"/>
      <c r="C49" s="45"/>
    </row>
    <row r="50" spans="1:3" x14ac:dyDescent="0.25">
      <c r="A50" s="29" t="s">
        <v>20</v>
      </c>
      <c r="B50" t="s">
        <v>41</v>
      </c>
      <c r="C50" t="s">
        <v>42</v>
      </c>
    </row>
    <row r="51" spans="1:3" x14ac:dyDescent="0.25">
      <c r="A51" s="30" t="s">
        <v>68</v>
      </c>
      <c r="B51" s="31">
        <v>28080.38</v>
      </c>
      <c r="C51" s="31">
        <v>332907.16000000003</v>
      </c>
    </row>
    <row r="52" spans="1:3" x14ac:dyDescent="0.25">
      <c r="A52" s="30" t="s">
        <v>76</v>
      </c>
      <c r="B52" s="31">
        <v>22992.799999999999</v>
      </c>
      <c r="C52" s="31">
        <v>69646</v>
      </c>
    </row>
    <row r="53" spans="1:3" x14ac:dyDescent="0.25">
      <c r="A53" s="30" t="s">
        <v>47</v>
      </c>
      <c r="B53" s="31">
        <v>11412</v>
      </c>
      <c r="C53" s="31">
        <v>15133.75</v>
      </c>
    </row>
    <row r="54" spans="1:3" x14ac:dyDescent="0.25">
      <c r="A54" s="30" t="s">
        <v>32</v>
      </c>
      <c r="B54" s="31">
        <v>2331.4899999999998</v>
      </c>
      <c r="C54" s="31">
        <v>8859.66</v>
      </c>
    </row>
    <row r="55" spans="1:3" x14ac:dyDescent="0.25">
      <c r="A55" s="30" t="s">
        <v>84</v>
      </c>
      <c r="B55" s="31">
        <v>10494.72</v>
      </c>
      <c r="C55" s="31">
        <v>71395.11</v>
      </c>
    </row>
    <row r="56" spans="1:3" x14ac:dyDescent="0.25">
      <c r="A56" s="30" t="s">
        <v>62</v>
      </c>
      <c r="B56" s="31">
        <v>39266.379999999997</v>
      </c>
      <c r="C56" s="31">
        <v>100114.33</v>
      </c>
    </row>
    <row r="57" spans="1:3" x14ac:dyDescent="0.25">
      <c r="A57" s="30" t="s">
        <v>52</v>
      </c>
      <c r="B57" s="31">
        <v>276483</v>
      </c>
      <c r="C57" s="31">
        <v>915078.02</v>
      </c>
    </row>
    <row r="58" spans="1:3" x14ac:dyDescent="0.25">
      <c r="A58" s="30" t="s">
        <v>53</v>
      </c>
      <c r="B58" s="31">
        <v>7800.62</v>
      </c>
      <c r="C58" s="31">
        <v>54016.1</v>
      </c>
    </row>
    <row r="59" spans="1:3" x14ac:dyDescent="0.25">
      <c r="A59" s="30" t="s">
        <v>116</v>
      </c>
      <c r="B59" s="31">
        <v>12568.8</v>
      </c>
      <c r="C59" s="31">
        <v>91291.540000000008</v>
      </c>
    </row>
    <row r="60" spans="1:3" x14ac:dyDescent="0.25">
      <c r="A60" s="30" t="s">
        <v>54</v>
      </c>
      <c r="B60" s="31">
        <v>192820.91</v>
      </c>
      <c r="C60" s="31">
        <v>603631.87999999989</v>
      </c>
    </row>
    <row r="61" spans="1:3" x14ac:dyDescent="0.25">
      <c r="A61" s="30" t="s">
        <v>43</v>
      </c>
      <c r="B61" s="31">
        <v>604251.1</v>
      </c>
      <c r="C61" s="31">
        <v>2262073.5499999998</v>
      </c>
    </row>
  </sheetData>
  <sortState xmlns:xlrd2="http://schemas.microsoft.com/office/spreadsheetml/2017/richdata2" ref="A37:C41">
    <sortCondition ref="A37"/>
  </sortState>
  <mergeCells count="7">
    <mergeCell ref="A49:C49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2"/>
  <headerFooter>
    <oddFooter>&amp;CE-Página &amp;P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showGridLines="0" topLeftCell="A13" workbookViewId="0">
      <selection activeCell="A29" sqref="A29"/>
    </sheetView>
  </sheetViews>
  <sheetFormatPr baseColWidth="10" defaultColWidth="47.85546875" defaultRowHeight="15" x14ac:dyDescent="0.25"/>
  <cols>
    <col min="1" max="1" width="12.5703125" customWidth="1"/>
    <col min="2" max="3" width="11.7109375" customWidth="1"/>
    <col min="4" max="4" width="14.85546875" bestFit="1" customWidth="1"/>
    <col min="5" max="5" width="18.7109375" style="2" bestFit="1" customWidth="1"/>
    <col min="6" max="6" width="10.5703125" style="2" bestFit="1" customWidth="1"/>
    <col min="7" max="7" width="14.42578125" style="4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1"/>
      <c r="B8" s="41"/>
      <c r="C8" s="41"/>
      <c r="D8" s="41"/>
      <c r="E8" s="41"/>
      <c r="F8" s="41"/>
      <c r="G8" s="41"/>
    </row>
    <row r="9" spans="1:7" ht="22.5" x14ac:dyDescent="0.35">
      <c r="A9" s="43" t="s">
        <v>0</v>
      </c>
      <c r="B9" s="43"/>
      <c r="C9" s="43"/>
      <c r="D9" s="43"/>
      <c r="E9" s="43"/>
      <c r="F9" s="43"/>
      <c r="G9" s="43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120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Consolidado!A11</f>
        <v>2do Trimestre Año 2025</v>
      </c>
      <c r="B12" s="46"/>
      <c r="C12" s="46"/>
      <c r="D12" s="46"/>
      <c r="E12" s="46"/>
      <c r="F12" s="46"/>
      <c r="G12" s="46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121</v>
      </c>
      <c r="F13" s="15" t="s">
        <v>5</v>
      </c>
      <c r="G13" s="16" t="s">
        <v>6</v>
      </c>
    </row>
    <row r="14" spans="1:7" x14ac:dyDescent="0.25">
      <c r="A14" s="27" t="s">
        <v>21</v>
      </c>
      <c r="B14" s="27" t="s">
        <v>122</v>
      </c>
      <c r="C14" s="27" t="s">
        <v>123</v>
      </c>
      <c r="D14" s="27" t="s">
        <v>124</v>
      </c>
      <c r="E14" s="27" t="s">
        <v>26</v>
      </c>
      <c r="F14" s="33">
        <v>1600</v>
      </c>
      <c r="G14" s="34">
        <v>17888</v>
      </c>
    </row>
    <row r="15" spans="1:7" x14ac:dyDescent="0.25">
      <c r="A15" s="27" t="s">
        <v>21</v>
      </c>
      <c r="B15" s="27" t="s">
        <v>122</v>
      </c>
      <c r="C15" s="27" t="s">
        <v>123</v>
      </c>
      <c r="D15" s="27" t="s">
        <v>125</v>
      </c>
      <c r="E15" s="27" t="s">
        <v>76</v>
      </c>
      <c r="F15" s="33">
        <v>313994.603515625</v>
      </c>
      <c r="G15" s="34">
        <v>596941.333984375</v>
      </c>
    </row>
    <row r="16" spans="1:7" x14ac:dyDescent="0.25">
      <c r="A16" s="27" t="s">
        <v>21</v>
      </c>
      <c r="B16" s="27" t="s">
        <v>122</v>
      </c>
      <c r="C16" s="27" t="s">
        <v>123</v>
      </c>
      <c r="D16" s="27" t="s">
        <v>125</v>
      </c>
      <c r="E16" s="27" t="s">
        <v>53</v>
      </c>
      <c r="F16" s="33">
        <v>21346.919921875</v>
      </c>
      <c r="G16" s="34">
        <v>46323.8984375</v>
      </c>
    </row>
    <row r="17" spans="1:7" x14ac:dyDescent="0.25">
      <c r="A17" s="38" t="s">
        <v>33</v>
      </c>
      <c r="B17" s="14"/>
      <c r="C17" s="14"/>
      <c r="D17" s="14"/>
      <c r="E17" s="14"/>
      <c r="F17" s="15">
        <f>SUM(F14:F16)</f>
        <v>336941.5234375</v>
      </c>
      <c r="G17" s="16">
        <f>SUM(G14:G16)</f>
        <v>661153.232421875</v>
      </c>
    </row>
    <row r="18" spans="1:7" x14ac:dyDescent="0.25">
      <c r="A18" s="27" t="s">
        <v>34</v>
      </c>
      <c r="B18" s="27" t="s">
        <v>122</v>
      </c>
      <c r="C18" s="27" t="s">
        <v>123</v>
      </c>
      <c r="D18" s="27" t="s">
        <v>125</v>
      </c>
      <c r="E18" s="27" t="s">
        <v>64</v>
      </c>
      <c r="F18" s="33">
        <v>66337</v>
      </c>
      <c r="G18" s="34">
        <v>103680</v>
      </c>
    </row>
    <row r="19" spans="1:7" x14ac:dyDescent="0.25">
      <c r="A19" s="27" t="s">
        <v>34</v>
      </c>
      <c r="B19" s="27" t="s">
        <v>122</v>
      </c>
      <c r="C19" s="27" t="s">
        <v>123</v>
      </c>
      <c r="D19" s="27" t="s">
        <v>125</v>
      </c>
      <c r="E19" s="27" t="s">
        <v>126</v>
      </c>
      <c r="F19" s="33">
        <v>21000</v>
      </c>
      <c r="G19" s="34">
        <v>51624</v>
      </c>
    </row>
    <row r="20" spans="1:7" x14ac:dyDescent="0.25">
      <c r="A20" s="27" t="s">
        <v>34</v>
      </c>
      <c r="B20" s="27" t="s">
        <v>122</v>
      </c>
      <c r="C20" s="27" t="s">
        <v>123</v>
      </c>
      <c r="D20" s="27" t="s">
        <v>125</v>
      </c>
      <c r="E20" s="27" t="s">
        <v>76</v>
      </c>
      <c r="F20" s="33">
        <v>619008.697265625</v>
      </c>
      <c r="G20" s="34">
        <v>1144696.3925781299</v>
      </c>
    </row>
    <row r="21" spans="1:7" x14ac:dyDescent="0.25">
      <c r="A21" s="17" t="s">
        <v>36</v>
      </c>
      <c r="B21" s="12"/>
      <c r="C21" s="12"/>
      <c r="D21" s="12"/>
      <c r="E21" s="12"/>
      <c r="F21" s="12">
        <f>SUM(F18:F20)</f>
        <v>706345.697265625</v>
      </c>
      <c r="G21" s="13">
        <f>SUM(G18:G20)</f>
        <v>1300000.3925781299</v>
      </c>
    </row>
    <row r="22" spans="1:7" x14ac:dyDescent="0.25">
      <c r="A22" s="27"/>
      <c r="B22" s="27"/>
      <c r="C22" s="27"/>
      <c r="D22" s="27"/>
      <c r="E22" s="27"/>
      <c r="F22" s="33"/>
      <c r="G22" s="34"/>
    </row>
    <row r="23" spans="1:7" x14ac:dyDescent="0.25">
      <c r="A23" s="17" t="s">
        <v>38</v>
      </c>
      <c r="B23" s="12"/>
      <c r="C23" s="12"/>
      <c r="D23" s="12"/>
      <c r="E23" s="12"/>
      <c r="F23" s="12">
        <f>SUM(F22:F22)</f>
        <v>0</v>
      </c>
      <c r="G23" s="13">
        <f>SUM(G22:G22)</f>
        <v>0</v>
      </c>
    </row>
    <row r="24" spans="1:7" x14ac:dyDescent="0.25">
      <c r="A24" s="17" t="s">
        <v>15</v>
      </c>
      <c r="B24" s="12"/>
      <c r="C24" s="12"/>
      <c r="D24" s="12"/>
      <c r="E24" s="12"/>
      <c r="F24" s="12">
        <f>SUM(F23,F21,F17)</f>
        <v>1043287.220703125</v>
      </c>
      <c r="G24" s="13">
        <f>SUM(G23,G21,G17)</f>
        <v>1961153.6250000049</v>
      </c>
    </row>
    <row r="26" spans="1:7" x14ac:dyDescent="0.25">
      <c r="A26" t="s">
        <v>39</v>
      </c>
    </row>
    <row r="28" spans="1:7" x14ac:dyDescent="0.25">
      <c r="A28" s="29" t="s">
        <v>20</v>
      </c>
      <c r="B28" t="s">
        <v>109</v>
      </c>
      <c r="C28" t="s">
        <v>42</v>
      </c>
    </row>
    <row r="29" spans="1:7" x14ac:dyDescent="0.25">
      <c r="A29" s="30" t="s">
        <v>76</v>
      </c>
      <c r="B29" s="28">
        <v>933003.30078125</v>
      </c>
      <c r="C29" s="28">
        <v>1741637.7265625049</v>
      </c>
    </row>
    <row r="30" spans="1:7" x14ac:dyDescent="0.25">
      <c r="A30" s="30" t="s">
        <v>26</v>
      </c>
      <c r="B30" s="28">
        <v>1600</v>
      </c>
      <c r="C30" s="28">
        <v>17888</v>
      </c>
    </row>
    <row r="31" spans="1:7" x14ac:dyDescent="0.25">
      <c r="A31" s="30" t="s">
        <v>53</v>
      </c>
      <c r="B31" s="28">
        <v>21346.919921875</v>
      </c>
      <c r="C31" s="28">
        <v>46323.8984375</v>
      </c>
    </row>
    <row r="32" spans="1:7" x14ac:dyDescent="0.25">
      <c r="A32" s="30" t="s">
        <v>64</v>
      </c>
      <c r="B32" s="28">
        <v>66337</v>
      </c>
      <c r="C32" s="28">
        <v>103680</v>
      </c>
    </row>
    <row r="33" spans="1:3" x14ac:dyDescent="0.25">
      <c r="A33" s="30" t="s">
        <v>126</v>
      </c>
      <c r="B33" s="28">
        <v>21000</v>
      </c>
      <c r="C33" s="28">
        <v>51624</v>
      </c>
    </row>
    <row r="34" spans="1:3" x14ac:dyDescent="0.25">
      <c r="A34" s="30" t="s">
        <v>43</v>
      </c>
      <c r="B34" s="28">
        <v>1043287.220703125</v>
      </c>
      <c r="C34" s="28">
        <v>1961153.6250000049</v>
      </c>
    </row>
  </sheetData>
  <mergeCells count="5">
    <mergeCell ref="A8:G8"/>
    <mergeCell ref="A9:G9"/>
    <mergeCell ref="A10:G10"/>
    <mergeCell ref="A11:G11"/>
    <mergeCell ref="A12:G12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2"/>
  <headerFooter>
    <oddFooter>&amp;CI-Página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Pieles</vt:lpstr>
      <vt:lpstr>Embutidos</vt:lpstr>
      <vt:lpstr>Pollo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Pollo!Títulos_a_imprimir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Marcos Cabral</cp:lastModifiedBy>
  <cp:revision/>
  <dcterms:created xsi:type="dcterms:W3CDTF">2013-05-27T12:29:06Z</dcterms:created>
  <dcterms:modified xsi:type="dcterms:W3CDTF">2025-07-16T19:47:32Z</dcterms:modified>
  <cp:category/>
  <cp:contentStatus/>
</cp:coreProperties>
</file>