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pivotCache/pivotCacheDefinition8.xml" ContentType="application/vnd.openxmlformats-officedocument.spreadsheetml.pivotCacheDefinition+xml"/>
  <Override PartName="/xl/pivotCache/pivotCacheRecords8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3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4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pivotTables/pivotTable5.xml" ContentType="application/vnd.openxmlformats-officedocument.spreadsheetml.pivotTab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ivotTables/pivotTable6.xml" ContentType="application/vnd.openxmlformats-officedocument.spreadsheetml.pivotTab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pivotTables/pivotTable7.xml" ContentType="application/vnd.openxmlformats-officedocument.spreadsheetml.pivotTable+xml"/>
  <Override PartName="/xl/drawings/drawing9.xml" ContentType="application/vnd.openxmlformats-officedocument.drawing+xml"/>
  <Override PartName="/xl/pivotTables/pivotTable8.xml" ContentType="application/vnd.openxmlformats-officedocument.spreadsheetml.pivotTab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VictorVanderlinder\Downloads\"/>
    </mc:Choice>
  </mc:AlternateContent>
  <xr:revisionPtr revIDLastSave="0" documentId="13_ncr:1_{4BD6F2AE-BB7A-489F-B74E-23A1E5BB701A}" xr6:coauthVersionLast="47" xr6:coauthVersionMax="47" xr10:uidLastSave="{00000000-0000-0000-0000-000000000000}"/>
  <bookViews>
    <workbookView xWindow="-120" yWindow="-120" windowWidth="20730" windowHeight="11160" tabRatio="918" firstSheet="9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ieles" sheetId="11" r:id="rId5"/>
    <sheet name="Embutidos" sheetId="12" r:id="rId6"/>
    <sheet name="Pollo" sheetId="22" r:id="rId7"/>
    <sheet name="Otro Origen" sheetId="14" r:id="rId8"/>
    <sheet name="Huevo" sheetId="23" r:id="rId9"/>
    <sheet name="Pro vet" sheetId="20" r:id="rId10"/>
  </sheets>
  <definedNames>
    <definedName name="_xlnm._FilterDatabase" localSheetId="5" hidden="1">Embutidos!#REF!</definedName>
    <definedName name="_xlnm.Print_Titles" localSheetId="1">'Bovino Carnico'!$11:$13</definedName>
    <definedName name="_xlnm.Print_Titles" localSheetId="2">'Bovino Lacteo'!$10:$12</definedName>
    <definedName name="_xlnm.Print_Titles" localSheetId="5">Embutidos!$10:$12</definedName>
    <definedName name="_xlnm.Print_Titles" localSheetId="8">Huevo!$11:$13</definedName>
    <definedName name="_xlnm.Print_Titles" localSheetId="3">Leche!$10:$12</definedName>
    <definedName name="_xlnm.Print_Titles" localSheetId="7">'Otro Origen'!$10:$12</definedName>
    <definedName name="_xlnm.Print_Titles" localSheetId="4">Pieles!$11:$13</definedName>
    <definedName name="_xlnm.Print_Titles" localSheetId="6">Pollo!$10:$12</definedName>
  </definedNames>
  <calcPr calcId="191028"/>
  <pivotCaches>
    <pivotCache cacheId="0" r:id="rId11"/>
    <pivotCache cacheId="1" r:id="rId12"/>
    <pivotCache cacheId="2" r:id="rId13"/>
    <pivotCache cacheId="3" r:id="rId14"/>
    <pivotCache cacheId="4" r:id="rId15"/>
    <pivotCache cacheId="5" r:id="rId16"/>
    <pivotCache cacheId="6" r:id="rId17"/>
    <pivotCache cacheId="7" r:id="rId1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20" l="1"/>
  <c r="E18" i="20"/>
  <c r="C29" i="11"/>
  <c r="F29" i="11"/>
  <c r="G29" i="11"/>
  <c r="F37" i="11"/>
  <c r="G37" i="11"/>
  <c r="C37" i="11"/>
  <c r="F37" i="7" l="1"/>
  <c r="G37" i="7"/>
  <c r="F68" i="7"/>
  <c r="G68" i="7"/>
  <c r="A91" i="7"/>
  <c r="F91" i="7"/>
  <c r="F92" i="7" s="1"/>
  <c r="G91" i="7"/>
  <c r="A37" i="7"/>
  <c r="A68" i="7"/>
  <c r="F24" i="6"/>
  <c r="G24" i="6"/>
  <c r="F40" i="6"/>
  <c r="G40" i="6"/>
  <c r="F31" i="6"/>
  <c r="G31" i="6"/>
  <c r="A31" i="6"/>
  <c r="A40" i="6"/>
  <c r="G92" i="7" l="1"/>
  <c r="F27" i="5" l="1"/>
  <c r="G27" i="5"/>
  <c r="B42" i="20"/>
  <c r="A23" i="23"/>
  <c r="A48" i="14"/>
  <c r="A22" i="22"/>
  <c r="A18" i="12"/>
  <c r="C35" i="11"/>
  <c r="B35" i="20"/>
  <c r="A21" i="23"/>
  <c r="A39" i="14"/>
  <c r="A19" i="22"/>
  <c r="A16" i="12"/>
  <c r="B18" i="20"/>
  <c r="A19" i="23"/>
  <c r="A25" i="14"/>
  <c r="A14" i="22"/>
  <c r="A14" i="12"/>
  <c r="A24" i="6"/>
  <c r="F35" i="11"/>
  <c r="F38" i="11" s="1"/>
  <c r="G35" i="11"/>
  <c r="F14" i="12"/>
  <c r="G14" i="12"/>
  <c r="F16" i="12"/>
  <c r="G16" i="12"/>
  <c r="G38" i="11" l="1"/>
  <c r="A12" i="23"/>
  <c r="G23" i="23"/>
  <c r="F23" i="23"/>
  <c r="G21" i="23"/>
  <c r="F21" i="23"/>
  <c r="G19" i="23"/>
  <c r="F19" i="23"/>
  <c r="A11" i="22"/>
  <c r="G22" i="22"/>
  <c r="F22" i="22"/>
  <c r="G19" i="22"/>
  <c r="F19" i="22"/>
  <c r="G14" i="22"/>
  <c r="F14" i="22"/>
  <c r="F24" i="23" l="1"/>
  <c r="G24" i="23"/>
  <c r="G23" i="22"/>
  <c r="F23" i="22"/>
  <c r="F48" i="14" l="1"/>
  <c r="G48" i="14"/>
  <c r="E35" i="20" l="1"/>
  <c r="F22" i="5" l="1"/>
  <c r="G22" i="5"/>
  <c r="F17" i="5"/>
  <c r="G17" i="5"/>
  <c r="F41" i="6" l="1"/>
  <c r="G41" i="6"/>
  <c r="F25" i="14"/>
  <c r="G25" i="14"/>
  <c r="F39" i="14" l="1"/>
  <c r="F49" i="14" s="1"/>
  <c r="G39" i="14"/>
  <c r="G49" i="14" s="1"/>
  <c r="F19" i="12" l="1"/>
  <c r="G19" i="12"/>
  <c r="C16" i="15"/>
  <c r="G28" i="5" l="1"/>
  <c r="F28" i="5"/>
  <c r="E43" i="20"/>
  <c r="C13" i="15" l="1"/>
  <c r="C14" i="15"/>
  <c r="B14" i="15"/>
  <c r="B11" i="20" l="1"/>
  <c r="A11" i="14"/>
  <c r="A11" i="12"/>
  <c r="A12" i="11"/>
  <c r="A11" i="7"/>
  <c r="A11" i="6"/>
  <c r="A12" i="5"/>
  <c r="B13" i="15" l="1"/>
  <c r="C19" i="15" l="1"/>
  <c r="B16" i="15" l="1"/>
  <c r="B18" i="15"/>
  <c r="B17" i="15"/>
  <c r="C17" i="15"/>
  <c r="C15" i="15" l="1"/>
  <c r="B15" i="15"/>
  <c r="B20" i="15" l="1"/>
  <c r="C18" i="15" l="1"/>
  <c r="C20" i="15" s="1"/>
</calcChain>
</file>

<file path=xl/sharedStrings.xml><?xml version="1.0" encoding="utf-8"?>
<sst xmlns="http://schemas.openxmlformats.org/spreadsheetml/2006/main" count="1196" uniqueCount="132">
  <si>
    <t>Dirección General de Ganadería</t>
  </si>
  <si>
    <t>Depto. de Planificacion y Desarrollo</t>
  </si>
  <si>
    <t xml:space="preserve">Consolidado General de Exportaciones </t>
  </si>
  <si>
    <t>3er Trimestre Año 2025</t>
  </si>
  <si>
    <t>Mercancia</t>
  </si>
  <si>
    <t>Kilos</t>
  </si>
  <si>
    <t>Valor US$</t>
  </si>
  <si>
    <t>Res</t>
  </si>
  <si>
    <t>Lacteo</t>
  </si>
  <si>
    <t>Leche</t>
  </si>
  <si>
    <t>Pieles</t>
  </si>
  <si>
    <t>Embutidos</t>
  </si>
  <si>
    <t>Otro Origen</t>
  </si>
  <si>
    <t>Productos Veterinarios</t>
  </si>
  <si>
    <t>N/A</t>
  </si>
  <si>
    <t>Total</t>
  </si>
  <si>
    <t xml:space="preserve">Consolidado de Exportaciones de Carne de Res </t>
  </si>
  <si>
    <t>Mes</t>
  </si>
  <si>
    <t>Origen</t>
  </si>
  <si>
    <t>Clasificación</t>
  </si>
  <si>
    <t>Destino</t>
  </si>
  <si>
    <t>Octubre</t>
  </si>
  <si>
    <t>Bovino</t>
  </si>
  <si>
    <t>Cárnico</t>
  </si>
  <si>
    <t>Carne deshuesada</t>
  </si>
  <si>
    <t>Guatemala</t>
  </si>
  <si>
    <t>Exportacion</t>
  </si>
  <si>
    <t>Cortes</t>
  </si>
  <si>
    <t>El Salvador</t>
  </si>
  <si>
    <t>Puerto Rico</t>
  </si>
  <si>
    <t>Noviembre</t>
  </si>
  <si>
    <t>Estados Unidos</t>
  </si>
  <si>
    <t>Diciembre</t>
  </si>
  <si>
    <t>Nota: Los meses con asterisco (*) estan sujetos a cambios</t>
  </si>
  <si>
    <t>Consolidado por pais</t>
  </si>
  <si>
    <t>Kilogramos</t>
  </si>
  <si>
    <t xml:space="preserve"> Valor US$</t>
  </si>
  <si>
    <t>Total general</t>
  </si>
  <si>
    <t xml:space="preserve">Consolidado de Exportaciones de Lacteos </t>
  </si>
  <si>
    <t>Lácteo</t>
  </si>
  <si>
    <t>Crema de leche</t>
  </si>
  <si>
    <t>San Tomas</t>
  </si>
  <si>
    <t>Dulce de leche</t>
  </si>
  <si>
    <t>Helados</t>
  </si>
  <si>
    <t>Antigua y Barbuda</t>
  </si>
  <si>
    <t>Jamaica</t>
  </si>
  <si>
    <t>San Martin</t>
  </si>
  <si>
    <t>Trinidad &amp; Tobago</t>
  </si>
  <si>
    <t>Queso</t>
  </si>
  <si>
    <t>Holandes</t>
  </si>
  <si>
    <t>Queso Amarillo</t>
  </si>
  <si>
    <t>Queso de hoja</t>
  </si>
  <si>
    <t>Haiti</t>
  </si>
  <si>
    <t>Barbados</t>
  </si>
  <si>
    <t>Dominica</t>
  </si>
  <si>
    <t>Curazao</t>
  </si>
  <si>
    <t>Aruba</t>
  </si>
  <si>
    <t>Crema</t>
  </si>
  <si>
    <t xml:space="preserve">Consolidado de Exportaciones de Leche </t>
  </si>
  <si>
    <t>Formula Infantil</t>
  </si>
  <si>
    <t>Leche con Chocolate</t>
  </si>
  <si>
    <t>Bahamas</t>
  </si>
  <si>
    <t>Bonaire</t>
  </si>
  <si>
    <t>Cuba</t>
  </si>
  <si>
    <t>Granada</t>
  </si>
  <si>
    <t>Islas Virgenes (U.S.)</t>
  </si>
  <si>
    <t>Leche condensada</t>
  </si>
  <si>
    <t>Leche entera en polvo</t>
  </si>
  <si>
    <t>Leche entera liquida</t>
  </si>
  <si>
    <t>Guayana Francesa</t>
  </si>
  <si>
    <t>Leche evaporada</t>
  </si>
  <si>
    <t>Santa Lucia</t>
  </si>
  <si>
    <t>Guyana</t>
  </si>
  <si>
    <t>Islas Caiman</t>
  </si>
  <si>
    <t>Islas Turcas y Caicos</t>
  </si>
  <si>
    <t>San Marino</t>
  </si>
  <si>
    <t>San Cristobal-Nevis (St. Kitts)</t>
  </si>
  <si>
    <t>Surinam</t>
  </si>
  <si>
    <t>Leche Saborizada</t>
  </si>
  <si>
    <t>Angila</t>
  </si>
  <si>
    <t>Consolidado de Exportaciones de Pieles</t>
  </si>
  <si>
    <t>Piel Animal</t>
  </si>
  <si>
    <t>Curtidas o curadas</t>
  </si>
  <si>
    <t>Albania</t>
  </si>
  <si>
    <t>China</t>
  </si>
  <si>
    <t>Pieles Bovinas Secas y Saladas</t>
  </si>
  <si>
    <t>Japon</t>
  </si>
  <si>
    <t>Pieles Semiprocesadas</t>
  </si>
  <si>
    <t>Canada</t>
  </si>
  <si>
    <t>Turquia</t>
  </si>
  <si>
    <t>Pieles Terminadas</t>
  </si>
  <si>
    <t>Alemania</t>
  </si>
  <si>
    <t>Italia</t>
  </si>
  <si>
    <t>Mexico</t>
  </si>
  <si>
    <t>Portugal</t>
  </si>
  <si>
    <t>Reino Unido</t>
  </si>
  <si>
    <t>Semicurtidas o semicuradas</t>
  </si>
  <si>
    <t>Enero*</t>
  </si>
  <si>
    <t>Indonesia</t>
  </si>
  <si>
    <t>Febrero*</t>
  </si>
  <si>
    <t>Diciembre*</t>
  </si>
  <si>
    <t>Consolidado de Exportaciones de Embutidos</t>
  </si>
  <si>
    <t>Salchichas</t>
  </si>
  <si>
    <t>Consolidado de Exportaciones de Carne de Pollo</t>
  </si>
  <si>
    <t>Pollo</t>
  </si>
  <si>
    <t>Carne deshidratada</t>
  </si>
  <si>
    <t xml:space="preserve"> Kilos</t>
  </si>
  <si>
    <t>Brasil</t>
  </si>
  <si>
    <t xml:space="preserve">Consolidado de Exportaciones de Mercancia de Otro Origen </t>
  </si>
  <si>
    <t>Otro Tipo</t>
  </si>
  <si>
    <t>Caldo de pollo</t>
  </si>
  <si>
    <t>Mayonesa</t>
  </si>
  <si>
    <t>Ponche</t>
  </si>
  <si>
    <t>Sazones</t>
  </si>
  <si>
    <t>Sopa</t>
  </si>
  <si>
    <t>Consolidado de Exportaciones de Huevos</t>
  </si>
  <si>
    <t>Pais de Procedencia</t>
  </si>
  <si>
    <t>Avícola</t>
  </si>
  <si>
    <t>Huevo</t>
  </si>
  <si>
    <t>Huevo en polvo</t>
  </si>
  <si>
    <t>Huevo entero</t>
  </si>
  <si>
    <t>Isla San Bartolomé</t>
  </si>
  <si>
    <t xml:space="preserve">Consolidado de Exportaciones de Productos veterinarios </t>
  </si>
  <si>
    <t>OCTUBRE</t>
  </si>
  <si>
    <t>PVET</t>
  </si>
  <si>
    <t>Filipinas</t>
  </si>
  <si>
    <t>NOVIEMBRE</t>
  </si>
  <si>
    <t>Mozambique</t>
  </si>
  <si>
    <t>Panama</t>
  </si>
  <si>
    <t>Chile</t>
  </si>
  <si>
    <t>Victor A. Vanderlinder H.</t>
  </si>
  <si>
    <t>Encargado División de Estadísticas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</si>
</sst>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i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51">
    <xf numFmtId="0" fontId="0" fillId="0" borderId="0" xfId="0"/>
    <xf numFmtId="43" fontId="4" fillId="0" borderId="0" xfId="1" applyFont="1"/>
    <xf numFmtId="164" fontId="4" fillId="0" borderId="0" xfId="1" applyNumberFormat="1" applyFont="1"/>
    <xf numFmtId="0" fontId="6" fillId="0" borderId="0" xfId="0" applyFont="1" applyAlignment="1">
      <alignment horizontal="center"/>
    </xf>
    <xf numFmtId="43" fontId="0" fillId="0" borderId="0" xfId="1" applyFont="1"/>
    <xf numFmtId="0" fontId="8" fillId="0" borderId="0" xfId="0" applyFont="1" applyAlignment="1">
      <alignment horizontal="center"/>
    </xf>
    <xf numFmtId="0" fontId="2" fillId="2" borderId="1" xfId="4" applyFont="1" applyFill="1" applyBorder="1" applyAlignment="1">
      <alignment horizontal="center"/>
    </xf>
    <xf numFmtId="0" fontId="0" fillId="0" borderId="1" xfId="0" applyBorder="1"/>
    <xf numFmtId="164" fontId="4" fillId="0" borderId="1" xfId="1" applyNumberFormat="1" applyFont="1" applyBorder="1"/>
    <xf numFmtId="43" fontId="4" fillId="0" borderId="1" xfId="1" applyFont="1" applyBorder="1"/>
    <xf numFmtId="164" fontId="4" fillId="0" borderId="1" xfId="1" applyNumberFormat="1" applyFont="1" applyBorder="1" applyAlignment="1">
      <alignment horizontal="center"/>
    </xf>
    <xf numFmtId="0" fontId="5" fillId="3" borderId="1" xfId="0" applyFont="1" applyFill="1" applyBorder="1"/>
    <xf numFmtId="164" fontId="5" fillId="3" borderId="1" xfId="1" applyNumberFormat="1" applyFont="1" applyFill="1" applyBorder="1"/>
    <xf numFmtId="43" fontId="5" fillId="3" borderId="1" xfId="1" applyFont="1" applyFill="1" applyBorder="1"/>
    <xf numFmtId="0" fontId="2" fillId="4" borderId="1" xfId="4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horizontal="center"/>
    </xf>
    <xf numFmtId="43" fontId="2" fillId="4" borderId="1" xfId="1" applyFont="1" applyFill="1" applyBorder="1" applyAlignment="1">
      <alignment horizontal="center"/>
    </xf>
    <xf numFmtId="0" fontId="2" fillId="3" borderId="1" xfId="3" applyFont="1" applyFill="1" applyBorder="1" applyAlignment="1">
      <alignment wrapText="1"/>
    </xf>
    <xf numFmtId="164" fontId="7" fillId="3" borderId="1" xfId="1" applyNumberFormat="1" applyFont="1" applyFill="1" applyBorder="1"/>
    <xf numFmtId="43" fontId="7" fillId="3" borderId="1" xfId="1" applyFont="1" applyFill="1" applyBorder="1"/>
    <xf numFmtId="43" fontId="1" fillId="0" borderId="1" xfId="1" applyFont="1" applyFill="1" applyBorder="1" applyAlignment="1">
      <alignment wrapText="1"/>
    </xf>
    <xf numFmtId="164" fontId="5" fillId="3" borderId="1" xfId="1" applyNumberFormat="1" applyFont="1" applyFill="1" applyBorder="1" applyAlignment="1">
      <alignment wrapText="1"/>
    </xf>
    <xf numFmtId="43" fontId="5" fillId="3" borderId="1" xfId="1" applyFont="1" applyFill="1" applyBorder="1" applyAlignment="1">
      <alignment wrapText="1"/>
    </xf>
    <xf numFmtId="0" fontId="5" fillId="0" borderId="0" xfId="0" applyFont="1"/>
    <xf numFmtId="0" fontId="9" fillId="0" borderId="0" xfId="0" applyFont="1"/>
    <xf numFmtId="0" fontId="1" fillId="0" borderId="1" xfId="5" applyFont="1" applyBorder="1" applyAlignment="1">
      <alignment wrapText="1"/>
    </xf>
    <xf numFmtId="4" fontId="1" fillId="0" borderId="1" xfId="5" applyNumberFormat="1" applyFont="1" applyBorder="1" applyAlignment="1">
      <alignment horizontal="right" wrapText="1"/>
    </xf>
    <xf numFmtId="0" fontId="1" fillId="0" borderId="1" xfId="2" applyFont="1" applyBorder="1" applyAlignment="1">
      <alignment wrapText="1"/>
    </xf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6" fillId="0" borderId="0" xfId="0" applyFont="1" applyAlignment="1">
      <alignment horizontal="left"/>
    </xf>
    <xf numFmtId="164" fontId="1" fillId="0" borderId="1" xfId="1" applyNumberFormat="1" applyFont="1" applyFill="1" applyBorder="1" applyAlignment="1">
      <alignment horizontal="right" wrapText="1"/>
    </xf>
    <xf numFmtId="43" fontId="1" fillId="0" borderId="1" xfId="1" applyFont="1" applyFill="1" applyBorder="1" applyAlignment="1">
      <alignment horizontal="right" wrapText="1"/>
    </xf>
    <xf numFmtId="0" fontId="1" fillId="5" borderId="1" xfId="5" applyFont="1" applyFill="1" applyBorder="1" applyAlignment="1">
      <alignment wrapText="1"/>
    </xf>
    <xf numFmtId="4" fontId="1" fillId="5" borderId="1" xfId="5" applyNumberFormat="1" applyFont="1" applyFill="1" applyBorder="1" applyAlignment="1">
      <alignment horizontal="right" wrapText="1"/>
    </xf>
    <xf numFmtId="0" fontId="0" fillId="5" borderId="0" xfId="0" applyFill="1"/>
    <xf numFmtId="0" fontId="2" fillId="2" borderId="1" xfId="4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4" borderId="1" xfId="4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164" fontId="5" fillId="3" borderId="2" xfId="1" applyNumberFormat="1" applyFont="1" applyFill="1" applyBorder="1" applyAlignment="1">
      <alignment horizontal="center"/>
    </xf>
    <xf numFmtId="164" fontId="5" fillId="3" borderId="3" xfId="1" applyNumberFormat="1" applyFont="1" applyFill="1" applyBorder="1" applyAlignment="1">
      <alignment horizontal="center"/>
    </xf>
    <xf numFmtId="164" fontId="5" fillId="3" borderId="4" xfId="1" applyNumberFormat="1" applyFont="1" applyFill="1" applyBorder="1" applyAlignment="1">
      <alignment horizontal="center"/>
    </xf>
    <xf numFmtId="0" fontId="0" fillId="0" borderId="6" xfId="0" applyBorder="1"/>
  </cellXfs>
  <cellStyles count="6">
    <cellStyle name="Millares" xfId="1" builtinId="3"/>
    <cellStyle name="Normal" xfId="0" builtinId="0"/>
    <cellStyle name="Normal_Bovino Carnico" xfId="5" xr:uid="{00000000-0005-0000-0000-000002000000}"/>
    <cellStyle name="Normal_Bovino Lacteo" xfId="2" xr:uid="{00000000-0005-0000-0000-000003000000}"/>
    <cellStyle name="Normal_Hoja14" xfId="3" xr:uid="{00000000-0005-0000-0000-000004000000}"/>
    <cellStyle name="Normal_Hoja5" xfId="4" xr:uid="{00000000-0005-0000-0000-000005000000}"/>
  </cellStyles>
  <dxfs count="7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18" Type="http://schemas.openxmlformats.org/officeDocument/2006/relationships/pivotCacheDefinition" Target="pivotCache/pivotCacheDefinition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pivotCacheDefinition" Target="pivotCache/pivotCacheDefinition7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Exportaciones de Productos Pecuarios </a:t>
            </a:r>
          </a:p>
          <a:p>
            <a:pPr>
              <a:defRPr/>
            </a:pPr>
            <a:r>
              <a:rPr lang="en-US"/>
              <a:t>3er Trimestre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strRef>
              <c:f>Consolidado!$B$12</c:f>
              <c:strCache>
                <c:ptCount val="1"/>
                <c:pt idx="0">
                  <c:v>Kilos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Consolidado!$A$13:$A$19</c:f>
              <c:strCache>
                <c:ptCount val="7"/>
                <c:pt idx="0">
                  <c:v>Res</c:v>
                </c:pt>
                <c:pt idx="1">
                  <c:v>Lacteo</c:v>
                </c:pt>
                <c:pt idx="2">
                  <c:v>Leche</c:v>
                </c:pt>
                <c:pt idx="3">
                  <c:v>Pieles</c:v>
                </c:pt>
                <c:pt idx="4">
                  <c:v>Embutidos</c:v>
                </c:pt>
                <c:pt idx="5">
                  <c:v>Otro Origen</c:v>
                </c:pt>
                <c:pt idx="6">
                  <c:v>Productos Veterinarios</c:v>
                </c:pt>
              </c:strCache>
            </c:strRef>
          </c:cat>
          <c:val>
            <c:numRef>
              <c:f>Consolidado!$B$13:$B$19</c:f>
              <c:numCache>
                <c:formatCode>_(* #,##0_);_(* \(#,##0\);_(* "-"??_);_(@_)</c:formatCode>
                <c:ptCount val="7"/>
                <c:pt idx="0">
                  <c:v>379077.67</c:v>
                </c:pt>
                <c:pt idx="1">
                  <c:v>202518.89</c:v>
                </c:pt>
                <c:pt idx="2">
                  <c:v>660704.07000000007</c:v>
                </c:pt>
                <c:pt idx="3">
                  <c:v>1353051.16</c:v>
                </c:pt>
                <c:pt idx="4">
                  <c:v>198.44</c:v>
                </c:pt>
                <c:pt idx="5">
                  <c:v>655033.73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55-4CE3-B678-52E6FC51659D}"/>
            </c:ext>
          </c:extLst>
        </c:ser>
        <c:ser>
          <c:idx val="0"/>
          <c:order val="1"/>
          <c:tx>
            <c:strRef>
              <c:f>Consolidado!$C$12</c:f>
              <c:strCache>
                <c:ptCount val="1"/>
                <c:pt idx="0">
                  <c:v>Valor US$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Consolidado!$A$13:$A$19</c:f>
              <c:strCache>
                <c:ptCount val="7"/>
                <c:pt idx="0">
                  <c:v>Res</c:v>
                </c:pt>
                <c:pt idx="1">
                  <c:v>Lacteo</c:v>
                </c:pt>
                <c:pt idx="2">
                  <c:v>Leche</c:v>
                </c:pt>
                <c:pt idx="3">
                  <c:v>Pieles</c:v>
                </c:pt>
                <c:pt idx="4">
                  <c:v>Embutidos</c:v>
                </c:pt>
                <c:pt idx="5">
                  <c:v>Otro Origen</c:v>
                </c:pt>
                <c:pt idx="6">
                  <c:v>Productos Veterinarios</c:v>
                </c:pt>
              </c:strCache>
            </c:strRef>
          </c:cat>
          <c:val>
            <c:numRef>
              <c:f>Consolidado!$C$13:$C$19</c:f>
              <c:numCache>
                <c:formatCode>_(* #,##0.00_);_(* \(#,##0.00\);_(* "-"??_);_(@_)</c:formatCode>
                <c:ptCount val="7"/>
                <c:pt idx="0">
                  <c:v>2195928.2599999998</c:v>
                </c:pt>
                <c:pt idx="1">
                  <c:v>915988.60000000009</c:v>
                </c:pt>
                <c:pt idx="2">
                  <c:v>1673878.4</c:v>
                </c:pt>
                <c:pt idx="3">
                  <c:v>906170</c:v>
                </c:pt>
                <c:pt idx="4">
                  <c:v>367.19</c:v>
                </c:pt>
                <c:pt idx="5">
                  <c:v>3094126.16</c:v>
                </c:pt>
                <c:pt idx="6">
                  <c:v>1636258.22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9D-4C8A-B4AC-4F489D722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5045888"/>
        <c:axId val="-5042080"/>
        <c:axId val="0"/>
      </c:bar3DChart>
      <c:catAx>
        <c:axId val="-5045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5042080"/>
        <c:crosses val="autoZero"/>
        <c:auto val="1"/>
        <c:lblAlgn val="ctr"/>
        <c:lblOffset val="100"/>
        <c:noMultiLvlLbl val="0"/>
      </c:catAx>
      <c:valAx>
        <c:axId val="-504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5045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4to trimestre 2025.xlsx]Bovino Carnico!Tabla dinámica1</c:name>
    <c:fmtId val="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Carne de Res 3er Trimestre</a:t>
            </a:r>
            <a:r>
              <a:rPr lang="es-DO" baseline="0"/>
              <a:t> 2025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'Bovino Carnico'!$B$33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'Bovino Carnico'!$A$34:$A$38</c:f>
              <c:strCache>
                <c:ptCount val="4"/>
                <c:pt idx="0">
                  <c:v>Estados Unidos</c:v>
                </c:pt>
                <c:pt idx="1">
                  <c:v>Guatemala</c:v>
                </c:pt>
                <c:pt idx="2">
                  <c:v>El Salvador</c:v>
                </c:pt>
                <c:pt idx="3">
                  <c:v>Puerto Rico</c:v>
                </c:pt>
              </c:strCache>
            </c:strRef>
          </c:cat>
          <c:val>
            <c:numRef>
              <c:f>'Bovino Carnico'!$B$34:$B$38</c:f>
              <c:numCache>
                <c:formatCode>_(* #,##0.00_);_(* \(#,##0.00\);_(* "-"??_);_(@_)</c:formatCode>
                <c:ptCount val="4"/>
                <c:pt idx="0">
                  <c:v>92605.430000000008</c:v>
                </c:pt>
                <c:pt idx="1">
                  <c:v>173414.97</c:v>
                </c:pt>
                <c:pt idx="2">
                  <c:v>61475.78</c:v>
                </c:pt>
                <c:pt idx="3">
                  <c:v>51581.49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05-4138-AD79-723CF5A5A4FD}"/>
            </c:ext>
          </c:extLst>
        </c:ser>
        <c:ser>
          <c:idx val="1"/>
          <c:order val="1"/>
          <c:tx>
            <c:strRef>
              <c:f>'Bovino Carnico'!$C$33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'Bovino Carnico'!$A$34:$A$38</c:f>
              <c:strCache>
                <c:ptCount val="4"/>
                <c:pt idx="0">
                  <c:v>Estados Unidos</c:v>
                </c:pt>
                <c:pt idx="1">
                  <c:v>Guatemala</c:v>
                </c:pt>
                <c:pt idx="2">
                  <c:v>El Salvador</c:v>
                </c:pt>
                <c:pt idx="3">
                  <c:v>Puerto Rico</c:v>
                </c:pt>
              </c:strCache>
            </c:strRef>
          </c:cat>
          <c:val>
            <c:numRef>
              <c:f>'Bovino Carnico'!$C$34:$C$38</c:f>
              <c:numCache>
                <c:formatCode>_(* #,##0.00_);_(* \(#,##0.00\);_(* "-"??_);_(@_)</c:formatCode>
                <c:ptCount val="4"/>
                <c:pt idx="0">
                  <c:v>594122.42999999993</c:v>
                </c:pt>
                <c:pt idx="1">
                  <c:v>1022460.99</c:v>
                </c:pt>
                <c:pt idx="2">
                  <c:v>379336.91</c:v>
                </c:pt>
                <c:pt idx="3">
                  <c:v>200007.93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05-4138-AD79-723CF5A5A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5039904"/>
        <c:axId val="-5051872"/>
        <c:axId val="0"/>
      </c:bar3DChart>
      <c:catAx>
        <c:axId val="-5039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5051872"/>
        <c:crosses val="autoZero"/>
        <c:auto val="1"/>
        <c:lblAlgn val="ctr"/>
        <c:lblOffset val="100"/>
        <c:noMultiLvlLbl val="0"/>
      </c:catAx>
      <c:valAx>
        <c:axId val="-505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5039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4to trimestre 2025.xlsx]Bovino Lacteo!Tabla dinámica2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Lácteos 3er Trimestre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'Bovino Lacteo'!$B$46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'Bovino Lacteo'!$A$47:$A$57</c:f>
              <c:strCache>
                <c:ptCount val="10"/>
                <c:pt idx="0">
                  <c:v>Antigua y Barbuda</c:v>
                </c:pt>
                <c:pt idx="1">
                  <c:v>Aruba</c:v>
                </c:pt>
                <c:pt idx="2">
                  <c:v>Barbados</c:v>
                </c:pt>
                <c:pt idx="3">
                  <c:v>Estados Unidos</c:v>
                </c:pt>
                <c:pt idx="4">
                  <c:v>Jamaica</c:v>
                </c:pt>
                <c:pt idx="5">
                  <c:v>San Martin</c:v>
                </c:pt>
                <c:pt idx="6">
                  <c:v>Trinidad &amp; Tobago</c:v>
                </c:pt>
                <c:pt idx="7">
                  <c:v>Curazao</c:v>
                </c:pt>
                <c:pt idx="8">
                  <c:v>Haiti</c:v>
                </c:pt>
                <c:pt idx="9">
                  <c:v>Dominica</c:v>
                </c:pt>
              </c:strCache>
            </c:strRef>
          </c:cat>
          <c:val>
            <c:numRef>
              <c:f>'Bovino Lacteo'!$B$47:$B$57</c:f>
              <c:numCache>
                <c:formatCode>_(* #,##0.00_);_(* \(#,##0.00\);_(* "-"??_);_(@_)</c:formatCode>
                <c:ptCount val="10"/>
                <c:pt idx="0">
                  <c:v>10706.869999999999</c:v>
                </c:pt>
                <c:pt idx="1">
                  <c:v>4900.83</c:v>
                </c:pt>
                <c:pt idx="2">
                  <c:v>11746.3</c:v>
                </c:pt>
                <c:pt idx="3">
                  <c:v>92963.12999999999</c:v>
                </c:pt>
                <c:pt idx="4">
                  <c:v>127720.25</c:v>
                </c:pt>
                <c:pt idx="5">
                  <c:v>22462.5</c:v>
                </c:pt>
                <c:pt idx="6">
                  <c:v>26674.400000000001</c:v>
                </c:pt>
                <c:pt idx="7">
                  <c:v>1995</c:v>
                </c:pt>
                <c:pt idx="8">
                  <c:v>700</c:v>
                </c:pt>
                <c:pt idx="9">
                  <c:v>4462.0200000000004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AC-4383-BCA4-6BEEC9D8DA0C}"/>
            </c:ext>
          </c:extLst>
        </c:ser>
        <c:ser>
          <c:idx val="1"/>
          <c:order val="1"/>
          <c:tx>
            <c:strRef>
              <c:f>'Bovino Lacteo'!$C$46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'Bovino Lacteo'!$A$47:$A$57</c:f>
              <c:strCache>
                <c:ptCount val="10"/>
                <c:pt idx="0">
                  <c:v>Antigua y Barbuda</c:v>
                </c:pt>
                <c:pt idx="1">
                  <c:v>Aruba</c:v>
                </c:pt>
                <c:pt idx="2">
                  <c:v>Barbados</c:v>
                </c:pt>
                <c:pt idx="3">
                  <c:v>Estados Unidos</c:v>
                </c:pt>
                <c:pt idx="4">
                  <c:v>Jamaica</c:v>
                </c:pt>
                <c:pt idx="5">
                  <c:v>San Martin</c:v>
                </c:pt>
                <c:pt idx="6">
                  <c:v>Trinidad &amp; Tobago</c:v>
                </c:pt>
                <c:pt idx="7">
                  <c:v>Curazao</c:v>
                </c:pt>
                <c:pt idx="8">
                  <c:v>Haiti</c:v>
                </c:pt>
                <c:pt idx="9">
                  <c:v>Dominica</c:v>
                </c:pt>
              </c:strCache>
            </c:strRef>
          </c:cat>
          <c:val>
            <c:numRef>
              <c:f>'Bovino Lacteo'!$C$47:$C$57</c:f>
              <c:numCache>
                <c:formatCode>_(* #,##0.00_);_(* \(#,##0.00\);_(* "-"??_);_(@_)</c:formatCode>
                <c:ptCount val="10"/>
                <c:pt idx="0">
                  <c:v>39285.850000000006</c:v>
                </c:pt>
                <c:pt idx="1">
                  <c:v>23157.15</c:v>
                </c:pt>
                <c:pt idx="2">
                  <c:v>32674.05</c:v>
                </c:pt>
                <c:pt idx="3">
                  <c:v>442417.46</c:v>
                </c:pt>
                <c:pt idx="4">
                  <c:v>511339.56000000006</c:v>
                </c:pt>
                <c:pt idx="5">
                  <c:v>84078.290000000008</c:v>
                </c:pt>
                <c:pt idx="6">
                  <c:v>110742.56</c:v>
                </c:pt>
                <c:pt idx="7">
                  <c:v>8159.7</c:v>
                </c:pt>
                <c:pt idx="8">
                  <c:v>2824.5</c:v>
                </c:pt>
                <c:pt idx="9">
                  <c:v>18453.45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AC-4383-BCA4-6BEEC9D8D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5054592"/>
        <c:axId val="-5054048"/>
        <c:axId val="0"/>
      </c:bar3DChart>
      <c:catAx>
        <c:axId val="-5054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5054048"/>
        <c:crosses val="autoZero"/>
        <c:auto val="1"/>
        <c:lblAlgn val="ctr"/>
        <c:lblOffset val="100"/>
        <c:noMultiLvlLbl val="0"/>
      </c:catAx>
      <c:valAx>
        <c:axId val="-5054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5054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4to trimestre 2025.xlsx]Leche!Tabla dinámica3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Leche 3er Trimestre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Leche!$B$97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Leche!$A$98:$A$115</c:f>
              <c:strCache>
                <c:ptCount val="17"/>
                <c:pt idx="0">
                  <c:v>Antigua y Barbuda</c:v>
                </c:pt>
                <c:pt idx="1">
                  <c:v>Bonaire</c:v>
                </c:pt>
                <c:pt idx="2">
                  <c:v>Cuba</c:v>
                </c:pt>
                <c:pt idx="3">
                  <c:v>Curazao</c:v>
                </c:pt>
                <c:pt idx="4">
                  <c:v>Dominica</c:v>
                </c:pt>
                <c:pt idx="5">
                  <c:v>Estados Unidos</c:v>
                </c:pt>
                <c:pt idx="6">
                  <c:v>Granada</c:v>
                </c:pt>
                <c:pt idx="7">
                  <c:v>Guyana</c:v>
                </c:pt>
                <c:pt idx="8">
                  <c:v>Haiti</c:v>
                </c:pt>
                <c:pt idx="9">
                  <c:v>Islas Caiman</c:v>
                </c:pt>
                <c:pt idx="10">
                  <c:v>Islas Turcas y Caicos</c:v>
                </c:pt>
                <c:pt idx="11">
                  <c:v>Islas Virgenes (U.S.)</c:v>
                </c:pt>
                <c:pt idx="12">
                  <c:v>San Martin</c:v>
                </c:pt>
                <c:pt idx="13">
                  <c:v>San Tomas</c:v>
                </c:pt>
                <c:pt idx="14">
                  <c:v>Santa Lucia</c:v>
                </c:pt>
                <c:pt idx="15">
                  <c:v>Trinidad &amp; Tobago</c:v>
                </c:pt>
                <c:pt idx="16">
                  <c:v>San Marino</c:v>
                </c:pt>
              </c:strCache>
            </c:strRef>
          </c:cat>
          <c:val>
            <c:numRef>
              <c:f>Leche!$B$98:$B$115</c:f>
              <c:numCache>
                <c:formatCode>_(* #,##0.00_);_(* \(#,##0.00\);_(* "-"??_);_(@_)</c:formatCode>
                <c:ptCount val="17"/>
                <c:pt idx="0">
                  <c:v>6570.26</c:v>
                </c:pt>
                <c:pt idx="1">
                  <c:v>3935</c:v>
                </c:pt>
                <c:pt idx="2">
                  <c:v>2934</c:v>
                </c:pt>
                <c:pt idx="3">
                  <c:v>19126.260000000002</c:v>
                </c:pt>
                <c:pt idx="4">
                  <c:v>2490</c:v>
                </c:pt>
                <c:pt idx="5">
                  <c:v>330662.56</c:v>
                </c:pt>
                <c:pt idx="6">
                  <c:v>10290</c:v>
                </c:pt>
                <c:pt idx="7">
                  <c:v>17702.260000000002</c:v>
                </c:pt>
                <c:pt idx="8">
                  <c:v>136926.56</c:v>
                </c:pt>
                <c:pt idx="9">
                  <c:v>323</c:v>
                </c:pt>
                <c:pt idx="10">
                  <c:v>7628</c:v>
                </c:pt>
                <c:pt idx="11">
                  <c:v>4717.6900000000005</c:v>
                </c:pt>
                <c:pt idx="12">
                  <c:v>7237</c:v>
                </c:pt>
                <c:pt idx="13">
                  <c:v>1240</c:v>
                </c:pt>
                <c:pt idx="14">
                  <c:v>15065.6</c:v>
                </c:pt>
                <c:pt idx="15">
                  <c:v>80982.399999999994</c:v>
                </c:pt>
                <c:pt idx="16">
                  <c:v>1139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12-4387-881B-CD0A3A29B936}"/>
            </c:ext>
          </c:extLst>
        </c:ser>
        <c:ser>
          <c:idx val="1"/>
          <c:order val="1"/>
          <c:tx>
            <c:strRef>
              <c:f>Leche!$C$97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Leche!$A$98:$A$115</c:f>
              <c:strCache>
                <c:ptCount val="17"/>
                <c:pt idx="0">
                  <c:v>Antigua y Barbuda</c:v>
                </c:pt>
                <c:pt idx="1">
                  <c:v>Bonaire</c:v>
                </c:pt>
                <c:pt idx="2">
                  <c:v>Cuba</c:v>
                </c:pt>
                <c:pt idx="3">
                  <c:v>Curazao</c:v>
                </c:pt>
                <c:pt idx="4">
                  <c:v>Dominica</c:v>
                </c:pt>
                <c:pt idx="5">
                  <c:v>Estados Unidos</c:v>
                </c:pt>
                <c:pt idx="6">
                  <c:v>Granada</c:v>
                </c:pt>
                <c:pt idx="7">
                  <c:v>Guyana</c:v>
                </c:pt>
                <c:pt idx="8">
                  <c:v>Haiti</c:v>
                </c:pt>
                <c:pt idx="9">
                  <c:v>Islas Caiman</c:v>
                </c:pt>
                <c:pt idx="10">
                  <c:v>Islas Turcas y Caicos</c:v>
                </c:pt>
                <c:pt idx="11">
                  <c:v>Islas Virgenes (U.S.)</c:v>
                </c:pt>
                <c:pt idx="12">
                  <c:v>San Martin</c:v>
                </c:pt>
                <c:pt idx="13">
                  <c:v>San Tomas</c:v>
                </c:pt>
                <c:pt idx="14">
                  <c:v>Santa Lucia</c:v>
                </c:pt>
                <c:pt idx="15">
                  <c:v>Trinidad &amp; Tobago</c:v>
                </c:pt>
                <c:pt idx="16">
                  <c:v>San Marino</c:v>
                </c:pt>
              </c:strCache>
            </c:strRef>
          </c:cat>
          <c:val>
            <c:numRef>
              <c:f>Leche!$C$98:$C$115</c:f>
              <c:numCache>
                <c:formatCode>_(* #,##0.00_);_(* \(#,##0.00\);_(* "-"??_);_(@_)</c:formatCode>
                <c:ptCount val="17"/>
                <c:pt idx="0">
                  <c:v>8154.3600000000006</c:v>
                </c:pt>
                <c:pt idx="1">
                  <c:v>4773.4000000000005</c:v>
                </c:pt>
                <c:pt idx="2">
                  <c:v>28171.89</c:v>
                </c:pt>
                <c:pt idx="3">
                  <c:v>20470.189999999999</c:v>
                </c:pt>
                <c:pt idx="4">
                  <c:v>2951.7</c:v>
                </c:pt>
                <c:pt idx="5">
                  <c:v>583721.44999999995</c:v>
                </c:pt>
                <c:pt idx="6">
                  <c:v>12944.240000000002</c:v>
                </c:pt>
                <c:pt idx="7">
                  <c:v>33597.370000000003</c:v>
                </c:pt>
                <c:pt idx="8">
                  <c:v>726001.45</c:v>
                </c:pt>
                <c:pt idx="9">
                  <c:v>375.89</c:v>
                </c:pt>
                <c:pt idx="10">
                  <c:v>8068.6</c:v>
                </c:pt>
                <c:pt idx="11">
                  <c:v>4352.8599999999997</c:v>
                </c:pt>
                <c:pt idx="12">
                  <c:v>7428.6399999999994</c:v>
                </c:pt>
                <c:pt idx="13">
                  <c:v>1501.9</c:v>
                </c:pt>
                <c:pt idx="14">
                  <c:v>77748.58</c:v>
                </c:pt>
                <c:pt idx="15">
                  <c:v>133458.54</c:v>
                </c:pt>
                <c:pt idx="16">
                  <c:v>1151.24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12-4387-881B-CD0A3A29B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5051328"/>
        <c:axId val="-5049696"/>
        <c:axId val="0"/>
      </c:bar3DChart>
      <c:catAx>
        <c:axId val="-505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5049696"/>
        <c:crosses val="autoZero"/>
        <c:auto val="1"/>
        <c:lblAlgn val="ctr"/>
        <c:lblOffset val="100"/>
        <c:noMultiLvlLbl val="0"/>
      </c:catAx>
      <c:valAx>
        <c:axId val="-5049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5051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4to trimestre 2025.xlsx]Pieles!Tabla dinámica4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Pieles 3er Trimestre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Pieles!$B$44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Pieles!$A$45:$A$50</c:f>
              <c:strCache>
                <c:ptCount val="5"/>
                <c:pt idx="0">
                  <c:v>Alemania</c:v>
                </c:pt>
                <c:pt idx="1">
                  <c:v>Indonesia</c:v>
                </c:pt>
                <c:pt idx="2">
                  <c:v>Italia</c:v>
                </c:pt>
                <c:pt idx="3">
                  <c:v>Portugal</c:v>
                </c:pt>
                <c:pt idx="4">
                  <c:v>Turquia</c:v>
                </c:pt>
              </c:strCache>
            </c:strRef>
          </c:cat>
          <c:val>
            <c:numRef>
              <c:f>Pieles!$B$45:$B$50</c:f>
              <c:numCache>
                <c:formatCode>_(* #,##0.00_);_(* \(#,##0.00\);_(* "-"??_);_(@_)</c:formatCode>
                <c:ptCount val="5"/>
                <c:pt idx="0">
                  <c:v>20000</c:v>
                </c:pt>
                <c:pt idx="1">
                  <c:v>48050</c:v>
                </c:pt>
                <c:pt idx="2">
                  <c:v>7187.95</c:v>
                </c:pt>
                <c:pt idx="3">
                  <c:v>48000</c:v>
                </c:pt>
                <c:pt idx="4">
                  <c:v>221211.89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CD-4578-A713-E875E035091F}"/>
            </c:ext>
          </c:extLst>
        </c:ser>
        <c:ser>
          <c:idx val="1"/>
          <c:order val="1"/>
          <c:tx>
            <c:strRef>
              <c:f>Pieles!$C$44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Pieles!$A$45:$A$50</c:f>
              <c:strCache>
                <c:ptCount val="5"/>
                <c:pt idx="0">
                  <c:v>Alemania</c:v>
                </c:pt>
                <c:pt idx="1">
                  <c:v>Indonesia</c:v>
                </c:pt>
                <c:pt idx="2">
                  <c:v>Italia</c:v>
                </c:pt>
                <c:pt idx="3">
                  <c:v>Portugal</c:v>
                </c:pt>
                <c:pt idx="4">
                  <c:v>Turquia</c:v>
                </c:pt>
              </c:strCache>
            </c:strRef>
          </c:cat>
          <c:val>
            <c:numRef>
              <c:f>Pieles!$C$45:$C$50</c:f>
              <c:numCache>
                <c:formatCode>_(* #,##0.00_);_(* \(#,##0.00\);_(* "-"??_);_(@_)</c:formatCode>
                <c:ptCount val="5"/>
                <c:pt idx="0">
                  <c:v>9000</c:v>
                </c:pt>
                <c:pt idx="1">
                  <c:v>9875.5</c:v>
                </c:pt>
                <c:pt idx="2">
                  <c:v>71543.820000000007</c:v>
                </c:pt>
                <c:pt idx="3">
                  <c:v>27360</c:v>
                </c:pt>
                <c:pt idx="4">
                  <c:v>135824.04999999999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CD-4578-A713-E875E0350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48157936"/>
        <c:axId val="-2004957584"/>
        <c:axId val="0"/>
      </c:bar3DChart>
      <c:catAx>
        <c:axId val="-4815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2004957584"/>
        <c:crosses val="autoZero"/>
        <c:auto val="1"/>
        <c:lblAlgn val="ctr"/>
        <c:lblOffset val="100"/>
        <c:noMultiLvlLbl val="0"/>
      </c:catAx>
      <c:valAx>
        <c:axId val="-2004957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4815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4to trimestre 2025.xlsx]Pollo!Tabla dinámica2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Carne</a:t>
            </a:r>
            <a:r>
              <a:rPr lang="es-DO" baseline="0"/>
              <a:t> de Pollo</a:t>
            </a:r>
            <a:r>
              <a:rPr lang="es-DO"/>
              <a:t> 3er Trimestre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Pollo!$B$27</c:f>
              <c:strCache>
                <c:ptCount val="1"/>
                <c:pt idx="0">
                  <c:v> Kilos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Pollo!$A$28:$A$30</c:f>
              <c:strCache>
                <c:ptCount val="2"/>
                <c:pt idx="0">
                  <c:v>Brasil</c:v>
                </c:pt>
                <c:pt idx="1">
                  <c:v>Haiti</c:v>
                </c:pt>
              </c:strCache>
            </c:strRef>
          </c:cat>
          <c:val>
            <c:numRef>
              <c:f>Pollo!$B$28:$B$30</c:f>
              <c:numCache>
                <c:formatCode>#,##0.00</c:formatCode>
                <c:ptCount val="2"/>
                <c:pt idx="0">
                  <c:v>27645</c:v>
                </c:pt>
                <c:pt idx="1">
                  <c:v>243681.06999999998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12-4387-881B-CD0A3A29B936}"/>
            </c:ext>
          </c:extLst>
        </c:ser>
        <c:ser>
          <c:idx val="1"/>
          <c:order val="1"/>
          <c:tx>
            <c:strRef>
              <c:f>Pollo!$C$27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Pollo!$A$28:$A$30</c:f>
              <c:strCache>
                <c:ptCount val="2"/>
                <c:pt idx="0">
                  <c:v>Brasil</c:v>
                </c:pt>
                <c:pt idx="1">
                  <c:v>Haiti</c:v>
                </c:pt>
              </c:strCache>
            </c:strRef>
          </c:cat>
          <c:val>
            <c:numRef>
              <c:f>Pollo!$C$28:$C$30</c:f>
              <c:numCache>
                <c:formatCode>#,##0.00</c:formatCode>
                <c:ptCount val="2"/>
                <c:pt idx="0">
                  <c:v>20112.240000000002</c:v>
                </c:pt>
                <c:pt idx="1">
                  <c:v>1215101.25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12-4387-881B-CD0A3A29B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2004947792"/>
        <c:axId val="-2004955408"/>
        <c:axId val="0"/>
      </c:bar3DChart>
      <c:catAx>
        <c:axId val="-2004947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2004955408"/>
        <c:crosses val="autoZero"/>
        <c:auto val="1"/>
        <c:lblAlgn val="ctr"/>
        <c:lblOffset val="100"/>
        <c:noMultiLvlLbl val="0"/>
      </c:catAx>
      <c:valAx>
        <c:axId val="-2004955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2004947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4to trimestre 2025.xlsx]Otro Origen!Tabla dinámica5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Productos</a:t>
            </a:r>
            <a:r>
              <a:rPr lang="es-DO" baseline="0"/>
              <a:t> Otro Origen 3er Trimeste 2025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'Otro Origen'!$B$54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'Otro Origen'!$A$55:$A$62</c:f>
              <c:strCache>
                <c:ptCount val="7"/>
                <c:pt idx="0">
                  <c:v>Cuba</c:v>
                </c:pt>
                <c:pt idx="1">
                  <c:v>Estados Unidos</c:v>
                </c:pt>
                <c:pt idx="2">
                  <c:v>Guyana</c:v>
                </c:pt>
                <c:pt idx="3">
                  <c:v>Haiti</c:v>
                </c:pt>
                <c:pt idx="4">
                  <c:v>Jamaica</c:v>
                </c:pt>
                <c:pt idx="5">
                  <c:v>San Martin</c:v>
                </c:pt>
                <c:pt idx="6">
                  <c:v>Trinidad &amp; Tobago</c:v>
                </c:pt>
              </c:strCache>
            </c:strRef>
          </c:cat>
          <c:val>
            <c:numRef>
              <c:f>'Otro Origen'!$B$55:$B$62</c:f>
              <c:numCache>
                <c:formatCode>_(* #,##0.00_);_(* \(#,##0.00\);_(* "-"??_);_(@_)</c:formatCode>
                <c:ptCount val="7"/>
                <c:pt idx="0">
                  <c:v>94668.72</c:v>
                </c:pt>
                <c:pt idx="1">
                  <c:v>16036.42</c:v>
                </c:pt>
                <c:pt idx="2">
                  <c:v>28304.639999999999</c:v>
                </c:pt>
                <c:pt idx="3">
                  <c:v>3183.48</c:v>
                </c:pt>
                <c:pt idx="4">
                  <c:v>174037.94</c:v>
                </c:pt>
                <c:pt idx="5">
                  <c:v>8649.1200000000008</c:v>
                </c:pt>
                <c:pt idx="6">
                  <c:v>157536.84999999998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B4-4105-A635-55CD5D9734DA}"/>
            </c:ext>
          </c:extLst>
        </c:ser>
        <c:ser>
          <c:idx val="1"/>
          <c:order val="1"/>
          <c:tx>
            <c:strRef>
              <c:f>'Otro Origen'!$C$54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'Otro Origen'!$A$55:$A$62</c:f>
              <c:strCache>
                <c:ptCount val="7"/>
                <c:pt idx="0">
                  <c:v>Cuba</c:v>
                </c:pt>
                <c:pt idx="1">
                  <c:v>Estados Unidos</c:v>
                </c:pt>
                <c:pt idx="2">
                  <c:v>Guyana</c:v>
                </c:pt>
                <c:pt idx="3">
                  <c:v>Haiti</c:v>
                </c:pt>
                <c:pt idx="4">
                  <c:v>Jamaica</c:v>
                </c:pt>
                <c:pt idx="5">
                  <c:v>San Martin</c:v>
                </c:pt>
                <c:pt idx="6">
                  <c:v>Trinidad &amp; Tobago</c:v>
                </c:pt>
              </c:strCache>
            </c:strRef>
          </c:cat>
          <c:val>
            <c:numRef>
              <c:f>'Otro Origen'!$C$55:$C$62</c:f>
              <c:numCache>
                <c:formatCode>_(* #,##0.00_);_(* \(#,##0.00\);_(* "-"??_);_(@_)</c:formatCode>
                <c:ptCount val="7"/>
                <c:pt idx="0">
                  <c:v>89392.8</c:v>
                </c:pt>
                <c:pt idx="1">
                  <c:v>53328.17</c:v>
                </c:pt>
                <c:pt idx="2">
                  <c:v>223853.18</c:v>
                </c:pt>
                <c:pt idx="3">
                  <c:v>19902.5</c:v>
                </c:pt>
                <c:pt idx="4">
                  <c:v>680163.76</c:v>
                </c:pt>
                <c:pt idx="5">
                  <c:v>61506.15</c:v>
                </c:pt>
                <c:pt idx="6">
                  <c:v>506212.51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B4-4105-A635-55CD5D973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2004952688"/>
        <c:axId val="-2004956496"/>
        <c:axId val="0"/>
      </c:bar3DChart>
      <c:catAx>
        <c:axId val="-200495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2004956496"/>
        <c:crosses val="autoZero"/>
        <c:auto val="1"/>
        <c:lblAlgn val="ctr"/>
        <c:lblOffset val="100"/>
        <c:noMultiLvlLbl val="0"/>
      </c:catAx>
      <c:valAx>
        <c:axId val="-20049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200495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4to trimestre 2025.xlsx]Pro vet!Tabla dinámica6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Productos</a:t>
            </a:r>
            <a:r>
              <a:rPr lang="es-DO" baseline="0"/>
              <a:t> Veterinarios 3er Trimestre 2025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'Pro vet'!$C$48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'Pro vet'!$B$49:$B$55</c:f>
              <c:strCache>
                <c:ptCount val="6"/>
                <c:pt idx="0">
                  <c:v>Filipinas</c:v>
                </c:pt>
                <c:pt idx="1">
                  <c:v>Cuba</c:v>
                </c:pt>
                <c:pt idx="2">
                  <c:v>Chile</c:v>
                </c:pt>
                <c:pt idx="3">
                  <c:v>Guyana</c:v>
                </c:pt>
                <c:pt idx="4">
                  <c:v>Aruba</c:v>
                </c:pt>
                <c:pt idx="5">
                  <c:v>Panama</c:v>
                </c:pt>
              </c:strCache>
            </c:strRef>
          </c:cat>
          <c:val>
            <c:numRef>
              <c:f>'Pro vet'!$C$49:$C$55</c:f>
              <c:numCache>
                <c:formatCode>_(* #,##0.00_);_(* \(#,##0.00\);_(* "-"??_);_(@_)</c:formatCode>
                <c:ptCount val="6"/>
                <c:pt idx="0">
                  <c:v>21850</c:v>
                </c:pt>
                <c:pt idx="1">
                  <c:v>122119.62999999999</c:v>
                </c:pt>
                <c:pt idx="2">
                  <c:v>19000</c:v>
                </c:pt>
                <c:pt idx="3">
                  <c:v>16890.84</c:v>
                </c:pt>
                <c:pt idx="4">
                  <c:v>2890</c:v>
                </c:pt>
                <c:pt idx="5">
                  <c:v>59478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F1-4339-8DED-7F6639643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2004943984"/>
        <c:axId val="-2004953776"/>
        <c:axId val="0"/>
      </c:bar3DChart>
      <c:catAx>
        <c:axId val="-200494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2004953776"/>
        <c:crosses val="autoZero"/>
        <c:auto val="1"/>
        <c:lblAlgn val="ctr"/>
        <c:lblOffset val="100"/>
        <c:noMultiLvlLbl val="0"/>
      </c:catAx>
      <c:valAx>
        <c:axId val="-2004953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2004943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1009651</xdr:colOff>
      <xdr:row>0</xdr:row>
      <xdr:rowOff>0</xdr:rowOff>
    </xdr:from>
    <xdr:to>
      <xdr:col>2</xdr:col>
      <xdr:colOff>66676</xdr:colOff>
      <xdr:row>6</xdr:row>
      <xdr:rowOff>246499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651" y="0"/>
          <a:ext cx="1981200" cy="13894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</xdr:row>
      <xdr:rowOff>95250</xdr:rowOff>
    </xdr:from>
    <xdr:to>
      <xdr:col>3</xdr:col>
      <xdr:colOff>38100</xdr:colOff>
      <xdr:row>36</xdr:row>
      <xdr:rowOff>104775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638175</xdr:colOff>
      <xdr:row>6</xdr:row>
      <xdr:rowOff>247650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0675" y="0"/>
          <a:ext cx="1981200" cy="1390650"/>
        </a:xfrm>
        <a:prstGeom prst="rect">
          <a:avLst/>
        </a:prstGeom>
      </xdr:spPr>
    </xdr:pic>
    <xdr:clientData/>
  </xdr:twoCellAnchor>
  <xdr:twoCellAnchor>
    <xdr:from>
      <xdr:col>5</xdr:col>
      <xdr:colOff>123825</xdr:colOff>
      <xdr:row>12</xdr:row>
      <xdr:rowOff>0</xdr:rowOff>
    </xdr:from>
    <xdr:to>
      <xdr:col>7</xdr:col>
      <xdr:colOff>1476375</xdr:colOff>
      <xdr:row>22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438150</xdr:colOff>
      <xdr:row>0</xdr:row>
      <xdr:rowOff>0</xdr:rowOff>
    </xdr:from>
    <xdr:to>
      <xdr:col>4</xdr:col>
      <xdr:colOff>438150</xdr:colOff>
      <xdr:row>7</xdr:row>
      <xdr:rowOff>55999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50" y="0"/>
          <a:ext cx="1981200" cy="1389499"/>
        </a:xfrm>
        <a:prstGeom prst="rect">
          <a:avLst/>
        </a:prstGeom>
      </xdr:spPr>
    </xdr:pic>
    <xdr:clientData/>
  </xdr:twoCellAnchor>
  <xdr:twoCellAnchor>
    <xdr:from>
      <xdr:col>7</xdr:col>
      <xdr:colOff>285750</xdr:colOff>
      <xdr:row>12</xdr:row>
      <xdr:rowOff>185738</xdr:rowOff>
    </xdr:from>
    <xdr:to>
      <xdr:col>9</xdr:col>
      <xdr:colOff>1571625</xdr:colOff>
      <xdr:row>23</xdr:row>
      <xdr:rowOff>200026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0</xdr:row>
      <xdr:rowOff>85725</xdr:rowOff>
    </xdr:from>
    <xdr:to>
      <xdr:col>4</xdr:col>
      <xdr:colOff>771525</xdr:colOff>
      <xdr:row>7</xdr:row>
      <xdr:rowOff>36949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7425" y="85725"/>
          <a:ext cx="1981200" cy="1389499"/>
        </a:xfrm>
        <a:prstGeom prst="rect">
          <a:avLst/>
        </a:prstGeom>
      </xdr:spPr>
    </xdr:pic>
    <xdr:clientData/>
  </xdr:twoCellAnchor>
  <xdr:twoCellAnchor>
    <xdr:from>
      <xdr:col>7</xdr:col>
      <xdr:colOff>161925</xdr:colOff>
      <xdr:row>10</xdr:row>
      <xdr:rowOff>85725</xdr:rowOff>
    </xdr:from>
    <xdr:to>
      <xdr:col>9</xdr:col>
      <xdr:colOff>1381125</xdr:colOff>
      <xdr:row>20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0</xdr:row>
      <xdr:rowOff>0</xdr:rowOff>
    </xdr:from>
    <xdr:to>
      <xdr:col>4</xdr:col>
      <xdr:colOff>638175</xdr:colOff>
      <xdr:row>7</xdr:row>
      <xdr:rowOff>55999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3175" y="0"/>
          <a:ext cx="1981200" cy="1389499"/>
        </a:xfrm>
        <a:prstGeom prst="rect">
          <a:avLst/>
        </a:prstGeom>
      </xdr:spPr>
    </xdr:pic>
    <xdr:clientData/>
  </xdr:twoCellAnchor>
  <xdr:twoCellAnchor>
    <xdr:from>
      <xdr:col>7</xdr:col>
      <xdr:colOff>142875</xdr:colOff>
      <xdr:row>12</xdr:row>
      <xdr:rowOff>0</xdr:rowOff>
    </xdr:from>
    <xdr:to>
      <xdr:col>8</xdr:col>
      <xdr:colOff>1562100</xdr:colOff>
      <xdr:row>25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276225</xdr:colOff>
      <xdr:row>0</xdr:row>
      <xdr:rowOff>0</xdr:rowOff>
    </xdr:from>
    <xdr:to>
      <xdr:col>4</xdr:col>
      <xdr:colOff>542925</xdr:colOff>
      <xdr:row>7</xdr:row>
      <xdr:rowOff>122674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9850" y="0"/>
          <a:ext cx="1981200" cy="1456174"/>
        </a:xfrm>
        <a:prstGeom prst="rect">
          <a:avLst/>
        </a:prstGeom>
      </xdr:spPr>
    </xdr:pic>
    <xdr:clientData/>
  </xdr:twoCellAnchor>
  <xdr:twoCellAnchor>
    <xdr:from>
      <xdr:col>7</xdr:col>
      <xdr:colOff>171450</xdr:colOff>
      <xdr:row>13</xdr:row>
      <xdr:rowOff>0</xdr:rowOff>
    </xdr:from>
    <xdr:to>
      <xdr:col>8</xdr:col>
      <xdr:colOff>1447800</xdr:colOff>
      <xdr:row>28</xdr:row>
      <xdr:rowOff>180976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514350</xdr:colOff>
      <xdr:row>0</xdr:row>
      <xdr:rowOff>0</xdr:rowOff>
    </xdr:from>
    <xdr:to>
      <xdr:col>4</xdr:col>
      <xdr:colOff>447675</xdr:colOff>
      <xdr:row>7</xdr:row>
      <xdr:rowOff>17899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24075" y="0"/>
          <a:ext cx="1981200" cy="14561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0</xdr:row>
      <xdr:rowOff>0</xdr:rowOff>
    </xdr:from>
    <xdr:to>
      <xdr:col>4</xdr:col>
      <xdr:colOff>609600</xdr:colOff>
      <xdr:row>7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0775" y="0"/>
          <a:ext cx="1981200" cy="1390650"/>
        </a:xfrm>
        <a:prstGeom prst="rect">
          <a:avLst/>
        </a:prstGeom>
      </xdr:spPr>
    </xdr:pic>
    <xdr:clientData/>
  </xdr:twoCellAnchor>
  <xdr:twoCellAnchor>
    <xdr:from>
      <xdr:col>7</xdr:col>
      <xdr:colOff>1838325</xdr:colOff>
      <xdr:row>10</xdr:row>
      <xdr:rowOff>176212</xdr:rowOff>
    </xdr:from>
    <xdr:to>
      <xdr:col>9</xdr:col>
      <xdr:colOff>828675</xdr:colOff>
      <xdr:row>22</xdr:row>
      <xdr:rowOff>61912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0</xdr:row>
      <xdr:rowOff>0</xdr:rowOff>
    </xdr:from>
    <xdr:to>
      <xdr:col>4</xdr:col>
      <xdr:colOff>800100</xdr:colOff>
      <xdr:row>6</xdr:row>
      <xdr:rowOff>247650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7450" y="0"/>
          <a:ext cx="1981200" cy="1390650"/>
        </a:xfrm>
        <a:prstGeom prst="rect">
          <a:avLst/>
        </a:prstGeom>
      </xdr:spPr>
    </xdr:pic>
    <xdr:clientData/>
  </xdr:twoCellAnchor>
  <xdr:twoCellAnchor>
    <xdr:from>
      <xdr:col>7</xdr:col>
      <xdr:colOff>342900</xdr:colOff>
      <xdr:row>12</xdr:row>
      <xdr:rowOff>0</xdr:rowOff>
    </xdr:from>
    <xdr:to>
      <xdr:col>8</xdr:col>
      <xdr:colOff>2419350</xdr:colOff>
      <xdr:row>24</xdr:row>
      <xdr:rowOff>104776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695325</xdr:colOff>
      <xdr:row>1</xdr:row>
      <xdr:rowOff>0</xdr:rowOff>
    </xdr:from>
    <xdr:to>
      <xdr:col>4</xdr:col>
      <xdr:colOff>990600</xdr:colOff>
      <xdr:row>8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5975" y="190500"/>
          <a:ext cx="1981200" cy="139065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_rels/pivotCacheDefinition8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8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lanificasion Y Desarollo" refreshedDate="45754.646212037034" createdVersion="5" refreshedVersion="5" minRefreshableVersion="3" recordCount="8" xr:uid="{00000000-000A-0000-FFFF-FFFF00000000}">
  <cacheSource type="worksheet">
    <worksheetSource ref="A13:G23" sheet="Huevo"/>
  </cacheSource>
  <cacheFields count="7">
    <cacheField name="Mes" numFmtId="0">
      <sharedItems containsBlank="1"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Pais de Procedencia" numFmtId="0">
      <sharedItems containsBlank="1" count="2">
        <m/>
        <s v="Cuba"/>
      </sharedItems>
    </cacheField>
    <cacheField name="Kilos" numFmtId="164">
      <sharedItems containsString="0" containsBlank="1" containsNumber="1" containsInteger="1" minValue="0" maxValue="54180" count="3">
        <m/>
        <n v="0"/>
        <n v="54180"/>
      </sharedItems>
    </cacheField>
    <cacheField name="Valor US$" numFmtId="43">
      <sharedItems containsString="0" containsBlank="1" containsNumber="1" minValue="0" maxValue="86505.58984375" count="3">
        <m/>
        <n v="0"/>
        <n v="86505.5898437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lanificasion Y Desarollo" refreshedDate="45754.653884259256" createdVersion="5" refreshedVersion="5" minRefreshableVersion="3" recordCount="11" xr:uid="{00000000-000A-0000-FFFF-FFFF01000000}">
  <cacheSource type="worksheet">
    <worksheetSource ref="B12:E42" sheet="Pro vet"/>
  </cacheSource>
  <cacheFields count="4">
    <cacheField name="Mes" numFmtId="0">
      <sharedItems/>
    </cacheField>
    <cacheField name="Mercancia" numFmtId="0">
      <sharedItems containsBlank="1"/>
    </cacheField>
    <cacheField name="Destino" numFmtId="0">
      <sharedItems containsBlank="1" count="8">
        <s v="Cuba"/>
        <m/>
        <s v="Chile"/>
        <s v="Filipinas"/>
        <s v="Guyana"/>
        <s v="Aruba"/>
        <s v="Panama"/>
        <s v="Ecuador" u="1"/>
      </sharedItems>
    </cacheField>
    <cacheField name="Valor US$" numFmtId="43">
      <sharedItems containsSemiMixedTypes="0" containsString="0" containsNumber="1" minValue="1115.7" maxValue="150149.769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lanificasion Y Desarollo" refreshedDate="45754.657741435185" createdVersion="5" refreshedVersion="5" minRefreshableVersion="3" recordCount="11" xr:uid="{00000000-000A-0000-FFFF-FFFF05000000}">
  <cacheSource type="worksheet">
    <worksheetSource ref="A13:G37" sheet="Pieles"/>
  </cacheSource>
  <cacheFields count="7">
    <cacheField name="Mes" numFmtId="0">
      <sharedItems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19">
        <s v="Italia"/>
        <s v="Indonesia"/>
        <m/>
        <s v="Portugal"/>
        <s v="Turquia"/>
        <s v="Alemania"/>
        <s v="Guatemala" u="1"/>
        <s v="Bulgaria" u="1"/>
        <s v="Vietnam" u="1"/>
        <s v="China" u="1"/>
        <s v="Canada" u="1"/>
        <s v="Belgica" u="1"/>
        <s v="Tailandia" u="1"/>
        <s v="Japon" u="1"/>
        <s v="Bangladesh" u="1"/>
        <s v="Republica Dominicana" u="1"/>
        <s v="El Salvador" u="1"/>
        <s v="Estados Unidos" u="1"/>
        <s v="Mexico" u="1"/>
      </sharedItems>
    </cacheField>
    <cacheField name="Kilos" numFmtId="0">
      <sharedItems containsSemiMixedTypes="0" containsString="0" containsNumber="1" minValue="7187.95" maxValue="254750"/>
    </cacheField>
    <cacheField name="Valor US$" numFmtId="0">
      <sharedItems containsSemiMixedTypes="0" containsString="0" containsNumber="1" minValue="2480.5" maxValue="102366.4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lanificasion Y Desarollo" refreshedDate="45754.658147222224" createdVersion="5" refreshedVersion="5" minRefreshableVersion="3" recordCount="12" xr:uid="{00000000-000A-0000-FFFF-FFFF06000000}">
  <cacheSource type="worksheet">
    <worksheetSource ref="A12:G22" sheet="Pollo"/>
  </cacheSource>
  <cacheFields count="7">
    <cacheField name="Mes" numFmtId="0">
      <sharedItems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4">
        <s v="Haiti"/>
        <m/>
        <s v="Brasil"/>
        <s v="Estados Unidos" u="1"/>
      </sharedItems>
    </cacheField>
    <cacheField name="Kilos" numFmtId="0">
      <sharedItems containsSemiMixedTypes="0" containsString="0" containsNumber="1" minValue="1995.84" maxValue="213743.57"/>
    </cacheField>
    <cacheField name="Valor US$" numFmtId="0">
      <sharedItems containsSemiMixedTypes="0" containsString="0" containsNumber="1" minValue="8575.61" maxValue="1080759.2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lanificasion Y Desarollo" refreshedDate="45754.65973900463" createdVersion="5" refreshedVersion="5" minRefreshableVersion="3" recordCount="23" xr:uid="{00000000-000A-0000-FFFF-FFFF07000000}">
  <cacheSource type="worksheet">
    <worksheetSource ref="A12:G48" sheet="Otro Origen"/>
  </cacheSource>
  <cacheFields count="7">
    <cacheField name="Mes" numFmtId="0">
      <sharedItems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11">
        <s v="Cuba"/>
        <s v="Jamaica"/>
        <s v="Guyana"/>
        <s v="Trinidad &amp; Tobago"/>
        <m/>
        <s v="Haiti"/>
        <s v="Estados Unidos"/>
        <s v="San Martin"/>
        <s v="Barbados" u="1"/>
        <s v="Surinam" u="1"/>
        <s v="Curazao" u="1"/>
      </sharedItems>
    </cacheField>
    <cacheField name="Kilos" numFmtId="0">
      <sharedItems containsSemiMixedTypes="0" containsString="0" containsNumber="1" minValue="475.98" maxValue="184329.36000000002"/>
    </cacheField>
    <cacheField name="Valor US$" numFmtId="0">
      <sharedItems containsSemiMixedTypes="0" containsString="0" containsNumber="1" minValue="5160" maxValue="692311.2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ctor Vanderlinder" refreshedDate="46031.474652083336" createdVersion="5" refreshedVersion="8" minRefreshableVersion="3" recordCount="14" xr:uid="{00000000-000A-0000-FFFF-FFFF02000000}">
  <cacheSource type="worksheet">
    <worksheetSource ref="A13:G27" sheet="Bovino Carnico"/>
  </cacheSource>
  <cacheFields count="7">
    <cacheField name="Mes" numFmtId="0">
      <sharedItems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6">
        <s v="Guatemala"/>
        <s v="El Salvador"/>
        <s v="Puerto Rico"/>
        <m/>
        <s v="Estados Unidos"/>
        <s v="Cuba" u="1"/>
      </sharedItems>
    </cacheField>
    <cacheField name="Kilos" numFmtId="0">
      <sharedItems containsSemiMixedTypes="0" containsString="0" containsNumber="1" minValue="14037.96" maxValue="173485.87"/>
    </cacheField>
    <cacheField name="Valor US$" numFmtId="0">
      <sharedItems containsSemiMixedTypes="0" containsString="0" containsNumber="1" minValue="19685.13" maxValue="1088367.2999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ctor Vanderlinder" refreshedDate="46031.652152083334" createdVersion="5" refreshedVersion="8" minRefreshableVersion="3" recordCount="28" xr:uid="{00000000-000A-0000-FFFF-FFFF0A000000}">
  <cacheSource type="worksheet">
    <worksheetSource ref="A12:G40" sheet="Bovino Lacteo"/>
  </cacheSource>
  <cacheFields count="7">
    <cacheField name="Mes" numFmtId="0">
      <sharedItems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15">
        <s v="Estados Unidos"/>
        <s v="San Tomas"/>
        <s v="Antigua y Barbuda"/>
        <s v="Jamaica"/>
        <s v="San Martin"/>
        <s v="Trinidad &amp; Tobago"/>
        <m/>
        <s v="Haiti"/>
        <s v="Barbados"/>
        <s v="Dominica"/>
        <s v="Curazao"/>
        <s v="Aruba"/>
        <s v="Islas Turcas y Caicos" u="1"/>
        <s v="Cuba" u="1"/>
        <s v="Inglaterra" u="1"/>
      </sharedItems>
    </cacheField>
    <cacheField name="Kilos" numFmtId="0">
      <sharedItems containsSemiMixedTypes="0" containsString="0" containsNumber="1" minValue="35" maxValue="123700.56000000001"/>
    </cacheField>
    <cacheField name="Valor US$" numFmtId="0">
      <sharedItems containsSemiMixedTypes="0" containsString="0" containsNumber="1" minValue="136.1" maxValue="596789.7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ctor Vanderlinder" refreshedDate="46031.657021296298" createdVersion="5" refreshedVersion="8" minRefreshableVersion="3" recordCount="79" xr:uid="{00000000-000A-0000-FFFF-FFFF04000000}">
  <cacheSource type="worksheet">
    <worksheetSource ref="A12:G91" sheet="Leche"/>
  </cacheSource>
  <cacheFields count="7">
    <cacheField name="Mes" numFmtId="0">
      <sharedItems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27">
        <s v="Haiti"/>
        <s v="Antigua y Barbuda"/>
        <s v="Aruba"/>
        <s v="Bahamas"/>
        <s v="Bonaire"/>
        <s v="Cuba"/>
        <s v="Curazao"/>
        <s v="Estados Unidos"/>
        <s v="Granada"/>
        <s v="Islas Virgenes (U.S.)"/>
        <s v="San Martin"/>
        <s v="San Tomas"/>
        <s v="Guayana Francesa"/>
        <m/>
        <s v="Santa Lucia"/>
        <s v="Dominica"/>
        <s v="Guyana"/>
        <s v="Islas Caiman"/>
        <s v="Islas Turcas y Caicos"/>
        <s v="San Marino"/>
        <s v="Trinidad &amp; Tobago"/>
        <s v="San Cristobal-Nevis (St. Kitts)"/>
        <s v="Surinam"/>
        <s v="Angila"/>
        <s v="Guadalupe" u="1"/>
        <s v="Tortola" u="1"/>
        <s v="Georgia" u="1"/>
      </sharedItems>
    </cacheField>
    <cacheField name="Kilos" numFmtId="0">
      <sharedItems containsSemiMixedTypes="0" containsString="0" containsNumber="1" minValue="2.2599999999999998" maxValue="229284.47000000003"/>
    </cacheField>
    <cacheField name="Valor US$" numFmtId="0">
      <sharedItems containsSemiMixedTypes="0" containsString="0" containsNumber="1" minValue="2.2599999999999998" maxValue="591369.680000000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m/>
    <m/>
    <m/>
    <m/>
    <x v="0"/>
    <x v="0"/>
    <x v="0"/>
  </r>
  <r>
    <m/>
    <m/>
    <m/>
    <m/>
    <x v="0"/>
    <x v="0"/>
    <x v="0"/>
  </r>
  <r>
    <m/>
    <m/>
    <m/>
    <m/>
    <x v="0"/>
    <x v="0"/>
    <x v="0"/>
  </r>
  <r>
    <s v="Enero*"/>
    <m/>
    <m/>
    <m/>
    <x v="0"/>
    <x v="1"/>
    <x v="1"/>
  </r>
  <r>
    <s v="Febrero"/>
    <s v="Avícola"/>
    <s v="Huevo"/>
    <s v="Huevo entero"/>
    <x v="1"/>
    <x v="2"/>
    <x v="2"/>
  </r>
  <r>
    <s v="Febrero*"/>
    <m/>
    <m/>
    <m/>
    <x v="0"/>
    <x v="2"/>
    <x v="2"/>
  </r>
  <r>
    <m/>
    <m/>
    <m/>
    <m/>
    <x v="0"/>
    <x v="0"/>
    <x v="0"/>
  </r>
  <r>
    <s v="Marzo*"/>
    <m/>
    <m/>
    <m/>
    <x v="0"/>
    <x v="1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1">
  <r>
    <s v="Enero"/>
    <s v="PVET"/>
    <x v="0"/>
    <n v="1115.7"/>
  </r>
  <r>
    <s v="Enero*"/>
    <m/>
    <x v="1"/>
    <n v="1115.7"/>
  </r>
  <r>
    <s v="Febrero"/>
    <s v="PVET"/>
    <x v="2"/>
    <n v="19000"/>
  </r>
  <r>
    <s v="Febrero"/>
    <s v="PVET"/>
    <x v="0"/>
    <n v="92408.93"/>
  </r>
  <r>
    <s v="Febrero"/>
    <s v="PVET"/>
    <x v="3"/>
    <n v="21850"/>
  </r>
  <r>
    <s v="Febrero"/>
    <s v="PVET"/>
    <x v="4"/>
    <n v="16890.84"/>
  </r>
  <r>
    <s v="Noviembre*"/>
    <m/>
    <x v="1"/>
    <n v="150149.76999999999"/>
  </r>
  <r>
    <s v="Marzo"/>
    <s v="PVET"/>
    <x v="5"/>
    <n v="2890"/>
  </r>
  <r>
    <s v="Marzo"/>
    <s v="PVET"/>
    <x v="0"/>
    <n v="28595"/>
  </r>
  <r>
    <s v="Marzo"/>
    <s v="PVET"/>
    <x v="6"/>
    <n v="59478"/>
  </r>
  <r>
    <s v="Diciembre*"/>
    <m/>
    <x v="1"/>
    <n v="9096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1">
  <r>
    <s v="Enero"/>
    <m/>
    <s v="Piel Animal"/>
    <s v="Piel Bovina terminada"/>
    <x v="0"/>
    <n v="7187.95"/>
    <n v="71543.820000000007"/>
  </r>
  <r>
    <s v="Enero"/>
    <m/>
    <s v="Piel Animal"/>
    <s v="Pieles Bovinas Frescas Saladas"/>
    <x v="1"/>
    <n v="25500"/>
    <n v="7395"/>
  </r>
  <r>
    <s v="Enero*"/>
    <m/>
    <m/>
    <m/>
    <x v="2"/>
    <n v="32687.95"/>
    <n v="78938.820000000007"/>
  </r>
  <r>
    <s v="Febrero"/>
    <m/>
    <s v="Piel Animal"/>
    <s v="Piel Bovina Salada verde"/>
    <x v="3"/>
    <n v="48000"/>
    <n v="27360"/>
  </r>
  <r>
    <s v="Febrero"/>
    <m/>
    <s v="Piel Animal"/>
    <s v="Piel Bovina terminada"/>
    <x v="4"/>
    <n v="23000"/>
    <n v="10350"/>
  </r>
  <r>
    <s v="Febrero"/>
    <m/>
    <s v="Piel Animal"/>
    <s v="Pieles Bovinas Frescas Saladas"/>
    <x v="5"/>
    <n v="20000"/>
    <n v="9000"/>
  </r>
  <r>
    <s v="Febrero"/>
    <m/>
    <s v="Piel Animal"/>
    <s v="Pieles Bovinas Frescas Saladas"/>
    <x v="1"/>
    <n v="22550"/>
    <n v="2480.5"/>
  </r>
  <r>
    <s v="Febrero"/>
    <m/>
    <s v="Piel Animal"/>
    <s v="Pieles Bovinas Frescas Saladas"/>
    <x v="4"/>
    <n v="141200"/>
    <n v="53175.92"/>
  </r>
  <r>
    <s v="Febrero*"/>
    <m/>
    <m/>
    <m/>
    <x v="2"/>
    <n v="254750"/>
    <n v="102366.42"/>
  </r>
  <r>
    <s v="Marzo"/>
    <s v="Bovino"/>
    <s v="Piel Animal"/>
    <s v="Curtidas o Curadas"/>
    <x v="4"/>
    <n v="57011.89"/>
    <n v="72298.13"/>
  </r>
  <r>
    <s v="Diciembre*"/>
    <m/>
    <m/>
    <m/>
    <x v="2"/>
    <n v="57011.89"/>
    <n v="72298.13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2">
  <r>
    <s v="Enero"/>
    <s v="Pollo"/>
    <s v="Cárnico"/>
    <s v="Carne deshidratada"/>
    <x v="0"/>
    <n v="4635.99"/>
    <n v="24089.59"/>
  </r>
  <r>
    <s v="Enero"/>
    <s v="Pollo"/>
    <s v="Cárnico"/>
    <s v="Grasa"/>
    <x v="0"/>
    <n v="2721.58"/>
    <n v="8575.61"/>
  </r>
  <r>
    <s v="Enero"/>
    <s v="Pollo"/>
    <s v="Cárnico"/>
    <s v="Grasa de Pollo"/>
    <x v="0"/>
    <n v="4863.2700000000004"/>
    <n v="22988.27"/>
  </r>
  <r>
    <s v="Enero*"/>
    <m/>
    <m/>
    <m/>
    <x v="1"/>
    <n v="12220.84"/>
    <n v="55653.47"/>
  </r>
  <r>
    <s v="Febrero"/>
    <s v="Pollo"/>
    <s v="Cárnico"/>
    <s v="Carne deshidratada"/>
    <x v="0"/>
    <n v="3293.84"/>
    <n v="19890.96"/>
  </r>
  <r>
    <s v="Febrero"/>
    <s v="Pollo"/>
    <s v="Cárnico"/>
    <s v="Grasa"/>
    <x v="0"/>
    <n v="5034.93"/>
    <n v="19389.02"/>
  </r>
  <r>
    <s v="Febrero"/>
    <s v="Pollo"/>
    <s v="Cárnico"/>
    <s v="Grasa de Pollo"/>
    <x v="0"/>
    <n v="9387.89"/>
    <n v="39408.51"/>
  </r>
  <r>
    <s v="Febrero"/>
    <s v="Pollo"/>
    <s v="Cárnico"/>
    <s v="MDM, MSC, Pasta o Pulpa"/>
    <x v="2"/>
    <n v="27645"/>
    <n v="20112.240000000002"/>
  </r>
  <r>
    <s v="Febrero*"/>
    <m/>
    <m/>
    <m/>
    <x v="1"/>
    <n v="45361.66"/>
    <n v="98800.73"/>
  </r>
  <r>
    <s v="Marzo"/>
    <s v="Pollo"/>
    <s v="Cárnico"/>
    <s v="Carne deshidratada"/>
    <x v="0"/>
    <n v="1995.84"/>
    <n v="11875.25"/>
  </r>
  <r>
    <s v="Marzo"/>
    <s v="Pollo"/>
    <s v="Cárnico"/>
    <s v="Muslos"/>
    <x v="0"/>
    <n v="211747.73"/>
    <n v="1068884.04"/>
  </r>
  <r>
    <s v="Marzo*"/>
    <m/>
    <m/>
    <m/>
    <x v="1"/>
    <n v="213743.57"/>
    <n v="1080759.29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23">
  <r>
    <s v="Enero"/>
    <s v="Otro Origen"/>
    <s v="Otro Tipo"/>
    <s v="Caldo de pollo"/>
    <x v="0"/>
    <n v="90000"/>
    <n v="52380"/>
  </r>
  <r>
    <s v="Enero"/>
    <s v="Otro Origen"/>
    <s v="Otro Tipo"/>
    <s v="Sazones"/>
    <x v="1"/>
    <n v="39264.239999999998"/>
    <n v="156665.79999999999"/>
  </r>
  <r>
    <s v="Enero"/>
    <s v="Otro Origen"/>
    <s v="Otro Tipo"/>
    <s v="Sopa"/>
    <x v="2"/>
    <n v="28304.639999999999"/>
    <n v="223853.18"/>
  </r>
  <r>
    <s v="Enero"/>
    <s v="Otro Origen"/>
    <s v="Otro Tipo"/>
    <s v="Sopa"/>
    <x v="1"/>
    <n v="3600"/>
    <n v="9714"/>
  </r>
  <r>
    <s v="Enero"/>
    <s v="Otro Origen"/>
    <s v="Otro Tipo"/>
    <s v="Sopa"/>
    <x v="3"/>
    <n v="23160.48"/>
    <n v="56418.87"/>
  </r>
  <r>
    <s v="Enero*"/>
    <m/>
    <m/>
    <m/>
    <x v="4"/>
    <n v="184329.36000000002"/>
    <n v="499031.85"/>
  </r>
  <r>
    <s v="Febrero"/>
    <s v="Otro Origen"/>
    <s v="Otro Tipo"/>
    <s v="Caldo de pollo"/>
    <x v="5"/>
    <n v="475.98"/>
    <n v="5160"/>
  </r>
  <r>
    <s v="Febrero"/>
    <s v="Otro Origen"/>
    <s v="Otro Tipo"/>
    <s v="Sazones"/>
    <x v="1"/>
    <n v="38054.54"/>
    <n v="228210.6"/>
  </r>
  <r>
    <s v="Febrero"/>
    <s v="Otro Origen"/>
    <s v="Otro Tipo"/>
    <s v="Sazones"/>
    <x v="3"/>
    <n v="31199.62"/>
    <n v="140120.48000000001"/>
  </r>
  <r>
    <s v="Febrero"/>
    <s v="Otro Origen"/>
    <s v="Otro Tipo"/>
    <s v="Sopa"/>
    <x v="1"/>
    <n v="40689.599999999999"/>
    <n v="131890.43"/>
  </r>
  <r>
    <s v="Febrero"/>
    <s v="Otro Origen"/>
    <s v="Otro Tipo"/>
    <s v="Sopa"/>
    <x v="3"/>
    <n v="50783.79"/>
    <n v="186929.76"/>
  </r>
  <r>
    <s v="Febrero*"/>
    <m/>
    <m/>
    <m/>
    <x v="4"/>
    <n v="161203.53"/>
    <n v="692311.27"/>
  </r>
  <r>
    <s v="Marzo"/>
    <s v="Otro Origen"/>
    <s v="Otro Tipo"/>
    <s v="Caldo de pollo"/>
    <x v="0"/>
    <n v="4668.72"/>
    <n v="37012.800000000003"/>
  </r>
  <r>
    <s v="Marzo"/>
    <s v="Otro Origen"/>
    <s v="Otro Tipo"/>
    <s v="Caldo de pollo"/>
    <x v="6"/>
    <n v="16036.42"/>
    <n v="53328.17"/>
  </r>
  <r>
    <s v="Marzo"/>
    <s v="Otro Origen"/>
    <s v="Otro Tipo"/>
    <s v="Caldo de pollo"/>
    <x v="5"/>
    <n v="2707.5"/>
    <n v="14742.5"/>
  </r>
  <r>
    <s v="Marzo"/>
    <s v="Otro Origen"/>
    <s v="Otro Tipo"/>
    <s v="Caldo de pollo"/>
    <x v="1"/>
    <n v="7200"/>
    <n v="15984"/>
  </r>
  <r>
    <s v="Marzo"/>
    <s v="Otro Origen"/>
    <s v="Otro Tipo"/>
    <s v="Caldo de pollo"/>
    <x v="3"/>
    <n v="6975.36"/>
    <n v="17423.52"/>
  </r>
  <r>
    <s v="Marzo"/>
    <s v="Otro Origen"/>
    <s v="Otro Tipo"/>
    <s v="Sazones"/>
    <x v="1"/>
    <n v="41149.56"/>
    <n v="131302.93"/>
  </r>
  <r>
    <s v="Marzo"/>
    <s v="Otro Origen"/>
    <s v="Otro Tipo"/>
    <s v="Sazones"/>
    <x v="7"/>
    <n v="8649.1200000000008"/>
    <n v="61506.15"/>
  </r>
  <r>
    <s v="Marzo"/>
    <s v="Otro Origen"/>
    <s v="Otro Tipo"/>
    <s v="Sazones"/>
    <x v="3"/>
    <n v="34617.599999999999"/>
    <n v="89810.12"/>
  </r>
  <r>
    <s v="Marzo"/>
    <s v="Otro Origen"/>
    <s v="Otro Tipo"/>
    <s v="Sopa"/>
    <x v="1"/>
    <n v="4080"/>
    <n v="6396"/>
  </r>
  <r>
    <s v="Marzo"/>
    <s v="Otro Origen"/>
    <s v="Otro Tipo"/>
    <s v="Sopa"/>
    <x v="3"/>
    <n v="10800"/>
    <n v="15509.76"/>
  </r>
  <r>
    <s v="Marzo*"/>
    <m/>
    <m/>
    <m/>
    <x v="4"/>
    <n v="136884.28"/>
    <n v="443015.95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">
  <r>
    <s v="Octubre"/>
    <s v="Bovino"/>
    <s v="Cárnico"/>
    <s v="Carne deshuesada"/>
    <x v="0"/>
    <n v="43263.16"/>
    <n v="243333.5"/>
  </r>
  <r>
    <s v="Octubre"/>
    <s v="Bovino"/>
    <s v="Cárnico"/>
    <s v="Cortes"/>
    <x v="1"/>
    <n v="21773"/>
    <n v="127197.86"/>
  </r>
  <r>
    <s v="Octubre"/>
    <s v="Bovino"/>
    <s v="Cárnico"/>
    <s v="Cortes"/>
    <x v="2"/>
    <n v="20352.89"/>
    <n v="19685.13"/>
  </r>
  <r>
    <s v="Octubre"/>
    <m/>
    <m/>
    <m/>
    <x v="3"/>
    <n v="85389.05"/>
    <n v="390216.49"/>
  </r>
  <r>
    <s v="Noviembre"/>
    <s v="Bovino"/>
    <s v="Cárnico"/>
    <s v="Cortes"/>
    <x v="1"/>
    <n v="39702.78"/>
    <n v="252139.05"/>
  </r>
  <r>
    <s v="Noviembre"/>
    <s v="Bovino"/>
    <s v="Cárnico"/>
    <s v="Cortes"/>
    <x v="4"/>
    <n v="19051.07"/>
    <n v="138600"/>
  </r>
  <r>
    <s v="Noviembre"/>
    <s v="Bovino"/>
    <s v="Cárnico"/>
    <s v="Cortes"/>
    <x v="0"/>
    <n v="44258.26"/>
    <n v="238301.91"/>
  </r>
  <r>
    <s v="Noviembre"/>
    <s v="Bovino"/>
    <s v="Cárnico"/>
    <s v="Cortes"/>
    <x v="2"/>
    <n v="17190.64"/>
    <n v="88303.51"/>
  </r>
  <r>
    <s v="Noviembre"/>
    <m/>
    <m/>
    <m/>
    <x v="3"/>
    <n v="120202.75"/>
    <n v="717344.47"/>
  </r>
  <r>
    <s v="Diciembre"/>
    <s v="Bovino"/>
    <s v="Cárnico"/>
    <s v="Carne deshuesada"/>
    <x v="4"/>
    <n v="16847.77"/>
    <n v="112000.51"/>
  </r>
  <r>
    <s v="Diciembre"/>
    <s v="Bovino"/>
    <s v="Cárnico"/>
    <s v="Carne deshuesada"/>
    <x v="2"/>
    <n v="14037.96"/>
    <n v="92019.29"/>
  </r>
  <r>
    <s v="Diciembre"/>
    <s v="Bovino"/>
    <s v="Cárnico"/>
    <s v="Cortes"/>
    <x v="4"/>
    <n v="56706.59"/>
    <n v="343521.92"/>
  </r>
  <r>
    <s v="Diciembre"/>
    <s v="Bovino"/>
    <s v="Cárnico"/>
    <s v="Cortes"/>
    <x v="0"/>
    <n v="85893.55"/>
    <n v="540825.57999999996"/>
  </r>
  <r>
    <s v="Diciembre"/>
    <m/>
    <m/>
    <m/>
    <x v="3"/>
    <n v="173485.87"/>
    <n v="1088367.2999999998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s v="Octubre"/>
    <s v="Bovino"/>
    <s v="Lácteo"/>
    <s v="Crema de leche"/>
    <x v="0"/>
    <n v="308.45"/>
    <n v="2806.86"/>
  </r>
  <r>
    <s v="Octubre"/>
    <s v="Bovino"/>
    <s v="Lácteo"/>
    <s v="Crema de leche"/>
    <x v="1"/>
    <n v="35"/>
    <n v="136.1"/>
  </r>
  <r>
    <s v="Octubre"/>
    <s v="Bovino"/>
    <s v="Lácteo"/>
    <s v="Dulce de leche"/>
    <x v="0"/>
    <n v="3328.69"/>
    <n v="16587.86"/>
  </r>
  <r>
    <s v="Octubre"/>
    <s v="Bovino"/>
    <s v="Lácteo"/>
    <s v="Helados"/>
    <x v="2"/>
    <n v="5601.64"/>
    <n v="18996.650000000001"/>
  </r>
  <r>
    <s v="Octubre"/>
    <s v="Bovino"/>
    <s v="Lácteo"/>
    <s v="Helados"/>
    <x v="0"/>
    <n v="20062.080000000002"/>
    <n v="77876.899999999994"/>
  </r>
  <r>
    <s v="Octubre"/>
    <s v="Bovino"/>
    <s v="Lácteo"/>
    <s v="Helados"/>
    <x v="3"/>
    <n v="52367.69"/>
    <n v="235286.67"/>
  </r>
  <r>
    <s v="Octubre"/>
    <s v="Bovino"/>
    <s v="Lácteo"/>
    <s v="Helados"/>
    <x v="4"/>
    <n v="11675.96"/>
    <n v="44386.16"/>
  </r>
  <r>
    <s v="Octubre"/>
    <s v="Bovino"/>
    <s v="Lácteo"/>
    <s v="Helados"/>
    <x v="5"/>
    <n v="9739.2199999999993"/>
    <n v="33658.74"/>
  </r>
  <r>
    <s v="Octubre"/>
    <s v="Bovino"/>
    <s v="Queso"/>
    <s v="Holandes"/>
    <x v="0"/>
    <n v="15771.11"/>
    <n v="132190.38"/>
  </r>
  <r>
    <s v="Octubre"/>
    <s v="Bovino"/>
    <s v="Queso"/>
    <s v="Queso Amarillo"/>
    <x v="0"/>
    <n v="3858.17"/>
    <n v="26147.59"/>
  </r>
  <r>
    <s v="Octubre"/>
    <s v="Bovino"/>
    <s v="Queso"/>
    <s v="Queso de hoja"/>
    <x v="0"/>
    <n v="952.55"/>
    <n v="8715.8700000000008"/>
  </r>
  <r>
    <s v="Octubre"/>
    <m/>
    <m/>
    <m/>
    <x v="6"/>
    <n v="123700.56000000001"/>
    <n v="596789.78"/>
  </r>
  <r>
    <s v="Noviembre"/>
    <s v="Bovino"/>
    <s v="Lácteo"/>
    <s v="Crema de leche"/>
    <x v="7"/>
    <n v="700"/>
    <n v="2824.5"/>
  </r>
  <r>
    <s v="Noviembre"/>
    <s v="Bovino"/>
    <s v="Lácteo"/>
    <s v="Helados"/>
    <x v="8"/>
    <n v="11746.3"/>
    <n v="32674.05"/>
  </r>
  <r>
    <s v="Noviembre"/>
    <s v="Bovino"/>
    <s v="Lácteo"/>
    <s v="Helados"/>
    <x v="9"/>
    <n v="4462.0200000000004"/>
    <n v="18453.45"/>
  </r>
  <r>
    <s v="Noviembre"/>
    <s v="Bovino"/>
    <s v="Lácteo"/>
    <s v="Helados"/>
    <x v="0"/>
    <n v="29613.599999999999"/>
    <n v="107334"/>
  </r>
  <r>
    <s v="Noviembre"/>
    <s v="Bovino"/>
    <s v="Lácteo"/>
    <s v="Helados"/>
    <x v="3"/>
    <n v="48390.84"/>
    <n v="159142"/>
  </r>
  <r>
    <s v="Noviembre"/>
    <s v="Bovino"/>
    <s v="Lácteo"/>
    <s v="Helados"/>
    <x v="5"/>
    <n v="12039.88"/>
    <n v="57141.27"/>
  </r>
  <r>
    <s v="Noviembre"/>
    <m/>
    <m/>
    <m/>
    <x v="6"/>
    <n v="106952.64"/>
    <n v="377569.27"/>
  </r>
  <r>
    <s v="Diciembre"/>
    <s v="Bovino"/>
    <s v="Lácteo"/>
    <s v="Crema de leche"/>
    <x v="10"/>
    <n v="945"/>
    <n v="3875.7"/>
  </r>
  <r>
    <s v="Diciembre"/>
    <s v="Bovino"/>
    <s v="Lácteo"/>
    <s v="Helados"/>
    <x v="2"/>
    <n v="5105.2299999999996"/>
    <n v="20289.2"/>
  </r>
  <r>
    <s v="Diciembre"/>
    <s v="Bovino"/>
    <s v="Lácteo"/>
    <s v="Helados"/>
    <x v="11"/>
    <n v="4900.83"/>
    <n v="23157.15"/>
  </r>
  <r>
    <s v="Diciembre"/>
    <s v="Bovino"/>
    <s v="Lácteo"/>
    <s v="Helados"/>
    <x v="0"/>
    <n v="19068.48"/>
    <n v="70758"/>
  </r>
  <r>
    <s v="Diciembre"/>
    <s v="Bovino"/>
    <s v="Lácteo"/>
    <s v="Helados"/>
    <x v="3"/>
    <n v="26961.72"/>
    <n v="116910.89"/>
  </r>
  <r>
    <s v="Diciembre"/>
    <s v="Bovino"/>
    <s v="Lácteo"/>
    <s v="Helados"/>
    <x v="4"/>
    <n v="10786.54"/>
    <n v="39692.129999999997"/>
  </r>
  <r>
    <s v="Diciembre"/>
    <s v="Bovino"/>
    <s v="Lácteo"/>
    <s v="Helados"/>
    <x v="5"/>
    <n v="4895.3"/>
    <n v="19942.55"/>
  </r>
  <r>
    <s v="Diciembre"/>
    <s v="Bovino"/>
    <s v="Queso"/>
    <s v="Crema"/>
    <x v="10"/>
    <n v="1050"/>
    <n v="4284"/>
  </r>
  <r>
    <s v="Diciembre"/>
    <m/>
    <m/>
    <m/>
    <x v="6"/>
    <n v="73713.100000000006"/>
    <n v="298909.62"/>
  </r>
</pivotCacheRecords>
</file>

<file path=xl/pivotCache/pivotCacheRecords8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s v="Octubre"/>
    <s v="Bovino"/>
    <s v="Leche"/>
    <s v="Formula Infantil"/>
    <x v="0"/>
    <n v="20945.52"/>
    <n v="235641.29"/>
  </r>
  <r>
    <s v="Octubre"/>
    <s v="Bovino"/>
    <s v="Leche"/>
    <s v="Leche con Chocolate"/>
    <x v="1"/>
    <n v="2748"/>
    <n v="3221.89"/>
  </r>
  <r>
    <s v="Octubre"/>
    <s v="Bovino"/>
    <s v="Leche"/>
    <s v="Leche con Chocolate"/>
    <x v="2"/>
    <n v="1190"/>
    <n v="1221.45"/>
  </r>
  <r>
    <s v="Octubre"/>
    <s v="Bovino"/>
    <s v="Leche"/>
    <s v="Leche con Chocolate"/>
    <x v="3"/>
    <n v="805"/>
    <n v="1095.9000000000001"/>
  </r>
  <r>
    <s v="Octubre"/>
    <s v="Bovino"/>
    <s v="Leche"/>
    <s v="Leche con Chocolate"/>
    <x v="4"/>
    <n v="1420"/>
    <n v="1898.2"/>
  </r>
  <r>
    <s v="Octubre"/>
    <s v="Bovino"/>
    <s v="Leche"/>
    <s v="Leche con Chocolate"/>
    <x v="5"/>
    <n v="300"/>
    <n v="356.25"/>
  </r>
  <r>
    <s v="Octubre"/>
    <s v="Bovino"/>
    <s v="Leche"/>
    <s v="Leche con Chocolate"/>
    <x v="6"/>
    <n v="3409"/>
    <n v="4103.9799999999996"/>
  </r>
  <r>
    <s v="Octubre"/>
    <s v="Bovino"/>
    <s v="Leche"/>
    <s v="Leche con Chocolate"/>
    <x v="7"/>
    <n v="81770"/>
    <n v="119085"/>
  </r>
  <r>
    <s v="Octubre"/>
    <s v="Bovino"/>
    <s v="Leche"/>
    <s v="Leche con Chocolate"/>
    <x v="8"/>
    <n v="3360"/>
    <n v="4354.5600000000004"/>
  </r>
  <r>
    <s v="Octubre"/>
    <s v="Bovino"/>
    <s v="Leche"/>
    <s v="Leche con Chocolate"/>
    <x v="0"/>
    <n v="6450"/>
    <n v="8189"/>
  </r>
  <r>
    <s v="Octubre"/>
    <s v="Bovino"/>
    <s v="Leche"/>
    <s v="Leche con Chocolate"/>
    <x v="9"/>
    <n v="845"/>
    <n v="1006"/>
  </r>
  <r>
    <s v="Octubre"/>
    <s v="Bovino"/>
    <s v="Leche"/>
    <s v="Leche con Chocolate"/>
    <x v="10"/>
    <n v="952"/>
    <n v="976.48"/>
  </r>
  <r>
    <s v="Octubre"/>
    <s v="Bovino"/>
    <s v="Leche"/>
    <s v="Leche con Chocolate"/>
    <x v="11"/>
    <n v="390"/>
    <n v="472.5"/>
  </r>
  <r>
    <s v="Octubre"/>
    <s v="Bovino"/>
    <s v="Leche"/>
    <s v="Leche condensada"/>
    <x v="0"/>
    <n v="21665.279999999999"/>
    <n v="68800.259999999995"/>
  </r>
  <r>
    <s v="Octubre"/>
    <s v="Bovino"/>
    <s v="Leche"/>
    <s v="Leche entera en polvo"/>
    <x v="5"/>
    <n v="1650"/>
    <n v="4224"/>
  </r>
  <r>
    <s v="Octubre"/>
    <s v="Bovino"/>
    <s v="Leche"/>
    <s v="Leche entera liquida"/>
    <x v="5"/>
    <n v="774"/>
    <n v="23180.94"/>
  </r>
  <r>
    <s v="Octubre"/>
    <s v="Bovino"/>
    <s v="Leche"/>
    <s v="Leche entera liquida"/>
    <x v="6"/>
    <n v="3315"/>
    <n v="3199.4"/>
  </r>
  <r>
    <s v="Octubre"/>
    <s v="Bovino"/>
    <s v="Leche"/>
    <s v="Leche entera liquida"/>
    <x v="7"/>
    <n v="22100"/>
    <n v="27948"/>
  </r>
  <r>
    <s v="Octubre"/>
    <s v="Bovino"/>
    <s v="Leche"/>
    <s v="Leche entera liquida"/>
    <x v="12"/>
    <n v="3556.15"/>
    <n v="3836.16"/>
  </r>
  <r>
    <s v="Octubre"/>
    <s v="Bovino"/>
    <s v="Leche"/>
    <s v="Leche entera liquida"/>
    <x v="0"/>
    <n v="26471.279999999999"/>
    <n v="74362.100000000006"/>
  </r>
  <r>
    <s v="Octubre"/>
    <s v="Bovino"/>
    <s v="Leche"/>
    <s v="Leche entera liquida"/>
    <x v="10"/>
    <n v="1547"/>
    <n v="1547"/>
  </r>
  <r>
    <s v="Octubre"/>
    <s v="Bovino"/>
    <s v="Leche"/>
    <s v="Leche entera liquida"/>
    <x v="11"/>
    <n v="780"/>
    <n v="892.2"/>
  </r>
  <r>
    <s v="Octubre"/>
    <s v="Bovino"/>
    <s v="Leche"/>
    <s v="Leche evaporada"/>
    <x v="5"/>
    <n v="210"/>
    <n v="410.7"/>
  </r>
  <r>
    <s v="Octubre"/>
    <s v="Bovino"/>
    <s v="Leche"/>
    <s v="Leche evaporada"/>
    <x v="11"/>
    <n v="70"/>
    <n v="137.19999999999999"/>
  </r>
  <r>
    <s v="Octubre"/>
    <m/>
    <m/>
    <m/>
    <x v="13"/>
    <n v="206723.22999999998"/>
    <n v="590160.46"/>
  </r>
  <r>
    <s v="Noviembre"/>
    <s v="Bovino"/>
    <s v="Leche"/>
    <s v="Formula Infantil"/>
    <x v="0"/>
    <n v="13530.31"/>
    <n v="250699.34"/>
  </r>
  <r>
    <s v="Noviembre"/>
    <s v="Bovino"/>
    <s v="Leche"/>
    <s v="Formula Infantil"/>
    <x v="14"/>
    <n v="15065.6"/>
    <n v="77748.58"/>
  </r>
  <r>
    <s v="Noviembre"/>
    <s v="Bovino"/>
    <s v="Leche"/>
    <s v="Leche con Chocolate"/>
    <x v="1"/>
    <n v="2310"/>
    <n v="2686.81"/>
  </r>
  <r>
    <s v="Noviembre"/>
    <s v="Bovino"/>
    <s v="Leche"/>
    <s v="Leche con Chocolate"/>
    <x v="2"/>
    <n v="1190"/>
    <n v="1221.45"/>
  </r>
  <r>
    <s v="Noviembre"/>
    <s v="Bovino"/>
    <s v="Leche"/>
    <s v="Leche con Chocolate"/>
    <x v="4"/>
    <n v="1300"/>
    <n v="1451.4"/>
  </r>
  <r>
    <s v="Noviembre"/>
    <s v="Bovino"/>
    <s v="Leche"/>
    <s v="Leche con Chocolate"/>
    <x v="6"/>
    <n v="450"/>
    <n v="540"/>
  </r>
  <r>
    <s v="Noviembre"/>
    <s v="Bovino"/>
    <s v="Leche"/>
    <s v="Leche con Chocolate"/>
    <x v="15"/>
    <n v="2490"/>
    <n v="2951.7"/>
  </r>
  <r>
    <s v="Noviembre"/>
    <s v="Bovino"/>
    <s v="Leche"/>
    <s v="Leche con Chocolate"/>
    <x v="7"/>
    <n v="27625"/>
    <n v="42330"/>
  </r>
  <r>
    <s v="Noviembre"/>
    <s v="Bovino"/>
    <s v="Leche"/>
    <s v="Leche con Chocolate"/>
    <x v="8"/>
    <n v="4690"/>
    <n v="5686.64"/>
  </r>
  <r>
    <s v="Noviembre"/>
    <s v="Bovino"/>
    <s v="Leche"/>
    <s v="Leche con Chocolate"/>
    <x v="16"/>
    <n v="11865"/>
    <n v="14195.02"/>
  </r>
  <r>
    <s v="Noviembre"/>
    <s v="Bovino"/>
    <s v="Leche"/>
    <s v="Leche con Chocolate"/>
    <x v="0"/>
    <n v="7400"/>
    <n v="10681"/>
  </r>
  <r>
    <s v="Noviembre"/>
    <s v="Bovino"/>
    <s v="Leche"/>
    <s v="Leche con Chocolate"/>
    <x v="17"/>
    <n v="182"/>
    <n v="212.7"/>
  </r>
  <r>
    <s v="Noviembre"/>
    <s v="Bovino"/>
    <s v="Leche"/>
    <s v="Leche con Chocolate"/>
    <x v="18"/>
    <n v="2980"/>
    <n v="3230.9"/>
  </r>
  <r>
    <s v="Noviembre"/>
    <s v="Bovino"/>
    <s v="Leche"/>
    <s v="Leche con Chocolate"/>
    <x v="9"/>
    <n v="990"/>
    <n v="1173.9000000000001"/>
  </r>
  <r>
    <s v="Noviembre"/>
    <s v="Bovino"/>
    <s v="Leche"/>
    <s v="Leche con Chocolate"/>
    <x v="19"/>
    <n v="476"/>
    <n v="488.24"/>
  </r>
  <r>
    <s v="Noviembre"/>
    <s v="Bovino"/>
    <s v="Leche"/>
    <s v="Leche con Chocolate"/>
    <x v="10"/>
    <n v="1190"/>
    <n v="1220.5999999999999"/>
  </r>
  <r>
    <s v="Noviembre"/>
    <s v="Bovino"/>
    <s v="Leche"/>
    <s v="Leche con Chocolate"/>
    <x v="20"/>
    <n v="25200"/>
    <n v="32676"/>
  </r>
  <r>
    <s v="Noviembre"/>
    <s v="Bovino"/>
    <s v="Leche"/>
    <s v="Leche entera liquida"/>
    <x v="6"/>
    <n v="6630"/>
    <n v="6459.15"/>
  </r>
  <r>
    <s v="Noviembre"/>
    <s v="Bovino"/>
    <s v="Leche"/>
    <s v="Leche entera liquida"/>
    <x v="7"/>
    <n v="23205"/>
    <n v="29620.799999999999"/>
  </r>
  <r>
    <s v="Noviembre"/>
    <s v="Bovino"/>
    <s v="Leche"/>
    <s v="Leche entera liquida"/>
    <x v="16"/>
    <n v="3315"/>
    <n v="3373.65"/>
  </r>
  <r>
    <s v="Noviembre"/>
    <s v="Bovino"/>
    <s v="Leche"/>
    <s v="Leche entera liquida"/>
    <x v="0"/>
    <n v="12307.46"/>
    <n v="26228"/>
  </r>
  <r>
    <s v="Noviembre"/>
    <s v="Bovino"/>
    <s v="Leche"/>
    <s v="Leche entera liquida"/>
    <x v="17"/>
    <n v="141"/>
    <n v="163.19"/>
  </r>
  <r>
    <s v="Noviembre"/>
    <s v="Bovino"/>
    <s v="Leche"/>
    <s v="Leche entera liquida"/>
    <x v="18"/>
    <n v="4333"/>
    <n v="4493.84"/>
  </r>
  <r>
    <s v="Noviembre"/>
    <s v="Bovino"/>
    <s v="Leche"/>
    <s v="Leche entera liquida"/>
    <x v="9"/>
    <n v="756"/>
    <n v="820.25"/>
  </r>
  <r>
    <s v="Noviembre"/>
    <s v="Bovino"/>
    <s v="Leche"/>
    <s v="Leche entera liquida"/>
    <x v="21"/>
    <n v="420"/>
    <n v="1411.2"/>
  </r>
  <r>
    <s v="Noviembre"/>
    <s v="Bovino"/>
    <s v="Leche"/>
    <s v="Leche entera liquida"/>
    <x v="19"/>
    <n v="663"/>
    <n v="663"/>
  </r>
  <r>
    <s v="Noviembre"/>
    <s v="Bovino"/>
    <s v="Leche"/>
    <s v="Leche entera liquida"/>
    <x v="10"/>
    <n v="1989"/>
    <n v="1989"/>
  </r>
  <r>
    <s v="Noviembre"/>
    <s v="Bovino"/>
    <s v="Leche"/>
    <s v="Leche entera liquida"/>
    <x v="22"/>
    <n v="1603"/>
    <n v="1603"/>
  </r>
  <r>
    <s v="Noviembre"/>
    <s v="Bovino"/>
    <s v="Leche"/>
    <s v="Leche entera liquida"/>
    <x v="20"/>
    <n v="25200"/>
    <n v="32674.32"/>
  </r>
  <r>
    <s v="Noviembre"/>
    <s v="Bovino"/>
    <s v="Leche"/>
    <s v="Leche Saborizada"/>
    <x v="20"/>
    <n v="25200"/>
    <n v="32676"/>
  </r>
  <r>
    <s v="Noviembre"/>
    <m/>
    <m/>
    <m/>
    <x v="13"/>
    <n v="224696.37"/>
    <n v="591369.68000000005"/>
  </r>
  <r>
    <s v="Diciembre"/>
    <s v="Bovino"/>
    <s v="Leche"/>
    <s v="Leche con Chocolate"/>
    <x v="1"/>
    <n v="1510"/>
    <n v="2243.4"/>
  </r>
  <r>
    <s v="Diciembre"/>
    <s v="Bovino"/>
    <s v="Leche"/>
    <s v="Leche con Chocolate"/>
    <x v="2"/>
    <n v="1190"/>
    <n v="1221.45"/>
  </r>
  <r>
    <s v="Diciembre"/>
    <s v="Bovino"/>
    <s v="Leche"/>
    <s v="Leche con Chocolate"/>
    <x v="4"/>
    <n v="1215"/>
    <n v="1423.8"/>
  </r>
  <r>
    <s v="Diciembre"/>
    <s v="Bovino"/>
    <s v="Leche"/>
    <s v="Leche con Chocolate"/>
    <x v="6"/>
    <n v="5320"/>
    <n v="6165.4"/>
  </r>
  <r>
    <s v="Diciembre"/>
    <s v="Bovino"/>
    <s v="Leche"/>
    <s v="Leche con Chocolate"/>
    <x v="7"/>
    <n v="46410"/>
    <n v="71114.399999999994"/>
  </r>
  <r>
    <s v="Diciembre"/>
    <s v="Bovino"/>
    <s v="Leche"/>
    <s v="Leche con Chocolate"/>
    <x v="8"/>
    <n v="2240"/>
    <n v="2903.04"/>
  </r>
  <r>
    <s v="Diciembre"/>
    <s v="Bovino"/>
    <s v="Leche"/>
    <s v="Leche con Chocolate"/>
    <x v="0"/>
    <n v="15047"/>
    <n v="21737.61"/>
  </r>
  <r>
    <s v="Diciembre"/>
    <s v="Bovino"/>
    <s v="Leche"/>
    <s v="Leche con Chocolate"/>
    <x v="18"/>
    <n v="254"/>
    <n v="272.32"/>
  </r>
  <r>
    <s v="Diciembre"/>
    <s v="Bovino"/>
    <s v="Leche"/>
    <s v="Leche con Chocolate"/>
    <x v="9"/>
    <n v="482"/>
    <n v="530.20000000000005"/>
  </r>
  <r>
    <s v="Diciembre"/>
    <s v="Bovino"/>
    <s v="Leche"/>
    <s v="Leche con Chocolate"/>
    <x v="10"/>
    <n v="896"/>
    <n v="1032.56"/>
  </r>
  <r>
    <s v="Diciembre"/>
    <s v="Bovino"/>
    <s v="Leche"/>
    <s v="Leche condensada"/>
    <x v="7"/>
    <n v="114082.56"/>
    <n v="274059.65000000002"/>
  </r>
  <r>
    <s v="Diciembre"/>
    <s v="Bovino"/>
    <s v="Leche"/>
    <s v="Leche entera en polvo"/>
    <x v="23"/>
    <n v="1778.07"/>
    <n v="7393.23"/>
  </r>
  <r>
    <s v="Diciembre"/>
    <s v="Bovino"/>
    <s v="Leche"/>
    <s v="Leche entera en polvo"/>
    <x v="20"/>
    <n v="5382.4"/>
    <n v="35432.22"/>
  </r>
  <r>
    <s v="Diciembre"/>
    <s v="Bovino"/>
    <s v="Leche"/>
    <s v="Leche entera liquida"/>
    <x v="1"/>
    <n v="2.2599999999999998"/>
    <n v="2.2599999999999998"/>
  </r>
  <r>
    <s v="Diciembre"/>
    <s v="Bovino"/>
    <s v="Leche"/>
    <s v="Leche entera liquida"/>
    <x v="2"/>
    <n v="2.2599999999999998"/>
    <n v="2.2599999999999998"/>
  </r>
  <r>
    <s v="Diciembre"/>
    <s v="Bovino"/>
    <s v="Leche"/>
    <s v="Leche entera liquida"/>
    <x v="6"/>
    <n v="2.2599999999999998"/>
    <n v="2.2599999999999998"/>
  </r>
  <r>
    <s v="Diciembre"/>
    <s v="Bovino"/>
    <s v="Leche"/>
    <s v="Leche entera liquida"/>
    <x v="7"/>
    <n v="15470"/>
    <n v="19563.599999999999"/>
  </r>
  <r>
    <s v="Diciembre"/>
    <s v="Bovino"/>
    <s v="Leche"/>
    <s v="Leche entera liquida"/>
    <x v="16"/>
    <n v="2522.2600000000002"/>
    <n v="16028.7"/>
  </r>
  <r>
    <s v="Diciembre"/>
    <s v="Bovino"/>
    <s v="Leche"/>
    <s v="Leche entera liquida"/>
    <x v="0"/>
    <n v="13109.71"/>
    <n v="29662.85"/>
  </r>
  <r>
    <s v="Diciembre"/>
    <s v="Bovino"/>
    <s v="Leche"/>
    <s v="Leche entera liquida"/>
    <x v="18"/>
    <n v="61"/>
    <n v="71.540000000000006"/>
  </r>
  <r>
    <s v="Diciembre"/>
    <s v="Bovino"/>
    <s v="Leche"/>
    <s v="Leche entera liquida"/>
    <x v="9"/>
    <n v="1644.69"/>
    <n v="822.51"/>
  </r>
  <r>
    <s v="Diciembre"/>
    <s v="Bovino"/>
    <s v="Leche"/>
    <s v="Leche entera liquida"/>
    <x v="10"/>
    <n v="663"/>
    <n v="663"/>
  </r>
  <r>
    <s v="Diciembre"/>
    <m/>
    <m/>
    <m/>
    <x v="13"/>
    <n v="229284.47000000003"/>
    <n v="492348.2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 dinámica1" cacheId="5" applyNumberFormats="0" applyBorderFormats="0" applyFontFormats="0" applyPatternFormats="0" applyAlignmentFormats="0" applyWidthHeightFormats="1" dataCaption="Valores" updatedVersion="8" minRefreshableVersion="3" useAutoFormatting="1" itemPrintTitles="1" createdVersion="5" indent="0" outline="1" outlineData="1" multipleFieldFilters="0" chartFormat="7" rowHeaderCaption="Destino">
  <location ref="A33:C38" firstHeaderRow="0" firstDataRow="1" firstDataCol="1"/>
  <pivotFields count="7">
    <pivotField showAll="0"/>
    <pivotField showAll="0"/>
    <pivotField showAll="0"/>
    <pivotField showAll="0"/>
    <pivotField axis="axisRow" showAll="0">
      <items count="7">
        <item m="1" x="5"/>
        <item x="4"/>
        <item x="0"/>
        <item h="1" x="3"/>
        <item x="1"/>
        <item x="2"/>
        <item t="default"/>
      </items>
    </pivotField>
    <pivotField dataField="1" showAll="0"/>
    <pivotField dataField="1" showAll="0"/>
  </pivotFields>
  <rowFields count="1">
    <field x="4"/>
  </rowFields>
  <rowItems count="5">
    <i>
      <x v="1"/>
    </i>
    <i>
      <x v="2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0" baseItem="0"/>
    <dataField name=" Valor US$" fld="6" baseField="0" baseItem="0"/>
  </dataFields>
  <formats count="1">
    <format dxfId="6">
      <pivotArea outline="0" collapsedLevelsAreSubtotals="1" fieldPosition="0"/>
    </format>
  </formats>
  <chartFormats count="2">
    <chartFormat chart="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Tabla dinámica2" cacheId="6" applyNumberFormats="0" applyBorderFormats="0" applyFontFormats="0" applyPatternFormats="0" applyAlignmentFormats="0" applyWidthHeightFormats="1" dataCaption="Valores" updatedVersion="8" minRefreshableVersion="3" useAutoFormatting="1" itemPrintTitles="1" createdVersion="5" indent="0" outline="1" outlineData="1" multipleFieldFilters="0" chartFormat="3" rowHeaderCaption="Destino">
  <location ref="A46:C57" firstHeaderRow="0" firstDataRow="1" firstDataCol="1"/>
  <pivotFields count="7">
    <pivotField showAll="0"/>
    <pivotField showAll="0"/>
    <pivotField showAll="0"/>
    <pivotField showAll="0"/>
    <pivotField axis="axisRow" showAll="0">
      <items count="16">
        <item x="2"/>
        <item x="11"/>
        <item x="8"/>
        <item m="1" x="13"/>
        <item x="0"/>
        <item m="1" x="14"/>
        <item x="3"/>
        <item x="4"/>
        <item x="5"/>
        <item h="1" x="6"/>
        <item x="10"/>
        <item x="7"/>
        <item x="9"/>
        <item m="1" x="12"/>
        <item h="1" x="1"/>
        <item t="default"/>
      </items>
    </pivotField>
    <pivotField dataField="1" showAll="0"/>
    <pivotField dataField="1" showAll="0"/>
  </pivotFields>
  <rowFields count="1">
    <field x="4"/>
  </rowFields>
  <rowItems count="11">
    <i>
      <x/>
    </i>
    <i>
      <x v="1"/>
    </i>
    <i>
      <x v="2"/>
    </i>
    <i>
      <x v="4"/>
    </i>
    <i>
      <x v="6"/>
    </i>
    <i>
      <x v="7"/>
    </i>
    <i>
      <x v="8"/>
    </i>
    <i>
      <x v="10"/>
    </i>
    <i>
      <x v="11"/>
    </i>
    <i>
      <x v="12"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0" baseItem="0"/>
    <dataField name=" Valor US$" fld="6" baseField="0" baseItem="0"/>
  </dataFields>
  <formats count="1">
    <format dxfId="5">
      <pivotArea outline="0" collapsedLevelsAreSubtotals="1" fieldPosition="0"/>
    </format>
  </formats>
  <chartFormats count="2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2000000}" name="Tabla dinámica3" cacheId="7" applyNumberFormats="0" applyBorderFormats="0" applyFontFormats="0" applyPatternFormats="0" applyAlignmentFormats="0" applyWidthHeightFormats="1" dataCaption="Valores" updatedVersion="8" minRefreshableVersion="3" useAutoFormatting="1" itemPrintTitles="1" createdVersion="5" indent="0" outline="1" outlineData="1" multipleFieldFilters="0" chartFormat="5" rowHeaderCaption="Destino">
  <location ref="A97:C115" firstHeaderRow="0" firstDataRow="1" firstDataCol="1"/>
  <pivotFields count="7">
    <pivotField showAll="0"/>
    <pivotField showAll="0"/>
    <pivotField showAll="0"/>
    <pivotField showAll="0"/>
    <pivotField axis="axisRow" showAll="0">
      <items count="28">
        <item x="1"/>
        <item x="4"/>
        <item x="5"/>
        <item x="6"/>
        <item x="15"/>
        <item x="7"/>
        <item m="1" x="26"/>
        <item x="8"/>
        <item m="1" x="24"/>
        <item x="16"/>
        <item x="0"/>
        <item x="17"/>
        <item x="18"/>
        <item x="9"/>
        <item x="10"/>
        <item x="11"/>
        <item x="14"/>
        <item m="1" x="25"/>
        <item x="20"/>
        <item h="1" x="13"/>
        <item x="19"/>
        <item h="1" x="2"/>
        <item h="1" x="3"/>
        <item h="1" x="12"/>
        <item h="1" x="21"/>
        <item h="1" x="22"/>
        <item h="1" x="23"/>
        <item t="default"/>
      </items>
    </pivotField>
    <pivotField dataField="1" showAll="0"/>
    <pivotField dataField="1" showAll="0"/>
  </pivotFields>
  <rowFields count="1">
    <field x="4"/>
  </rowFields>
  <rowItems count="18">
    <i>
      <x/>
    </i>
    <i>
      <x v="1"/>
    </i>
    <i>
      <x v="2"/>
    </i>
    <i>
      <x v="3"/>
    </i>
    <i>
      <x v="4"/>
    </i>
    <i>
      <x v="5"/>
    </i>
    <i>
      <x v="7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8"/>
    </i>
    <i>
      <x v="20"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0" baseItem="0"/>
    <dataField name=" Valor US$" fld="6" baseField="0" baseItem="0"/>
  </dataFields>
  <formats count="1">
    <format dxfId="4">
      <pivotArea outline="0" collapsedLevelsAreSubtotals="1" fieldPosition="0"/>
    </format>
  </formats>
  <chartFormats count="2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3000000}" name="Tabla dinámica4" cacheId="2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6" rowHeaderCaption="Destino">
  <location ref="A44:C50" firstHeaderRow="0" firstDataRow="1" firstDataCol="1"/>
  <pivotFields count="7">
    <pivotField showAll="0"/>
    <pivotField showAll="0"/>
    <pivotField showAll="0"/>
    <pivotField showAll="0" defaultSubtotal="0"/>
    <pivotField axis="axisRow" showAll="0">
      <items count="20">
        <item x="5"/>
        <item m="1" x="14"/>
        <item m="1" x="11"/>
        <item m="1" x="10"/>
        <item m="1" x="9"/>
        <item m="1" x="16"/>
        <item m="1" x="17"/>
        <item m="1" x="6"/>
        <item x="1"/>
        <item x="0"/>
        <item m="1" x="13"/>
        <item m="1" x="18"/>
        <item x="3"/>
        <item m="1" x="12"/>
        <item x="4"/>
        <item m="1" x="8"/>
        <item h="1" x="2"/>
        <item m="1" x="7"/>
        <item m="1" x="15"/>
        <item t="default"/>
      </items>
    </pivotField>
    <pivotField dataField="1" showAll="0"/>
    <pivotField dataField="1" showAll="0"/>
  </pivotFields>
  <rowFields count="1">
    <field x="4"/>
  </rowFields>
  <rowItems count="6">
    <i>
      <x/>
    </i>
    <i>
      <x v="8"/>
    </i>
    <i>
      <x v="9"/>
    </i>
    <i>
      <x v="12"/>
    </i>
    <i>
      <x v="14"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0" baseItem="0"/>
    <dataField name=" Valor US$" fld="6" baseField="0" baseItem="0"/>
  </dataFields>
  <formats count="2">
    <format dxfId="3">
      <pivotArea collapsedLevelsAreSubtotals="1" fieldPosition="0">
        <references count="1">
          <reference field="4" count="0"/>
        </references>
      </pivotArea>
    </format>
    <format dxfId="2">
      <pivotArea grandRow="1" outline="0" collapsedLevelsAreSubtotals="1" fieldPosition="0"/>
    </format>
  </formats>
  <chartFormats count="2">
    <chartFormat chart="5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4000000}" name="Tabla dinámica2" cacheId="3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5" rowHeaderCaption="Destino">
  <location ref="A27:C30" firstHeaderRow="0" firstDataRow="1" firstDataCol="1"/>
  <pivotFields count="7">
    <pivotField showAll="0"/>
    <pivotField showAll="0"/>
    <pivotField showAll="0"/>
    <pivotField showAll="0"/>
    <pivotField axis="axisRow" showAll="0">
      <items count="5">
        <item x="2"/>
        <item m="1" x="3"/>
        <item x="0"/>
        <item h="1" x="1"/>
        <item t="default"/>
      </items>
    </pivotField>
    <pivotField dataField="1" showAll="0"/>
    <pivotField dataField="1" showAll="0"/>
  </pivotFields>
  <rowFields count="1">
    <field x="4"/>
  </rowFields>
  <rowItems count="3">
    <i>
      <x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 Kilos" fld="5" baseField="4" baseItem="0" numFmtId="4"/>
    <dataField name=" Valor US$" fld="6" baseField="4" baseItem="0" numFmtId="4"/>
  </dataFields>
  <chartFormats count="2">
    <chartFormat chart="3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5000000}" name="Tabla dinámica5" cacheId="4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5" rowHeaderCaption="Destino">
  <location ref="A54:C62" firstHeaderRow="0" firstDataRow="1" firstDataCol="1"/>
  <pivotFields count="7">
    <pivotField showAll="0"/>
    <pivotField showAll="0"/>
    <pivotField showAll="0"/>
    <pivotField showAll="0"/>
    <pivotField axis="axisRow" showAll="0">
      <items count="12">
        <item m="1" x="8"/>
        <item x="0"/>
        <item m="1" x="10"/>
        <item x="6"/>
        <item x="2"/>
        <item x="5"/>
        <item x="1"/>
        <item x="7"/>
        <item m="1" x="9"/>
        <item x="3"/>
        <item h="1" x="4"/>
        <item t="default"/>
      </items>
    </pivotField>
    <pivotField dataField="1" showAll="0"/>
    <pivotField dataField="1" showAll="0"/>
  </pivotFields>
  <rowFields count="1">
    <field x="4"/>
  </rowFields>
  <rowItems count="8">
    <i>
      <x v="1"/>
    </i>
    <i>
      <x v="3"/>
    </i>
    <i>
      <x v="4"/>
    </i>
    <i>
      <x v="5"/>
    </i>
    <i>
      <x v="6"/>
    </i>
    <i>
      <x v="7"/>
    </i>
    <i>
      <x v="9"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0" baseItem="0"/>
    <dataField name=" Valor US$" fld="6" baseField="0" baseItem="0"/>
  </dataFields>
  <formats count="1">
    <format dxfId="1">
      <pivotArea outline="0" collapsedLevelsAreSubtotals="1" fieldPosition="0"/>
    </format>
  </formats>
  <chartFormats count="2"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6000000}" name="Tabla dinámica3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rowHeaderCaption="Destino">
  <location ref="A28:C30" firstHeaderRow="0" firstDataRow="1" firstDataCol="1"/>
  <pivotFields count="7">
    <pivotField showAll="0"/>
    <pivotField showAll="0"/>
    <pivotField showAll="0"/>
    <pivotField showAll="0"/>
    <pivotField axis="axisRow" showAll="0">
      <items count="3">
        <item x="1"/>
        <item h="1" x="0"/>
        <item t="default"/>
      </items>
    </pivotField>
    <pivotField dataField="1" showAll="0">
      <items count="4">
        <item x="1"/>
        <item x="2"/>
        <item x="0"/>
        <item t="default"/>
      </items>
    </pivotField>
    <pivotField dataField="1" showAll="0">
      <items count="4">
        <item x="1"/>
        <item x="2"/>
        <item x="0"/>
        <item t="default"/>
      </items>
    </pivotField>
  </pivotFields>
  <rowFields count="1">
    <field x="4"/>
  </rowFields>
  <rowItems count="2">
    <i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 Kilos" fld="5" baseField="4" baseItem="0" numFmtId="4"/>
    <dataField name=" Valor US$" fld="6" baseField="4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900-000007000000}" name="Tabla dinámica6" cacheId="1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3" rowHeaderCaption="Destino">
  <location ref="B48:C55" firstHeaderRow="1" firstDataRow="1" firstDataCol="1"/>
  <pivotFields count="4">
    <pivotField showAll="0"/>
    <pivotField showAll="0"/>
    <pivotField axis="axisRow" showAll="0" defaultSubtotal="0">
      <items count="8">
        <item m="1" x="7"/>
        <item x="3"/>
        <item h="1" x="1"/>
        <item x="0"/>
        <item x="2"/>
        <item x="4"/>
        <item x="5"/>
        <item x="6"/>
      </items>
    </pivotField>
    <pivotField dataField="1" numFmtId="43" showAll="0"/>
  </pivotFields>
  <rowFields count="1">
    <field x="2"/>
  </rowFields>
  <rowItems count="7">
    <i>
      <x v="1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 Valor US$" fld="3" baseField="0" baseItem="0" numFmtId="43"/>
  </dataFields>
  <formats count="1">
    <format dxfId="0">
      <pivotArea outline="0" collapsedLevelsAreSubtotals="1" fieldPosition="0"/>
    </format>
  </formats>
  <chartFormats count="1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pivotTable" Target="../pivotTables/pivotTable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2"/>
  <sheetViews>
    <sheetView showGridLines="0" tabSelected="1" workbookViewId="0">
      <selection activeCell="A41" sqref="A41:A42"/>
    </sheetView>
  </sheetViews>
  <sheetFormatPr baseColWidth="10" defaultColWidth="11.42578125" defaultRowHeight="15" x14ac:dyDescent="0.25"/>
  <cols>
    <col min="1" max="1" width="22.5703125" bestFit="1" customWidth="1"/>
    <col min="2" max="2" width="21.28515625" style="2" customWidth="1"/>
    <col min="3" max="3" width="19.42578125" style="1" customWidth="1"/>
  </cols>
  <sheetData>
    <row r="1" spans="1:3" x14ac:dyDescent="0.25">
      <c r="A1" s="3"/>
      <c r="B1"/>
      <c r="C1"/>
    </row>
    <row r="2" spans="1:3" x14ac:dyDescent="0.25">
      <c r="B2"/>
      <c r="C2"/>
    </row>
    <row r="3" spans="1:3" x14ac:dyDescent="0.25">
      <c r="B3"/>
      <c r="C3"/>
    </row>
    <row r="4" spans="1:3" x14ac:dyDescent="0.25">
      <c r="B4"/>
      <c r="C4"/>
    </row>
    <row r="5" spans="1:3" x14ac:dyDescent="0.25">
      <c r="B5"/>
      <c r="C5"/>
    </row>
    <row r="6" spans="1:3" x14ac:dyDescent="0.25">
      <c r="A6" s="39"/>
      <c r="B6" s="39"/>
      <c r="C6" s="39"/>
    </row>
    <row r="7" spans="1:3" ht="23.25" x14ac:dyDescent="0.35">
      <c r="A7" s="40"/>
      <c r="B7" s="40"/>
      <c r="C7" s="40"/>
    </row>
    <row r="8" spans="1:3" ht="22.5" x14ac:dyDescent="0.35">
      <c r="A8" s="41" t="s">
        <v>0</v>
      </c>
      <c r="B8" s="41"/>
      <c r="C8" s="41"/>
    </row>
    <row r="9" spans="1:3" ht="19.5" x14ac:dyDescent="0.35">
      <c r="A9" s="42" t="s">
        <v>1</v>
      </c>
      <c r="B9" s="42"/>
      <c r="C9" s="42"/>
    </row>
    <row r="10" spans="1:3" x14ac:dyDescent="0.25">
      <c r="A10" s="38" t="s">
        <v>2</v>
      </c>
      <c r="B10" s="38"/>
      <c r="C10" s="38"/>
    </row>
    <row r="11" spans="1:3" x14ac:dyDescent="0.25">
      <c r="A11" s="38" t="s">
        <v>3</v>
      </c>
      <c r="B11" s="38"/>
      <c r="C11" s="38"/>
    </row>
    <row r="12" spans="1:3" x14ac:dyDescent="0.25">
      <c r="A12" s="6" t="s">
        <v>4</v>
      </c>
      <c r="B12" s="6" t="s">
        <v>5</v>
      </c>
      <c r="C12" s="6" t="s">
        <v>6</v>
      </c>
    </row>
    <row r="13" spans="1:3" x14ac:dyDescent="0.25">
      <c r="A13" s="7" t="s">
        <v>7</v>
      </c>
      <c r="B13" s="8">
        <f>'Bovino Carnico'!F28</f>
        <v>379077.67</v>
      </c>
      <c r="C13" s="9">
        <f>'Bovino Carnico'!G28</f>
        <v>2195928.2599999998</v>
      </c>
    </row>
    <row r="14" spans="1:3" x14ac:dyDescent="0.25">
      <c r="A14" s="7" t="s">
        <v>8</v>
      </c>
      <c r="B14" s="8">
        <f>'Bovino Lacteo'!F41</f>
        <v>202518.89</v>
      </c>
      <c r="C14" s="9">
        <f>'Bovino Lacteo'!G41</f>
        <v>915988.60000000009</v>
      </c>
    </row>
    <row r="15" spans="1:3" x14ac:dyDescent="0.25">
      <c r="A15" s="7" t="s">
        <v>9</v>
      </c>
      <c r="B15" s="8">
        <f>Leche!F92</f>
        <v>660704.07000000007</v>
      </c>
      <c r="C15" s="9">
        <f>Leche!G92</f>
        <v>1673878.4</v>
      </c>
    </row>
    <row r="16" spans="1:3" x14ac:dyDescent="0.25">
      <c r="A16" s="7" t="s">
        <v>10</v>
      </c>
      <c r="B16" s="8">
        <f>Pieles!F38</f>
        <v>1353051.16</v>
      </c>
      <c r="C16" s="9">
        <f>Pieles!G38</f>
        <v>906170</v>
      </c>
    </row>
    <row r="17" spans="1:3" x14ac:dyDescent="0.25">
      <c r="A17" s="7" t="s">
        <v>11</v>
      </c>
      <c r="B17" s="8">
        <f>Embutidos!F19</f>
        <v>198.44</v>
      </c>
      <c r="C17" s="9">
        <f>Embutidos!G19</f>
        <v>367.19</v>
      </c>
    </row>
    <row r="18" spans="1:3" x14ac:dyDescent="0.25">
      <c r="A18" s="7" t="s">
        <v>12</v>
      </c>
      <c r="B18" s="8">
        <f>'Otro Origen'!F49</f>
        <v>655033.73</v>
      </c>
      <c r="C18" s="9">
        <f>'Otro Origen'!G49</f>
        <v>3094126.16</v>
      </c>
    </row>
    <row r="19" spans="1:3" x14ac:dyDescent="0.25">
      <c r="A19" s="7" t="s">
        <v>13</v>
      </c>
      <c r="B19" s="10" t="s">
        <v>14</v>
      </c>
      <c r="C19" s="9">
        <f>'Pro vet'!E43</f>
        <v>1636258.22</v>
      </c>
    </row>
    <row r="20" spans="1:3" x14ac:dyDescent="0.25">
      <c r="A20" s="11" t="s">
        <v>15</v>
      </c>
      <c r="B20" s="12">
        <f>SUM(B13:B19)</f>
        <v>3250583.96</v>
      </c>
      <c r="C20" s="13">
        <f>SUM(C13:C19)</f>
        <v>10422716.83</v>
      </c>
    </row>
    <row r="41" spans="1:1" x14ac:dyDescent="0.25">
      <c r="A41" s="50" t="s">
        <v>130</v>
      </c>
    </row>
    <row r="42" spans="1:1" x14ac:dyDescent="0.25">
      <c r="A42" t="s">
        <v>131</v>
      </c>
    </row>
  </sheetData>
  <mergeCells count="6">
    <mergeCell ref="A11:C11"/>
    <mergeCell ref="A6:C6"/>
    <mergeCell ref="A7:C7"/>
    <mergeCell ref="A8:C8"/>
    <mergeCell ref="A10:C10"/>
    <mergeCell ref="A9:C9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55"/>
  <sheetViews>
    <sheetView showGridLines="0" topLeftCell="B34" workbookViewId="0">
      <selection activeCell="C17" sqref="C17"/>
    </sheetView>
  </sheetViews>
  <sheetFormatPr baseColWidth="10" defaultColWidth="24.140625" defaultRowHeight="15" x14ac:dyDescent="0.25"/>
  <cols>
    <col min="1" max="1" width="16.7109375" hidden="1" customWidth="1"/>
    <col min="2" max="2" width="12.5703125" customWidth="1"/>
    <col min="3" max="3" width="11.5703125" customWidth="1"/>
    <col min="4" max="4" width="20.140625" bestFit="1" customWidth="1"/>
    <col min="5" max="5" width="22.42578125" customWidth="1"/>
  </cols>
  <sheetData>
    <row r="1" spans="2:8" x14ac:dyDescent="0.25">
      <c r="B1" s="3"/>
      <c r="E1" s="4"/>
    </row>
    <row r="2" spans="2:8" x14ac:dyDescent="0.25">
      <c r="E2" s="4"/>
    </row>
    <row r="3" spans="2:8" x14ac:dyDescent="0.25">
      <c r="E3" s="4"/>
    </row>
    <row r="4" spans="2:8" x14ac:dyDescent="0.25">
      <c r="E4" s="4"/>
    </row>
    <row r="5" spans="2:8" x14ac:dyDescent="0.25">
      <c r="E5" s="4"/>
    </row>
    <row r="6" spans="2:8" x14ac:dyDescent="0.25">
      <c r="B6" s="39"/>
      <c r="C6" s="39"/>
      <c r="D6" s="39"/>
      <c r="E6" s="39"/>
    </row>
    <row r="7" spans="2:8" ht="23.25" x14ac:dyDescent="0.35">
      <c r="B7" s="40"/>
      <c r="C7" s="40"/>
      <c r="D7" s="40"/>
      <c r="E7" s="40"/>
    </row>
    <row r="8" spans="2:8" ht="22.5" x14ac:dyDescent="0.35">
      <c r="B8" s="41" t="s">
        <v>0</v>
      </c>
      <c r="C8" s="41"/>
      <c r="D8" s="41"/>
      <c r="E8" s="41"/>
      <c r="F8" s="24"/>
      <c r="G8" s="24"/>
      <c r="H8" s="24"/>
    </row>
    <row r="9" spans="2:8" ht="22.5" x14ac:dyDescent="0.35">
      <c r="B9" s="46" t="s">
        <v>1</v>
      </c>
      <c r="C9" s="46"/>
      <c r="D9" s="46"/>
      <c r="E9" s="46"/>
      <c r="F9" s="24"/>
      <c r="G9" s="24"/>
      <c r="H9" s="24"/>
    </row>
    <row r="10" spans="2:8" x14ac:dyDescent="0.25">
      <c r="B10" s="47" t="s">
        <v>122</v>
      </c>
      <c r="C10" s="48"/>
      <c r="D10" s="48"/>
      <c r="E10" s="49"/>
    </row>
    <row r="11" spans="2:8" x14ac:dyDescent="0.25">
      <c r="B11" s="47" t="str">
        <f>Consolidado!A11</f>
        <v>3er Trimestre Año 2025</v>
      </c>
      <c r="C11" s="48"/>
      <c r="D11" s="48"/>
      <c r="E11" s="49"/>
    </row>
    <row r="12" spans="2:8" ht="18" customHeight="1" x14ac:dyDescent="0.25">
      <c r="B12" s="21" t="s">
        <v>17</v>
      </c>
      <c r="C12" s="21" t="s">
        <v>4</v>
      </c>
      <c r="D12" s="21" t="s">
        <v>20</v>
      </c>
      <c r="E12" s="22" t="s">
        <v>6</v>
      </c>
    </row>
    <row r="13" spans="2:8" x14ac:dyDescent="0.25">
      <c r="B13" s="27" t="s">
        <v>123</v>
      </c>
      <c r="C13" s="27" t="s">
        <v>124</v>
      </c>
      <c r="D13" s="27" t="s">
        <v>63</v>
      </c>
      <c r="E13" s="20">
        <v>21813</v>
      </c>
    </row>
    <row r="14" spans="2:8" x14ac:dyDescent="0.25">
      <c r="B14" s="27" t="s">
        <v>123</v>
      </c>
      <c r="C14" s="27" t="s">
        <v>124</v>
      </c>
      <c r="D14" s="27" t="s">
        <v>62</v>
      </c>
      <c r="E14" s="20">
        <v>12168</v>
      </c>
    </row>
    <row r="15" spans="2:8" x14ac:dyDescent="0.25">
      <c r="B15" s="27" t="s">
        <v>123</v>
      </c>
      <c r="C15" s="27" t="s">
        <v>124</v>
      </c>
      <c r="D15" s="27" t="s">
        <v>64</v>
      </c>
      <c r="E15" s="20">
        <v>27025</v>
      </c>
    </row>
    <row r="16" spans="2:8" x14ac:dyDescent="0.25">
      <c r="B16" s="27" t="s">
        <v>123</v>
      </c>
      <c r="C16" s="27" t="s">
        <v>124</v>
      </c>
      <c r="D16" s="27" t="s">
        <v>72</v>
      </c>
      <c r="E16" s="20">
        <v>69418.45</v>
      </c>
    </row>
    <row r="17" spans="2:5" x14ac:dyDescent="0.25">
      <c r="B17" s="27" t="s">
        <v>123</v>
      </c>
      <c r="C17" s="27" t="s">
        <v>124</v>
      </c>
      <c r="D17" s="27" t="s">
        <v>29</v>
      </c>
      <c r="E17" s="20">
        <v>69330.080000000002</v>
      </c>
    </row>
    <row r="18" spans="2:5" x14ac:dyDescent="0.25">
      <c r="B18" s="12" t="str">
        <f>'Bovino Carnico'!A17</f>
        <v>Octubre</v>
      </c>
      <c r="C18" s="12"/>
      <c r="D18" s="12"/>
      <c r="E18" s="13">
        <f>SUM(E13:E17)</f>
        <v>199754.53</v>
      </c>
    </row>
    <row r="19" spans="2:5" x14ac:dyDescent="0.25">
      <c r="B19" s="27" t="s">
        <v>32</v>
      </c>
      <c r="C19" s="27" t="s">
        <v>124</v>
      </c>
      <c r="D19" s="27" t="s">
        <v>29</v>
      </c>
      <c r="E19" s="20">
        <v>22375</v>
      </c>
    </row>
    <row r="20" spans="2:5" x14ac:dyDescent="0.25">
      <c r="B20" s="27" t="s">
        <v>32</v>
      </c>
      <c r="C20" s="27" t="s">
        <v>124</v>
      </c>
      <c r="D20" s="27" t="s">
        <v>62</v>
      </c>
      <c r="E20" s="20">
        <v>27459</v>
      </c>
    </row>
    <row r="21" spans="2:5" x14ac:dyDescent="0.25">
      <c r="B21" s="27" t="s">
        <v>32</v>
      </c>
      <c r="C21" s="27" t="s">
        <v>124</v>
      </c>
      <c r="D21" s="27" t="s">
        <v>64</v>
      </c>
      <c r="E21" s="20">
        <v>26575</v>
      </c>
    </row>
    <row r="22" spans="2:5" x14ac:dyDescent="0.25">
      <c r="B22" s="27" t="s">
        <v>32</v>
      </c>
      <c r="C22" s="27" t="s">
        <v>124</v>
      </c>
      <c r="D22" s="27" t="s">
        <v>125</v>
      </c>
      <c r="E22" s="20">
        <v>54074.3</v>
      </c>
    </row>
    <row r="23" spans="2:5" x14ac:dyDescent="0.25">
      <c r="B23" s="27" t="s">
        <v>32</v>
      </c>
      <c r="C23" s="27" t="s">
        <v>124</v>
      </c>
      <c r="D23" s="27" t="s">
        <v>63</v>
      </c>
      <c r="E23" s="20">
        <v>319975.53000000003</v>
      </c>
    </row>
    <row r="24" spans="2:5" x14ac:dyDescent="0.25">
      <c r="B24" s="27" t="s">
        <v>32</v>
      </c>
      <c r="C24" s="27" t="s">
        <v>124</v>
      </c>
      <c r="D24" s="27" t="s">
        <v>45</v>
      </c>
      <c r="E24" s="20">
        <v>99220</v>
      </c>
    </row>
    <row r="25" spans="2:5" x14ac:dyDescent="0.25">
      <c r="B25" s="27" t="s">
        <v>126</v>
      </c>
      <c r="C25" s="27" t="s">
        <v>124</v>
      </c>
      <c r="D25" s="27" t="s">
        <v>63</v>
      </c>
      <c r="E25" s="20">
        <v>1</v>
      </c>
    </row>
    <row r="26" spans="2:5" x14ac:dyDescent="0.25">
      <c r="B26" s="27" t="s">
        <v>126</v>
      </c>
      <c r="C26" s="27" t="s">
        <v>124</v>
      </c>
      <c r="D26" s="27" t="s">
        <v>55</v>
      </c>
      <c r="E26" s="20">
        <v>962.5</v>
      </c>
    </row>
    <row r="27" spans="2:5" x14ac:dyDescent="0.25">
      <c r="B27" s="27" t="s">
        <v>126</v>
      </c>
      <c r="C27" s="27" t="s">
        <v>124</v>
      </c>
      <c r="D27" s="27" t="s">
        <v>62</v>
      </c>
      <c r="E27" s="20">
        <v>1778</v>
      </c>
    </row>
    <row r="28" spans="2:5" x14ac:dyDescent="0.25">
      <c r="B28" s="27" t="s">
        <v>30</v>
      </c>
      <c r="C28" s="27" t="s">
        <v>124</v>
      </c>
      <c r="D28" s="27" t="s">
        <v>127</v>
      </c>
      <c r="E28" s="20">
        <v>10450</v>
      </c>
    </row>
    <row r="29" spans="2:5" x14ac:dyDescent="0.25">
      <c r="B29" s="27" t="s">
        <v>126</v>
      </c>
      <c r="C29" s="27" t="s">
        <v>124</v>
      </c>
      <c r="D29" s="27" t="s">
        <v>128</v>
      </c>
      <c r="E29" s="20">
        <v>124200</v>
      </c>
    </row>
    <row r="30" spans="2:5" x14ac:dyDescent="0.25">
      <c r="B30" s="27" t="s">
        <v>123</v>
      </c>
      <c r="C30" s="27" t="s">
        <v>124</v>
      </c>
      <c r="D30" s="27" t="s">
        <v>63</v>
      </c>
      <c r="E30" s="20">
        <v>21813</v>
      </c>
    </row>
    <row r="31" spans="2:5" x14ac:dyDescent="0.25">
      <c r="B31" s="27" t="s">
        <v>123</v>
      </c>
      <c r="C31" s="27" t="s">
        <v>124</v>
      </c>
      <c r="D31" s="27" t="s">
        <v>62</v>
      </c>
      <c r="E31" s="20">
        <v>12168</v>
      </c>
    </row>
    <row r="32" spans="2:5" x14ac:dyDescent="0.25">
      <c r="B32" s="27" t="s">
        <v>123</v>
      </c>
      <c r="C32" s="27" t="s">
        <v>124</v>
      </c>
      <c r="D32" s="27" t="s">
        <v>64</v>
      </c>
      <c r="E32" s="20">
        <v>27025</v>
      </c>
    </row>
    <row r="33" spans="2:5" x14ac:dyDescent="0.25">
      <c r="B33" s="27" t="s">
        <v>123</v>
      </c>
      <c r="C33" s="27" t="s">
        <v>124</v>
      </c>
      <c r="D33" s="27" t="s">
        <v>72</v>
      </c>
      <c r="E33" s="20">
        <v>69418.45</v>
      </c>
    </row>
    <row r="34" spans="2:5" x14ac:dyDescent="0.25">
      <c r="B34" s="27" t="s">
        <v>123</v>
      </c>
      <c r="C34" s="27" t="s">
        <v>124</v>
      </c>
      <c r="D34" s="27" t="s">
        <v>29</v>
      </c>
      <c r="E34" s="20">
        <v>69330.080000000002</v>
      </c>
    </row>
    <row r="35" spans="2:5" x14ac:dyDescent="0.25">
      <c r="B35" s="12" t="str">
        <f>'Bovino Carnico'!A22</f>
        <v>Noviembre</v>
      </c>
      <c r="C35" s="12"/>
      <c r="D35" s="12"/>
      <c r="E35" s="13">
        <f>SUM(E19:E34)</f>
        <v>886824.86</v>
      </c>
    </row>
    <row r="36" spans="2:5" x14ac:dyDescent="0.25">
      <c r="B36" s="27" t="s">
        <v>32</v>
      </c>
      <c r="C36" s="27" t="s">
        <v>124</v>
      </c>
      <c r="D36" s="27" t="s">
        <v>29</v>
      </c>
      <c r="E36" s="20">
        <v>22375</v>
      </c>
    </row>
    <row r="37" spans="2:5" x14ac:dyDescent="0.25">
      <c r="B37" s="27" t="s">
        <v>32</v>
      </c>
      <c r="C37" s="27" t="s">
        <v>124</v>
      </c>
      <c r="D37" s="27" t="s">
        <v>62</v>
      </c>
      <c r="E37" s="20">
        <v>27459</v>
      </c>
    </row>
    <row r="38" spans="2:5" x14ac:dyDescent="0.25">
      <c r="B38" s="27" t="s">
        <v>32</v>
      </c>
      <c r="C38" s="27" t="s">
        <v>124</v>
      </c>
      <c r="D38" s="27" t="s">
        <v>64</v>
      </c>
      <c r="E38" s="20">
        <v>26575</v>
      </c>
    </row>
    <row r="39" spans="2:5" x14ac:dyDescent="0.25">
      <c r="B39" s="27" t="s">
        <v>32</v>
      </c>
      <c r="C39" s="27" t="s">
        <v>124</v>
      </c>
      <c r="D39" s="27" t="s">
        <v>125</v>
      </c>
      <c r="E39" s="20">
        <v>54074.3</v>
      </c>
    </row>
    <row r="40" spans="2:5" x14ac:dyDescent="0.25">
      <c r="B40" s="27" t="s">
        <v>32</v>
      </c>
      <c r="C40" s="27" t="s">
        <v>124</v>
      </c>
      <c r="D40" s="27" t="s">
        <v>63</v>
      </c>
      <c r="E40" s="20">
        <v>319975.53000000003</v>
      </c>
    </row>
    <row r="41" spans="2:5" x14ac:dyDescent="0.25">
      <c r="B41" s="27" t="s">
        <v>32</v>
      </c>
      <c r="C41" s="27" t="s">
        <v>124</v>
      </c>
      <c r="D41" s="27" t="s">
        <v>45</v>
      </c>
      <c r="E41" s="20">
        <v>99220</v>
      </c>
    </row>
    <row r="42" spans="2:5" x14ac:dyDescent="0.25">
      <c r="B42" s="12" t="str">
        <f>'Bovino Carnico'!A27</f>
        <v>Diciembre</v>
      </c>
      <c r="C42" s="12"/>
      <c r="D42" s="12"/>
      <c r="E42" s="13">
        <f>SUM(E36:E41)</f>
        <v>549678.83000000007</v>
      </c>
    </row>
    <row r="43" spans="2:5" x14ac:dyDescent="0.25">
      <c r="B43" s="12" t="s">
        <v>15</v>
      </c>
      <c r="C43" s="12"/>
      <c r="D43" s="12"/>
      <c r="E43" s="13">
        <f>SUM(E42,E35,E18)</f>
        <v>1636258.22</v>
      </c>
    </row>
    <row r="45" spans="2:5" x14ac:dyDescent="0.25">
      <c r="B45" t="s">
        <v>33</v>
      </c>
    </row>
    <row r="47" spans="2:5" x14ac:dyDescent="0.25">
      <c r="B47" s="43" t="s">
        <v>34</v>
      </c>
      <c r="C47" s="43"/>
      <c r="D47" s="23"/>
    </row>
    <row r="48" spans="2:5" x14ac:dyDescent="0.25">
      <c r="B48" s="29" t="s">
        <v>20</v>
      </c>
      <c r="C48" t="s">
        <v>36</v>
      </c>
    </row>
    <row r="49" spans="2:3" x14ac:dyDescent="0.25">
      <c r="B49" s="30" t="s">
        <v>125</v>
      </c>
      <c r="C49" s="31">
        <v>21850</v>
      </c>
    </row>
    <row r="50" spans="2:3" x14ac:dyDescent="0.25">
      <c r="B50" s="30" t="s">
        <v>63</v>
      </c>
      <c r="C50" s="31">
        <v>122119.62999999999</v>
      </c>
    </row>
    <row r="51" spans="2:3" x14ac:dyDescent="0.25">
      <c r="B51" s="30" t="s">
        <v>129</v>
      </c>
      <c r="C51" s="31">
        <v>19000</v>
      </c>
    </row>
    <row r="52" spans="2:3" x14ac:dyDescent="0.25">
      <c r="B52" s="30" t="s">
        <v>72</v>
      </c>
      <c r="C52" s="31">
        <v>16890.84</v>
      </c>
    </row>
    <row r="53" spans="2:3" x14ac:dyDescent="0.25">
      <c r="B53" s="30" t="s">
        <v>56</v>
      </c>
      <c r="C53" s="31">
        <v>2890</v>
      </c>
    </row>
    <row r="54" spans="2:3" x14ac:dyDescent="0.25">
      <c r="B54" s="30" t="s">
        <v>128</v>
      </c>
      <c r="C54" s="31">
        <v>59478</v>
      </c>
    </row>
    <row r="55" spans="2:3" x14ac:dyDescent="0.25">
      <c r="B55" s="30" t="s">
        <v>37</v>
      </c>
      <c r="C55" s="31">
        <v>242228.47</v>
      </c>
    </row>
  </sheetData>
  <sortState xmlns:xlrd2="http://schemas.microsoft.com/office/spreadsheetml/2017/richdata2" ref="B47:C50">
    <sortCondition ref="B47"/>
  </sortState>
  <mergeCells count="7">
    <mergeCell ref="B47:C47"/>
    <mergeCell ref="B9:E9"/>
    <mergeCell ref="B11:E11"/>
    <mergeCell ref="B6:E6"/>
    <mergeCell ref="B7:E7"/>
    <mergeCell ref="B8:E8"/>
    <mergeCell ref="B10:E10"/>
  </mergeCells>
  <printOptions horizontalCentered="1"/>
  <pageMargins left="0.19685039370078741" right="0.19685039370078741" top="0.59055118110236227" bottom="0.59055118110236227" header="0.31496062992125984" footer="0.31496062992125984"/>
  <pageSetup orientation="portrait" r:id="rId2"/>
  <headerFooter>
    <oddFooter>&amp;CE-Página 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8"/>
  <sheetViews>
    <sheetView showGridLines="0" topLeftCell="A14" workbookViewId="0">
      <selection activeCell="E33" sqref="E33"/>
    </sheetView>
  </sheetViews>
  <sheetFormatPr baseColWidth="10" defaultColWidth="36.140625" defaultRowHeight="15" x14ac:dyDescent="0.25"/>
  <cols>
    <col min="1" max="1" width="14.28515625" customWidth="1"/>
    <col min="2" max="2" width="11.5703125" customWidth="1"/>
    <col min="3" max="3" width="13.140625" customWidth="1"/>
    <col min="4" max="4" width="16.5703125" bestFit="1" customWidth="1"/>
    <col min="5" max="5" width="14.28515625" customWidth="1"/>
    <col min="6" max="6" width="9.85546875" style="2" bestFit="1" customWidth="1"/>
    <col min="7" max="7" width="14.42578125" style="1" bestFit="1" customWidth="1"/>
    <col min="9" max="9" width="13.140625" customWidth="1"/>
  </cols>
  <sheetData>
    <row r="1" spans="1:9" x14ac:dyDescent="0.25">
      <c r="A1" s="3"/>
    </row>
    <row r="6" spans="1:9" x14ac:dyDescent="0.25">
      <c r="A6" s="39"/>
      <c r="B6" s="39"/>
      <c r="C6" s="39"/>
      <c r="D6" s="39"/>
      <c r="E6" s="39"/>
      <c r="F6" s="39"/>
      <c r="G6" s="39"/>
    </row>
    <row r="7" spans="1:9" ht="15" customHeight="1" x14ac:dyDescent="0.35">
      <c r="A7" s="40"/>
      <c r="B7" s="40"/>
      <c r="C7" s="40"/>
      <c r="D7" s="40"/>
      <c r="E7" s="40"/>
      <c r="F7" s="40"/>
      <c r="G7" s="40"/>
    </row>
    <row r="8" spans="1:9" ht="15" customHeight="1" x14ac:dyDescent="0.35">
      <c r="A8" s="5"/>
      <c r="B8" s="5"/>
      <c r="C8" s="5"/>
      <c r="D8" s="5"/>
      <c r="E8" s="5"/>
      <c r="F8" s="5"/>
      <c r="G8" s="5"/>
    </row>
    <row r="9" spans="1:9" ht="22.5" x14ac:dyDescent="0.35">
      <c r="A9" s="41" t="s">
        <v>0</v>
      </c>
      <c r="B9" s="41"/>
      <c r="C9" s="41"/>
      <c r="D9" s="41"/>
      <c r="E9" s="41"/>
      <c r="F9" s="41"/>
      <c r="G9" s="41"/>
    </row>
    <row r="10" spans="1:9" ht="19.5" customHeight="1" x14ac:dyDescent="0.3">
      <c r="A10" s="45" t="s">
        <v>1</v>
      </c>
      <c r="B10" s="45"/>
      <c r="C10" s="45"/>
      <c r="D10" s="45"/>
      <c r="E10" s="45"/>
      <c r="F10" s="45"/>
      <c r="G10" s="45"/>
    </row>
    <row r="11" spans="1:9" x14ac:dyDescent="0.25">
      <c r="A11" s="44" t="s">
        <v>16</v>
      </c>
      <c r="B11" s="44"/>
      <c r="C11" s="44"/>
      <c r="D11" s="44"/>
      <c r="E11" s="44"/>
      <c r="F11" s="44"/>
      <c r="G11" s="44"/>
    </row>
    <row r="12" spans="1:9" x14ac:dyDescent="0.25">
      <c r="A12" s="44" t="str">
        <f>Consolidado!A11</f>
        <v>3er Trimestre Año 2025</v>
      </c>
      <c r="B12" s="44"/>
      <c r="C12" s="44"/>
      <c r="D12" s="44"/>
      <c r="E12" s="44"/>
      <c r="F12" s="44"/>
      <c r="G12" s="44"/>
    </row>
    <row r="13" spans="1:9" x14ac:dyDescent="0.25">
      <c r="A13" s="14" t="s">
        <v>17</v>
      </c>
      <c r="B13" s="14" t="s">
        <v>18</v>
      </c>
      <c r="C13" s="14" t="s">
        <v>19</v>
      </c>
      <c r="D13" s="14" t="s">
        <v>4</v>
      </c>
      <c r="E13" s="14" t="s">
        <v>20</v>
      </c>
      <c r="F13" s="15" t="s">
        <v>5</v>
      </c>
      <c r="G13" s="16" t="s">
        <v>6</v>
      </c>
    </row>
    <row r="14" spans="1:9" ht="30" x14ac:dyDescent="0.25">
      <c r="A14" s="25" t="s">
        <v>21</v>
      </c>
      <c r="B14" s="25" t="s">
        <v>22</v>
      </c>
      <c r="C14" s="25" t="s">
        <v>23</v>
      </c>
      <c r="D14" s="25" t="s">
        <v>24</v>
      </c>
      <c r="E14" s="25" t="s">
        <v>25</v>
      </c>
      <c r="F14" s="26">
        <v>43263.16</v>
      </c>
      <c r="G14" s="26">
        <v>243333.5</v>
      </c>
      <c r="H14">
        <v>2025</v>
      </c>
      <c r="I14" t="s">
        <v>26</v>
      </c>
    </row>
    <row r="15" spans="1:9" x14ac:dyDescent="0.25">
      <c r="A15" s="25" t="s">
        <v>21</v>
      </c>
      <c r="B15" s="25" t="s">
        <v>22</v>
      </c>
      <c r="C15" s="25" t="s">
        <v>23</v>
      </c>
      <c r="D15" s="25" t="s">
        <v>27</v>
      </c>
      <c r="E15" s="25" t="s">
        <v>28</v>
      </c>
      <c r="F15" s="26">
        <v>21773</v>
      </c>
      <c r="G15" s="26">
        <v>127197.86</v>
      </c>
      <c r="H15">
        <v>2025</v>
      </c>
      <c r="I15" t="s">
        <v>26</v>
      </c>
    </row>
    <row r="16" spans="1:9" x14ac:dyDescent="0.25">
      <c r="A16" s="25" t="s">
        <v>21</v>
      </c>
      <c r="B16" s="25" t="s">
        <v>22</v>
      </c>
      <c r="C16" s="25" t="s">
        <v>23</v>
      </c>
      <c r="D16" s="25" t="s">
        <v>27</v>
      </c>
      <c r="E16" s="25" t="s">
        <v>29</v>
      </c>
      <c r="F16" s="26">
        <v>20352.89</v>
      </c>
      <c r="G16" s="26">
        <v>19685.13</v>
      </c>
      <c r="H16">
        <v>2025</v>
      </c>
      <c r="I16" t="s">
        <v>26</v>
      </c>
    </row>
    <row r="17" spans="1:9" x14ac:dyDescent="0.25">
      <c r="A17" s="17" t="s">
        <v>21</v>
      </c>
      <c r="B17" s="12"/>
      <c r="C17" s="12"/>
      <c r="D17" s="12"/>
      <c r="E17" s="12"/>
      <c r="F17" s="12">
        <f>SUM(F14:F16)</f>
        <v>85389.05</v>
      </c>
      <c r="G17" s="13">
        <f>SUM(G14:G16)</f>
        <v>390216.49</v>
      </c>
      <c r="H17">
        <v>2025</v>
      </c>
      <c r="I17" t="s">
        <v>26</v>
      </c>
    </row>
    <row r="18" spans="1:9" x14ac:dyDescent="0.25">
      <c r="A18" s="25" t="s">
        <v>30</v>
      </c>
      <c r="B18" s="25" t="s">
        <v>22</v>
      </c>
      <c r="C18" s="25" t="s">
        <v>23</v>
      </c>
      <c r="D18" s="25" t="s">
        <v>27</v>
      </c>
      <c r="E18" s="25" t="s">
        <v>28</v>
      </c>
      <c r="F18" s="26">
        <v>39702.78</v>
      </c>
      <c r="G18" s="26">
        <v>252139.05</v>
      </c>
      <c r="H18">
        <v>2025</v>
      </c>
      <c r="I18" t="s">
        <v>26</v>
      </c>
    </row>
    <row r="19" spans="1:9" x14ac:dyDescent="0.25">
      <c r="A19" s="25" t="s">
        <v>30</v>
      </c>
      <c r="B19" s="25" t="s">
        <v>22</v>
      </c>
      <c r="C19" s="25" t="s">
        <v>23</v>
      </c>
      <c r="D19" s="25" t="s">
        <v>27</v>
      </c>
      <c r="E19" s="25" t="s">
        <v>31</v>
      </c>
      <c r="F19" s="26">
        <v>19051.07</v>
      </c>
      <c r="G19" s="26">
        <v>138600</v>
      </c>
      <c r="H19">
        <v>2025</v>
      </c>
      <c r="I19" t="s">
        <v>26</v>
      </c>
    </row>
    <row r="20" spans="1:9" x14ac:dyDescent="0.25">
      <c r="A20" s="25" t="s">
        <v>30</v>
      </c>
      <c r="B20" s="25" t="s">
        <v>22</v>
      </c>
      <c r="C20" s="25" t="s">
        <v>23</v>
      </c>
      <c r="D20" s="25" t="s">
        <v>27</v>
      </c>
      <c r="E20" s="25" t="s">
        <v>25</v>
      </c>
      <c r="F20" s="26">
        <v>44258.26</v>
      </c>
      <c r="G20" s="26">
        <v>238301.91</v>
      </c>
      <c r="H20">
        <v>2025</v>
      </c>
      <c r="I20" t="s">
        <v>26</v>
      </c>
    </row>
    <row r="21" spans="1:9" x14ac:dyDescent="0.25">
      <c r="A21" s="25" t="s">
        <v>30</v>
      </c>
      <c r="B21" s="25" t="s">
        <v>22</v>
      </c>
      <c r="C21" s="25" t="s">
        <v>23</v>
      </c>
      <c r="D21" s="25" t="s">
        <v>27</v>
      </c>
      <c r="E21" s="25" t="s">
        <v>29</v>
      </c>
      <c r="F21" s="26">
        <v>17190.64</v>
      </c>
      <c r="G21" s="26">
        <v>88303.51</v>
      </c>
    </row>
    <row r="22" spans="1:9" x14ac:dyDescent="0.25">
      <c r="A22" s="17" t="s">
        <v>30</v>
      </c>
      <c r="B22" s="12"/>
      <c r="C22" s="12"/>
      <c r="D22" s="12"/>
      <c r="E22" s="12"/>
      <c r="F22" s="12">
        <f>SUM(F18:F21)</f>
        <v>120202.75</v>
      </c>
      <c r="G22" s="13">
        <f>SUM(G18:G21)</f>
        <v>717344.47</v>
      </c>
    </row>
    <row r="23" spans="1:9" ht="30" x14ac:dyDescent="0.25">
      <c r="A23" s="25" t="s">
        <v>32</v>
      </c>
      <c r="B23" s="25" t="s">
        <v>22</v>
      </c>
      <c r="C23" s="25" t="s">
        <v>23</v>
      </c>
      <c r="D23" s="25" t="s">
        <v>24</v>
      </c>
      <c r="E23" s="25" t="s">
        <v>31</v>
      </c>
      <c r="F23" s="26">
        <v>16847.77</v>
      </c>
      <c r="G23" s="26">
        <v>112000.51</v>
      </c>
    </row>
    <row r="24" spans="1:9" ht="30" x14ac:dyDescent="0.25">
      <c r="A24" s="25" t="s">
        <v>32</v>
      </c>
      <c r="B24" s="25" t="s">
        <v>22</v>
      </c>
      <c r="C24" s="25" t="s">
        <v>23</v>
      </c>
      <c r="D24" s="25" t="s">
        <v>24</v>
      </c>
      <c r="E24" s="25" t="s">
        <v>29</v>
      </c>
      <c r="F24" s="26">
        <v>14037.96</v>
      </c>
      <c r="G24" s="26">
        <v>92019.29</v>
      </c>
    </row>
    <row r="25" spans="1:9" x14ac:dyDescent="0.25">
      <c r="A25" s="25" t="s">
        <v>32</v>
      </c>
      <c r="B25" s="25" t="s">
        <v>22</v>
      </c>
      <c r="C25" s="25" t="s">
        <v>23</v>
      </c>
      <c r="D25" s="25" t="s">
        <v>27</v>
      </c>
      <c r="E25" s="25" t="s">
        <v>31</v>
      </c>
      <c r="F25" s="26">
        <v>56706.59</v>
      </c>
      <c r="G25" s="26">
        <v>343521.92</v>
      </c>
    </row>
    <row r="26" spans="1:9" x14ac:dyDescent="0.25">
      <c r="A26" s="25" t="s">
        <v>32</v>
      </c>
      <c r="B26" s="25" t="s">
        <v>22</v>
      </c>
      <c r="C26" s="25" t="s">
        <v>23</v>
      </c>
      <c r="D26" s="25" t="s">
        <v>27</v>
      </c>
      <c r="E26" s="25" t="s">
        <v>25</v>
      </c>
      <c r="F26" s="26">
        <v>85893.55</v>
      </c>
      <c r="G26" s="26">
        <v>540825.57999999996</v>
      </c>
    </row>
    <row r="27" spans="1:9" x14ac:dyDescent="0.25">
      <c r="A27" s="17" t="s">
        <v>32</v>
      </c>
      <c r="B27" s="12"/>
      <c r="C27" s="12"/>
      <c r="D27" s="12"/>
      <c r="E27" s="12"/>
      <c r="F27" s="12">
        <f>SUM(F23:F26)</f>
        <v>173485.87</v>
      </c>
      <c r="G27" s="13">
        <f>SUM(G23:G26)</f>
        <v>1088367.2999999998</v>
      </c>
    </row>
    <row r="28" spans="1:9" ht="15.75" x14ac:dyDescent="0.25">
      <c r="A28" s="18" t="s">
        <v>15</v>
      </c>
      <c r="B28" s="18"/>
      <c r="C28" s="18"/>
      <c r="D28" s="18"/>
      <c r="E28" s="18"/>
      <c r="F28" s="18">
        <f>SUM(F27,F22,F17)</f>
        <v>379077.67</v>
      </c>
      <c r="G28" s="19">
        <f>SUM(G27,G22,G17)</f>
        <v>2195928.2599999998</v>
      </c>
    </row>
    <row r="30" spans="1:9" x14ac:dyDescent="0.25">
      <c r="A30" t="s">
        <v>33</v>
      </c>
    </row>
    <row r="32" spans="1:9" x14ac:dyDescent="0.25">
      <c r="A32" s="43" t="s">
        <v>34</v>
      </c>
      <c r="B32" s="43"/>
      <c r="C32" s="43"/>
    </row>
    <row r="33" spans="1:3" x14ac:dyDescent="0.25">
      <c r="A33" s="29" t="s">
        <v>20</v>
      </c>
      <c r="B33" t="s">
        <v>35</v>
      </c>
      <c r="C33" t="s">
        <v>36</v>
      </c>
    </row>
    <row r="34" spans="1:3" x14ac:dyDescent="0.25">
      <c r="A34" s="30" t="s">
        <v>31</v>
      </c>
      <c r="B34" s="31">
        <v>92605.430000000008</v>
      </c>
      <c r="C34" s="31">
        <v>594122.42999999993</v>
      </c>
    </row>
    <row r="35" spans="1:3" x14ac:dyDescent="0.25">
      <c r="A35" s="30" t="s">
        <v>25</v>
      </c>
      <c r="B35" s="31">
        <v>173414.97</v>
      </c>
      <c r="C35" s="31">
        <v>1022460.99</v>
      </c>
    </row>
    <row r="36" spans="1:3" x14ac:dyDescent="0.25">
      <c r="A36" s="30" t="s">
        <v>28</v>
      </c>
      <c r="B36" s="31">
        <v>61475.78</v>
      </c>
      <c r="C36" s="31">
        <v>379336.91</v>
      </c>
    </row>
    <row r="37" spans="1:3" x14ac:dyDescent="0.25">
      <c r="A37" s="30" t="s">
        <v>29</v>
      </c>
      <c r="B37" s="31">
        <v>51581.49</v>
      </c>
      <c r="C37" s="31">
        <v>200007.93</v>
      </c>
    </row>
    <row r="38" spans="1:3" x14ac:dyDescent="0.25">
      <c r="A38" s="30" t="s">
        <v>37</v>
      </c>
      <c r="B38" s="31">
        <v>379077.67000000004</v>
      </c>
      <c r="C38" s="31">
        <v>2195928.2599999998</v>
      </c>
    </row>
  </sheetData>
  <sortState xmlns:xlrd2="http://schemas.microsoft.com/office/spreadsheetml/2017/richdata2" ref="A28:A29">
    <sortCondition ref="A28"/>
  </sortState>
  <mergeCells count="7">
    <mergeCell ref="A32:C32"/>
    <mergeCell ref="A12:G12"/>
    <mergeCell ref="A6:G6"/>
    <mergeCell ref="A7:G7"/>
    <mergeCell ref="A9:G9"/>
    <mergeCell ref="A11:G11"/>
    <mergeCell ref="A10:G10"/>
  </mergeCells>
  <printOptions horizontalCentered="1"/>
  <pageMargins left="0.70866141732283472" right="0.70866141732283472" top="0.74803149606299213" bottom="0.74803149606299213" header="0.31496062992125984" footer="0.31496062992125984"/>
  <pageSetup scale="99" orientation="portrait" r:id="rId2"/>
  <headerFooter>
    <oddFooter>&amp;CE-Página &amp;P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7"/>
  <sheetViews>
    <sheetView showGridLines="0" workbookViewId="0">
      <selection activeCell="A49" sqref="A49"/>
    </sheetView>
  </sheetViews>
  <sheetFormatPr baseColWidth="10" defaultColWidth="25.140625" defaultRowHeight="15" x14ac:dyDescent="0.25"/>
  <cols>
    <col min="1" max="1" width="17.140625" bestFit="1" customWidth="1"/>
    <col min="2" max="2" width="11.5703125" customWidth="1"/>
    <col min="3" max="3" width="13.140625" customWidth="1"/>
    <col min="4" max="4" width="19.140625" bestFit="1" customWidth="1"/>
    <col min="5" max="5" width="17.5703125" bestFit="1" customWidth="1"/>
    <col min="6" max="6" width="11.5703125" style="2" bestFit="1" customWidth="1"/>
    <col min="7" max="7" width="14.42578125" style="1" bestFit="1" customWidth="1"/>
  </cols>
  <sheetData>
    <row r="1" spans="1:7" x14ac:dyDescent="0.25">
      <c r="A1" s="3"/>
    </row>
    <row r="6" spans="1:7" x14ac:dyDescent="0.25">
      <c r="A6" s="39"/>
      <c r="B6" s="39"/>
      <c r="C6" s="39"/>
      <c r="D6" s="39"/>
      <c r="E6" s="39"/>
      <c r="F6" s="39"/>
      <c r="G6" s="39"/>
    </row>
    <row r="7" spans="1:7" ht="23.25" x14ac:dyDescent="0.35">
      <c r="A7" s="40"/>
      <c r="B7" s="40"/>
      <c r="C7" s="40"/>
      <c r="D7" s="40"/>
      <c r="E7" s="40"/>
      <c r="F7" s="40"/>
      <c r="G7" s="40"/>
    </row>
    <row r="8" spans="1:7" ht="22.5" x14ac:dyDescent="0.35">
      <c r="A8" s="41" t="s">
        <v>0</v>
      </c>
      <c r="B8" s="41"/>
      <c r="C8" s="41"/>
      <c r="D8" s="41"/>
      <c r="E8" s="41"/>
      <c r="F8" s="41"/>
      <c r="G8" s="41"/>
    </row>
    <row r="9" spans="1:7" ht="19.5" x14ac:dyDescent="0.35">
      <c r="A9" s="42" t="s">
        <v>1</v>
      </c>
      <c r="B9" s="42"/>
      <c r="C9" s="42"/>
      <c r="D9" s="42"/>
      <c r="E9" s="42"/>
      <c r="F9" s="42"/>
      <c r="G9" s="42"/>
    </row>
    <row r="10" spans="1:7" x14ac:dyDescent="0.25">
      <c r="A10" s="44" t="s">
        <v>38</v>
      </c>
      <c r="B10" s="44"/>
      <c r="C10" s="44"/>
      <c r="D10" s="44"/>
      <c r="E10" s="44"/>
      <c r="F10" s="44"/>
      <c r="G10" s="44"/>
    </row>
    <row r="11" spans="1:7" x14ac:dyDescent="0.25">
      <c r="A11" s="44" t="str">
        <f>Consolidado!A11</f>
        <v>3er Trimestre Año 2025</v>
      </c>
      <c r="B11" s="44"/>
      <c r="C11" s="44"/>
      <c r="D11" s="44"/>
      <c r="E11" s="44"/>
      <c r="F11" s="44"/>
      <c r="G11" s="44"/>
    </row>
    <row r="12" spans="1:7" x14ac:dyDescent="0.25">
      <c r="A12" s="14" t="s">
        <v>17</v>
      </c>
      <c r="B12" s="14" t="s">
        <v>18</v>
      </c>
      <c r="C12" s="14" t="s">
        <v>19</v>
      </c>
      <c r="D12" s="14" t="s">
        <v>4</v>
      </c>
      <c r="E12" s="14" t="s">
        <v>20</v>
      </c>
      <c r="F12" s="15" t="s">
        <v>5</v>
      </c>
      <c r="G12" s="16" t="s">
        <v>6</v>
      </c>
    </row>
    <row r="13" spans="1:7" x14ac:dyDescent="0.25">
      <c r="A13" s="35" t="s">
        <v>21</v>
      </c>
      <c r="B13" s="35" t="s">
        <v>22</v>
      </c>
      <c r="C13" s="35" t="s">
        <v>39</v>
      </c>
      <c r="D13" s="35" t="s">
        <v>40</v>
      </c>
      <c r="E13" s="35" t="s">
        <v>31</v>
      </c>
      <c r="F13" s="36">
        <v>308.45</v>
      </c>
      <c r="G13" s="36">
        <v>2806.86</v>
      </c>
    </row>
    <row r="14" spans="1:7" x14ac:dyDescent="0.25">
      <c r="A14" s="35" t="s">
        <v>21</v>
      </c>
      <c r="B14" s="35" t="s">
        <v>22</v>
      </c>
      <c r="C14" s="35" t="s">
        <v>39</v>
      </c>
      <c r="D14" s="35" t="s">
        <v>40</v>
      </c>
      <c r="E14" s="35" t="s">
        <v>41</v>
      </c>
      <c r="F14" s="36">
        <v>35</v>
      </c>
      <c r="G14" s="36">
        <v>136.1</v>
      </c>
    </row>
    <row r="15" spans="1:7" x14ac:dyDescent="0.25">
      <c r="A15" s="35" t="s">
        <v>21</v>
      </c>
      <c r="B15" s="35" t="s">
        <v>22</v>
      </c>
      <c r="C15" s="35" t="s">
        <v>39</v>
      </c>
      <c r="D15" s="35" t="s">
        <v>42</v>
      </c>
      <c r="E15" s="35" t="s">
        <v>31</v>
      </c>
      <c r="F15" s="36">
        <v>3328.69</v>
      </c>
      <c r="G15" s="36">
        <v>16587.86</v>
      </c>
    </row>
    <row r="16" spans="1:7" x14ac:dyDescent="0.25">
      <c r="A16" s="35" t="s">
        <v>21</v>
      </c>
      <c r="B16" s="35" t="s">
        <v>22</v>
      </c>
      <c r="C16" s="35" t="s">
        <v>39</v>
      </c>
      <c r="D16" s="35" t="s">
        <v>43</v>
      </c>
      <c r="E16" s="35" t="s">
        <v>44</v>
      </c>
      <c r="F16" s="36">
        <v>5601.64</v>
      </c>
      <c r="G16" s="36">
        <v>18996.650000000001</v>
      </c>
    </row>
    <row r="17" spans="1:7" x14ac:dyDescent="0.25">
      <c r="A17" s="35" t="s">
        <v>21</v>
      </c>
      <c r="B17" s="35" t="s">
        <v>22</v>
      </c>
      <c r="C17" s="35" t="s">
        <v>39</v>
      </c>
      <c r="D17" s="35" t="s">
        <v>43</v>
      </c>
      <c r="E17" s="35" t="s">
        <v>31</v>
      </c>
      <c r="F17" s="36">
        <v>20062.080000000002</v>
      </c>
      <c r="G17" s="36">
        <v>77876.899999999994</v>
      </c>
    </row>
    <row r="18" spans="1:7" x14ac:dyDescent="0.25">
      <c r="A18" s="35" t="s">
        <v>21</v>
      </c>
      <c r="B18" s="35" t="s">
        <v>22</v>
      </c>
      <c r="C18" s="35" t="s">
        <v>39</v>
      </c>
      <c r="D18" s="35" t="s">
        <v>43</v>
      </c>
      <c r="E18" s="35" t="s">
        <v>45</v>
      </c>
      <c r="F18" s="36">
        <v>52367.69</v>
      </c>
      <c r="G18" s="36">
        <v>235286.67</v>
      </c>
    </row>
    <row r="19" spans="1:7" x14ac:dyDescent="0.25">
      <c r="A19" s="35" t="s">
        <v>21</v>
      </c>
      <c r="B19" s="35" t="s">
        <v>22</v>
      </c>
      <c r="C19" s="35" t="s">
        <v>39</v>
      </c>
      <c r="D19" s="35" t="s">
        <v>43</v>
      </c>
      <c r="E19" s="35" t="s">
        <v>46</v>
      </c>
      <c r="F19" s="36">
        <v>11675.96</v>
      </c>
      <c r="G19" s="36">
        <v>44386.16</v>
      </c>
    </row>
    <row r="20" spans="1:7" x14ac:dyDescent="0.25">
      <c r="A20" s="35" t="s">
        <v>21</v>
      </c>
      <c r="B20" s="35" t="s">
        <v>22</v>
      </c>
      <c r="C20" s="35" t="s">
        <v>39</v>
      </c>
      <c r="D20" s="35" t="s">
        <v>43</v>
      </c>
      <c r="E20" s="35" t="s">
        <v>47</v>
      </c>
      <c r="F20" s="36">
        <v>9739.2199999999993</v>
      </c>
      <c r="G20" s="36">
        <v>33658.74</v>
      </c>
    </row>
    <row r="21" spans="1:7" x14ac:dyDescent="0.25">
      <c r="A21" s="35" t="s">
        <v>21</v>
      </c>
      <c r="B21" s="35" t="s">
        <v>22</v>
      </c>
      <c r="C21" s="35" t="s">
        <v>48</v>
      </c>
      <c r="D21" s="35" t="s">
        <v>49</v>
      </c>
      <c r="E21" s="35" t="s">
        <v>31</v>
      </c>
      <c r="F21" s="36">
        <v>15771.11</v>
      </c>
      <c r="G21" s="36">
        <v>132190.38</v>
      </c>
    </row>
    <row r="22" spans="1:7" x14ac:dyDescent="0.25">
      <c r="A22" s="35" t="s">
        <v>21</v>
      </c>
      <c r="B22" s="35" t="s">
        <v>22</v>
      </c>
      <c r="C22" s="35" t="s">
        <v>48</v>
      </c>
      <c r="D22" s="35" t="s">
        <v>50</v>
      </c>
      <c r="E22" s="35" t="s">
        <v>31</v>
      </c>
      <c r="F22" s="36">
        <v>3858.17</v>
      </c>
      <c r="G22" s="36">
        <v>26147.59</v>
      </c>
    </row>
    <row r="23" spans="1:7" x14ac:dyDescent="0.25">
      <c r="A23" s="35" t="s">
        <v>21</v>
      </c>
      <c r="B23" s="35" t="s">
        <v>22</v>
      </c>
      <c r="C23" s="35" t="s">
        <v>48</v>
      </c>
      <c r="D23" s="35" t="s">
        <v>51</v>
      </c>
      <c r="E23" s="35" t="s">
        <v>31</v>
      </c>
      <c r="F23" s="36">
        <v>952.55</v>
      </c>
      <c r="G23" s="36">
        <v>8715.8700000000008</v>
      </c>
    </row>
    <row r="24" spans="1:7" x14ac:dyDescent="0.25">
      <c r="A24" s="17" t="str">
        <f>'Bovino Carnico'!A17</f>
        <v>Octubre</v>
      </c>
      <c r="B24" s="12"/>
      <c r="C24" s="12"/>
      <c r="D24" s="12"/>
      <c r="E24" s="12"/>
      <c r="F24" s="12">
        <f>SUM(F13:F23)</f>
        <v>123700.56000000001</v>
      </c>
      <c r="G24" s="13">
        <f>SUM(G13:G23)</f>
        <v>596789.78</v>
      </c>
    </row>
    <row r="25" spans="1:7" x14ac:dyDescent="0.25">
      <c r="A25" s="35" t="s">
        <v>30</v>
      </c>
      <c r="B25" s="35" t="s">
        <v>22</v>
      </c>
      <c r="C25" s="35" t="s">
        <v>39</v>
      </c>
      <c r="D25" s="35" t="s">
        <v>40</v>
      </c>
      <c r="E25" s="35" t="s">
        <v>52</v>
      </c>
      <c r="F25" s="36">
        <v>700</v>
      </c>
      <c r="G25" s="36">
        <v>2824.5</v>
      </c>
    </row>
    <row r="26" spans="1:7" x14ac:dyDescent="0.25">
      <c r="A26" s="35" t="s">
        <v>30</v>
      </c>
      <c r="B26" s="35" t="s">
        <v>22</v>
      </c>
      <c r="C26" s="35" t="s">
        <v>39</v>
      </c>
      <c r="D26" s="35" t="s">
        <v>43</v>
      </c>
      <c r="E26" s="35" t="s">
        <v>53</v>
      </c>
      <c r="F26" s="36">
        <v>11746.3</v>
      </c>
      <c r="G26" s="36">
        <v>32674.05</v>
      </c>
    </row>
    <row r="27" spans="1:7" x14ac:dyDescent="0.25">
      <c r="A27" s="35" t="s">
        <v>30</v>
      </c>
      <c r="B27" s="35" t="s">
        <v>22</v>
      </c>
      <c r="C27" s="35" t="s">
        <v>39</v>
      </c>
      <c r="D27" s="35" t="s">
        <v>43</v>
      </c>
      <c r="E27" s="35" t="s">
        <v>54</v>
      </c>
      <c r="F27" s="36">
        <v>4462.0200000000004</v>
      </c>
      <c r="G27" s="36">
        <v>18453.45</v>
      </c>
    </row>
    <row r="28" spans="1:7" x14ac:dyDescent="0.25">
      <c r="A28" s="35" t="s">
        <v>30</v>
      </c>
      <c r="B28" s="35" t="s">
        <v>22</v>
      </c>
      <c r="C28" s="35" t="s">
        <v>39</v>
      </c>
      <c r="D28" s="35" t="s">
        <v>43</v>
      </c>
      <c r="E28" s="35" t="s">
        <v>31</v>
      </c>
      <c r="F28" s="36">
        <v>29613.599999999999</v>
      </c>
      <c r="G28" s="36">
        <v>107334</v>
      </c>
    </row>
    <row r="29" spans="1:7" x14ac:dyDescent="0.25">
      <c r="A29" s="35" t="s">
        <v>30</v>
      </c>
      <c r="B29" s="35" t="s">
        <v>22</v>
      </c>
      <c r="C29" s="35" t="s">
        <v>39</v>
      </c>
      <c r="D29" s="35" t="s">
        <v>43</v>
      </c>
      <c r="E29" s="35" t="s">
        <v>45</v>
      </c>
      <c r="F29" s="36">
        <v>48390.84</v>
      </c>
      <c r="G29" s="36">
        <v>159142</v>
      </c>
    </row>
    <row r="30" spans="1:7" x14ac:dyDescent="0.25">
      <c r="A30" s="35" t="s">
        <v>30</v>
      </c>
      <c r="B30" s="35" t="s">
        <v>22</v>
      </c>
      <c r="C30" s="35" t="s">
        <v>39</v>
      </c>
      <c r="D30" s="35" t="s">
        <v>43</v>
      </c>
      <c r="E30" s="35" t="s">
        <v>47</v>
      </c>
      <c r="F30" s="36">
        <v>12039.88</v>
      </c>
      <c r="G30" s="36">
        <v>57141.27</v>
      </c>
    </row>
    <row r="31" spans="1:7" x14ac:dyDescent="0.25">
      <c r="A31" s="17" t="str">
        <f>'Bovino Carnico'!A22</f>
        <v>Noviembre</v>
      </c>
      <c r="B31" s="12"/>
      <c r="C31" s="12"/>
      <c r="D31" s="12"/>
      <c r="E31" s="12"/>
      <c r="F31" s="12">
        <f>SUM(F25:F30)</f>
        <v>106952.64</v>
      </c>
      <c r="G31" s="13">
        <f>SUM(G25:G30)</f>
        <v>377569.27</v>
      </c>
    </row>
    <row r="32" spans="1:7" x14ac:dyDescent="0.25">
      <c r="A32" s="35" t="s">
        <v>32</v>
      </c>
      <c r="B32" s="35" t="s">
        <v>22</v>
      </c>
      <c r="C32" s="35" t="s">
        <v>39</v>
      </c>
      <c r="D32" s="35" t="s">
        <v>40</v>
      </c>
      <c r="E32" s="35" t="s">
        <v>55</v>
      </c>
      <c r="F32" s="36">
        <v>945</v>
      </c>
      <c r="G32" s="36">
        <v>3875.7</v>
      </c>
    </row>
    <row r="33" spans="1:7" x14ac:dyDescent="0.25">
      <c r="A33" s="35" t="s">
        <v>32</v>
      </c>
      <c r="B33" s="35" t="s">
        <v>22</v>
      </c>
      <c r="C33" s="35" t="s">
        <v>39</v>
      </c>
      <c r="D33" s="35" t="s">
        <v>43</v>
      </c>
      <c r="E33" s="35" t="s">
        <v>44</v>
      </c>
      <c r="F33" s="36">
        <v>5105.2299999999996</v>
      </c>
      <c r="G33" s="36">
        <v>20289.2</v>
      </c>
    </row>
    <row r="34" spans="1:7" x14ac:dyDescent="0.25">
      <c r="A34" s="35" t="s">
        <v>32</v>
      </c>
      <c r="B34" s="35" t="s">
        <v>22</v>
      </c>
      <c r="C34" s="35" t="s">
        <v>39</v>
      </c>
      <c r="D34" s="35" t="s">
        <v>43</v>
      </c>
      <c r="E34" s="35" t="s">
        <v>56</v>
      </c>
      <c r="F34" s="36">
        <v>4900.83</v>
      </c>
      <c r="G34" s="36">
        <v>23157.15</v>
      </c>
    </row>
    <row r="35" spans="1:7" x14ac:dyDescent="0.25">
      <c r="A35" s="35" t="s">
        <v>32</v>
      </c>
      <c r="B35" s="35" t="s">
        <v>22</v>
      </c>
      <c r="C35" s="35" t="s">
        <v>39</v>
      </c>
      <c r="D35" s="35" t="s">
        <v>43</v>
      </c>
      <c r="E35" s="35" t="s">
        <v>31</v>
      </c>
      <c r="F35" s="36">
        <v>19068.48</v>
      </c>
      <c r="G35" s="36">
        <v>70758</v>
      </c>
    </row>
    <row r="36" spans="1:7" x14ac:dyDescent="0.25">
      <c r="A36" s="35" t="s">
        <v>32</v>
      </c>
      <c r="B36" s="35" t="s">
        <v>22</v>
      </c>
      <c r="C36" s="35" t="s">
        <v>39</v>
      </c>
      <c r="D36" s="35" t="s">
        <v>43</v>
      </c>
      <c r="E36" s="35" t="s">
        <v>45</v>
      </c>
      <c r="F36" s="36">
        <v>26961.72</v>
      </c>
      <c r="G36" s="36">
        <v>116910.89</v>
      </c>
    </row>
    <row r="37" spans="1:7" x14ac:dyDescent="0.25">
      <c r="A37" s="35" t="s">
        <v>32</v>
      </c>
      <c r="B37" s="35" t="s">
        <v>22</v>
      </c>
      <c r="C37" s="35" t="s">
        <v>39</v>
      </c>
      <c r="D37" s="35" t="s">
        <v>43</v>
      </c>
      <c r="E37" s="35" t="s">
        <v>46</v>
      </c>
      <c r="F37" s="36">
        <v>10786.54</v>
      </c>
      <c r="G37" s="36">
        <v>39692.129999999997</v>
      </c>
    </row>
    <row r="38" spans="1:7" x14ac:dyDescent="0.25">
      <c r="A38" s="35" t="s">
        <v>32</v>
      </c>
      <c r="B38" s="35" t="s">
        <v>22</v>
      </c>
      <c r="C38" s="35" t="s">
        <v>39</v>
      </c>
      <c r="D38" s="35" t="s">
        <v>43</v>
      </c>
      <c r="E38" s="35" t="s">
        <v>47</v>
      </c>
      <c r="F38" s="36">
        <v>4895.3</v>
      </c>
      <c r="G38" s="36">
        <v>19942.55</v>
      </c>
    </row>
    <row r="39" spans="1:7" x14ac:dyDescent="0.25">
      <c r="A39" s="35" t="s">
        <v>32</v>
      </c>
      <c r="B39" s="35" t="s">
        <v>22</v>
      </c>
      <c r="C39" s="35" t="s">
        <v>48</v>
      </c>
      <c r="D39" s="35" t="s">
        <v>57</v>
      </c>
      <c r="E39" s="35" t="s">
        <v>55</v>
      </c>
      <c r="F39" s="36">
        <v>1050</v>
      </c>
      <c r="G39" s="36">
        <v>4284</v>
      </c>
    </row>
    <row r="40" spans="1:7" x14ac:dyDescent="0.25">
      <c r="A40" s="17" t="str">
        <f>'Bovino Carnico'!A27</f>
        <v>Diciembre</v>
      </c>
      <c r="B40" s="12"/>
      <c r="C40" s="12"/>
      <c r="D40" s="12"/>
      <c r="E40" s="12"/>
      <c r="F40" s="12">
        <f>SUM(F32:F39)</f>
        <v>73713.100000000006</v>
      </c>
      <c r="G40" s="13">
        <f>SUM(G32:G39)</f>
        <v>298909.62</v>
      </c>
    </row>
    <row r="41" spans="1:7" ht="15.75" x14ac:dyDescent="0.25">
      <c r="A41" s="18" t="s">
        <v>15</v>
      </c>
      <c r="B41" s="18"/>
      <c r="C41" s="18"/>
      <c r="D41" s="18"/>
      <c r="E41" s="18"/>
      <c r="F41" s="18">
        <f>SUM(F40,F33,F24)</f>
        <v>202518.89</v>
      </c>
      <c r="G41" s="18">
        <f>SUM(G40,G33,G24)</f>
        <v>915988.60000000009</v>
      </c>
    </row>
    <row r="45" spans="1:7" x14ac:dyDescent="0.25">
      <c r="A45" s="43" t="s">
        <v>34</v>
      </c>
      <c r="B45" s="43"/>
      <c r="C45" s="43"/>
    </row>
    <row r="46" spans="1:7" x14ac:dyDescent="0.25">
      <c r="A46" s="29" t="s">
        <v>20</v>
      </c>
      <c r="B46" t="s">
        <v>35</v>
      </c>
      <c r="C46" t="s">
        <v>36</v>
      </c>
    </row>
    <row r="47" spans="1:7" x14ac:dyDescent="0.25">
      <c r="A47" s="30" t="s">
        <v>44</v>
      </c>
      <c r="B47" s="31">
        <v>10706.869999999999</v>
      </c>
      <c r="C47" s="31">
        <v>39285.850000000006</v>
      </c>
    </row>
    <row r="48" spans="1:7" x14ac:dyDescent="0.25">
      <c r="A48" s="30" t="s">
        <v>56</v>
      </c>
      <c r="B48" s="31">
        <v>4900.83</v>
      </c>
      <c r="C48" s="31">
        <v>23157.15</v>
      </c>
    </row>
    <row r="49" spans="1:3" x14ac:dyDescent="0.25">
      <c r="A49" s="30" t="s">
        <v>53</v>
      </c>
      <c r="B49" s="31">
        <v>11746.3</v>
      </c>
      <c r="C49" s="31">
        <v>32674.05</v>
      </c>
    </row>
    <row r="50" spans="1:3" x14ac:dyDescent="0.25">
      <c r="A50" s="30" t="s">
        <v>31</v>
      </c>
      <c r="B50" s="31">
        <v>92963.12999999999</v>
      </c>
      <c r="C50" s="31">
        <v>442417.46</v>
      </c>
    </row>
    <row r="51" spans="1:3" x14ac:dyDescent="0.25">
      <c r="A51" s="30" t="s">
        <v>45</v>
      </c>
      <c r="B51" s="31">
        <v>127720.25</v>
      </c>
      <c r="C51" s="31">
        <v>511339.56000000006</v>
      </c>
    </row>
    <row r="52" spans="1:3" x14ac:dyDescent="0.25">
      <c r="A52" s="30" t="s">
        <v>46</v>
      </c>
      <c r="B52" s="31">
        <v>22462.5</v>
      </c>
      <c r="C52" s="31">
        <v>84078.290000000008</v>
      </c>
    </row>
    <row r="53" spans="1:3" x14ac:dyDescent="0.25">
      <c r="A53" s="30" t="s">
        <v>47</v>
      </c>
      <c r="B53" s="31">
        <v>26674.400000000001</v>
      </c>
      <c r="C53" s="31">
        <v>110742.56</v>
      </c>
    </row>
    <row r="54" spans="1:3" x14ac:dyDescent="0.25">
      <c r="A54" s="30" t="s">
        <v>55</v>
      </c>
      <c r="B54" s="31">
        <v>1995</v>
      </c>
      <c r="C54" s="31">
        <v>8159.7</v>
      </c>
    </row>
    <row r="55" spans="1:3" x14ac:dyDescent="0.25">
      <c r="A55" s="30" t="s">
        <v>52</v>
      </c>
      <c r="B55" s="31">
        <v>700</v>
      </c>
      <c r="C55" s="31">
        <v>2824.5</v>
      </c>
    </row>
    <row r="56" spans="1:3" x14ac:dyDescent="0.25">
      <c r="A56" s="30" t="s">
        <v>54</v>
      </c>
      <c r="B56" s="31">
        <v>4462.0200000000004</v>
      </c>
      <c r="C56" s="31">
        <v>18453.45</v>
      </c>
    </row>
    <row r="57" spans="1:3" x14ac:dyDescent="0.25">
      <c r="A57" s="30" t="s">
        <v>37</v>
      </c>
      <c r="B57" s="31">
        <v>304331.30000000005</v>
      </c>
      <c r="C57" s="31">
        <v>1273132.57</v>
      </c>
    </row>
  </sheetData>
  <sortState xmlns:xlrd2="http://schemas.microsoft.com/office/spreadsheetml/2017/richdata2" ref="A44:C48">
    <sortCondition ref="A44"/>
  </sortState>
  <mergeCells count="7">
    <mergeCell ref="A45:C45"/>
    <mergeCell ref="A11:G11"/>
    <mergeCell ref="A6:G6"/>
    <mergeCell ref="A7:G7"/>
    <mergeCell ref="A8:G8"/>
    <mergeCell ref="A10:G10"/>
    <mergeCell ref="A9:G9"/>
  </mergeCells>
  <pageMargins left="0.62992125984251968" right="0.43307086614173229" top="0.74803149606299213" bottom="0.74803149606299213" header="0.31496062992125984" footer="0.31496062992125984"/>
  <pageSetup orientation="portrait" r:id="rId2"/>
  <headerFooter>
    <oddFooter>&amp;CE-Página &amp;P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5"/>
  <sheetViews>
    <sheetView showGridLines="0" topLeftCell="A79" zoomScaleNormal="100" workbookViewId="0">
      <selection activeCell="D102" sqref="D102"/>
    </sheetView>
  </sheetViews>
  <sheetFormatPr baseColWidth="10" defaultColWidth="47.28515625" defaultRowHeight="15" x14ac:dyDescent="0.25"/>
  <cols>
    <col min="1" max="1" width="18.5703125" customWidth="1"/>
    <col min="2" max="2" width="11.5703125" customWidth="1"/>
    <col min="3" max="3" width="13.140625" bestFit="1" customWidth="1"/>
    <col min="4" max="4" width="23.140625" customWidth="1"/>
    <col min="5" max="5" width="19" bestFit="1" customWidth="1"/>
    <col min="6" max="6" width="10.5703125" style="2" bestFit="1" customWidth="1"/>
    <col min="7" max="7" width="14.4257812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ht="22.5" x14ac:dyDescent="0.35">
      <c r="A8" s="41" t="s">
        <v>0</v>
      </c>
      <c r="B8" s="41"/>
      <c r="C8" s="41"/>
      <c r="D8" s="41"/>
      <c r="E8" s="41"/>
      <c r="F8" s="41"/>
      <c r="G8" s="41"/>
    </row>
    <row r="9" spans="1:7" ht="19.5" x14ac:dyDescent="0.35">
      <c r="A9" s="42" t="s">
        <v>1</v>
      </c>
      <c r="B9" s="42"/>
      <c r="C9" s="42"/>
      <c r="D9" s="42"/>
      <c r="E9" s="42"/>
      <c r="F9" s="42"/>
      <c r="G9" s="42"/>
    </row>
    <row r="10" spans="1:7" x14ac:dyDescent="0.25">
      <c r="A10" s="44" t="s">
        <v>58</v>
      </c>
      <c r="B10" s="44"/>
      <c r="C10" s="44"/>
      <c r="D10" s="44"/>
      <c r="E10" s="44"/>
      <c r="F10" s="44"/>
      <c r="G10" s="44"/>
    </row>
    <row r="11" spans="1:7" x14ac:dyDescent="0.25">
      <c r="A11" s="44" t="str">
        <f>Consolidado!A11</f>
        <v>3er Trimestre Año 2025</v>
      </c>
      <c r="B11" s="44"/>
      <c r="C11" s="44"/>
      <c r="D11" s="44"/>
      <c r="E11" s="44"/>
      <c r="F11" s="44"/>
      <c r="G11" s="44"/>
    </row>
    <row r="12" spans="1:7" x14ac:dyDescent="0.25">
      <c r="A12" s="14" t="s">
        <v>17</v>
      </c>
      <c r="B12" s="14" t="s">
        <v>18</v>
      </c>
      <c r="C12" s="14" t="s">
        <v>19</v>
      </c>
      <c r="D12" s="14" t="s">
        <v>4</v>
      </c>
      <c r="E12" s="14" t="s">
        <v>20</v>
      </c>
      <c r="F12" s="15" t="s">
        <v>5</v>
      </c>
      <c r="G12" s="16" t="s">
        <v>6</v>
      </c>
    </row>
    <row r="13" spans="1:7" x14ac:dyDescent="0.25">
      <c r="A13" s="35" t="s">
        <v>21</v>
      </c>
      <c r="B13" s="35" t="s">
        <v>22</v>
      </c>
      <c r="C13" s="35" t="s">
        <v>9</v>
      </c>
      <c r="D13" s="35" t="s">
        <v>59</v>
      </c>
      <c r="E13" s="35" t="s">
        <v>52</v>
      </c>
      <c r="F13" s="36">
        <v>20945.52</v>
      </c>
      <c r="G13" s="36">
        <v>235641.29</v>
      </c>
    </row>
    <row r="14" spans="1:7" x14ac:dyDescent="0.25">
      <c r="A14" s="35" t="s">
        <v>21</v>
      </c>
      <c r="B14" s="35" t="s">
        <v>22</v>
      </c>
      <c r="C14" s="35" t="s">
        <v>9</v>
      </c>
      <c r="D14" s="35" t="s">
        <v>60</v>
      </c>
      <c r="E14" s="35" t="s">
        <v>44</v>
      </c>
      <c r="F14" s="36">
        <v>2748</v>
      </c>
      <c r="G14" s="36">
        <v>3221.89</v>
      </c>
    </row>
    <row r="15" spans="1:7" x14ac:dyDescent="0.25">
      <c r="A15" s="35" t="s">
        <v>21</v>
      </c>
      <c r="B15" s="35" t="s">
        <v>22</v>
      </c>
      <c r="C15" s="35" t="s">
        <v>9</v>
      </c>
      <c r="D15" s="35" t="s">
        <v>60</v>
      </c>
      <c r="E15" s="35" t="s">
        <v>56</v>
      </c>
      <c r="F15" s="36">
        <v>1190</v>
      </c>
      <c r="G15" s="36">
        <v>1221.45</v>
      </c>
    </row>
    <row r="16" spans="1:7" x14ac:dyDescent="0.25">
      <c r="A16" s="35" t="s">
        <v>21</v>
      </c>
      <c r="B16" s="35" t="s">
        <v>22</v>
      </c>
      <c r="C16" s="35" t="s">
        <v>9</v>
      </c>
      <c r="D16" s="35" t="s">
        <v>60</v>
      </c>
      <c r="E16" s="35" t="s">
        <v>61</v>
      </c>
      <c r="F16" s="36">
        <v>805</v>
      </c>
      <c r="G16" s="36">
        <v>1095.9000000000001</v>
      </c>
    </row>
    <row r="17" spans="1:7" x14ac:dyDescent="0.25">
      <c r="A17" s="35" t="s">
        <v>21</v>
      </c>
      <c r="B17" s="35" t="s">
        <v>22</v>
      </c>
      <c r="C17" s="35" t="s">
        <v>9</v>
      </c>
      <c r="D17" s="35" t="s">
        <v>60</v>
      </c>
      <c r="E17" s="35" t="s">
        <v>62</v>
      </c>
      <c r="F17" s="36">
        <v>1420</v>
      </c>
      <c r="G17" s="36">
        <v>1898.2</v>
      </c>
    </row>
    <row r="18" spans="1:7" x14ac:dyDescent="0.25">
      <c r="A18" s="35" t="s">
        <v>21</v>
      </c>
      <c r="B18" s="35" t="s">
        <v>22</v>
      </c>
      <c r="C18" s="35" t="s">
        <v>9</v>
      </c>
      <c r="D18" s="35" t="s">
        <v>60</v>
      </c>
      <c r="E18" s="35" t="s">
        <v>63</v>
      </c>
      <c r="F18" s="36">
        <v>300</v>
      </c>
      <c r="G18" s="36">
        <v>356.25</v>
      </c>
    </row>
    <row r="19" spans="1:7" x14ac:dyDescent="0.25">
      <c r="A19" s="35" t="s">
        <v>21</v>
      </c>
      <c r="B19" s="35" t="s">
        <v>22</v>
      </c>
      <c r="C19" s="35" t="s">
        <v>9</v>
      </c>
      <c r="D19" s="35" t="s">
        <v>60</v>
      </c>
      <c r="E19" s="35" t="s">
        <v>55</v>
      </c>
      <c r="F19" s="36">
        <v>3409</v>
      </c>
      <c r="G19" s="36">
        <v>4103.9799999999996</v>
      </c>
    </row>
    <row r="20" spans="1:7" x14ac:dyDescent="0.25">
      <c r="A20" s="35" t="s">
        <v>21</v>
      </c>
      <c r="B20" s="35" t="s">
        <v>22</v>
      </c>
      <c r="C20" s="35" t="s">
        <v>9</v>
      </c>
      <c r="D20" s="35" t="s">
        <v>60</v>
      </c>
      <c r="E20" s="35" t="s">
        <v>31</v>
      </c>
      <c r="F20" s="36">
        <v>81770</v>
      </c>
      <c r="G20" s="36">
        <v>119085</v>
      </c>
    </row>
    <row r="21" spans="1:7" x14ac:dyDescent="0.25">
      <c r="A21" s="35" t="s">
        <v>21</v>
      </c>
      <c r="B21" s="35" t="s">
        <v>22</v>
      </c>
      <c r="C21" s="35" t="s">
        <v>9</v>
      </c>
      <c r="D21" s="35" t="s">
        <v>60</v>
      </c>
      <c r="E21" s="35" t="s">
        <v>64</v>
      </c>
      <c r="F21" s="36">
        <v>3360</v>
      </c>
      <c r="G21" s="36">
        <v>4354.5600000000004</v>
      </c>
    </row>
    <row r="22" spans="1:7" x14ac:dyDescent="0.25">
      <c r="A22" s="35" t="s">
        <v>21</v>
      </c>
      <c r="B22" s="35" t="s">
        <v>22</v>
      </c>
      <c r="C22" s="35" t="s">
        <v>9</v>
      </c>
      <c r="D22" s="35" t="s">
        <v>60</v>
      </c>
      <c r="E22" s="35" t="s">
        <v>52</v>
      </c>
      <c r="F22" s="36">
        <v>6450</v>
      </c>
      <c r="G22" s="36">
        <v>8189</v>
      </c>
    </row>
    <row r="23" spans="1:7" x14ac:dyDescent="0.25">
      <c r="A23" s="35" t="s">
        <v>21</v>
      </c>
      <c r="B23" s="35" t="s">
        <v>22</v>
      </c>
      <c r="C23" s="35" t="s">
        <v>9</v>
      </c>
      <c r="D23" s="35" t="s">
        <v>60</v>
      </c>
      <c r="E23" s="35" t="s">
        <v>65</v>
      </c>
      <c r="F23" s="36">
        <v>845</v>
      </c>
      <c r="G23" s="36">
        <v>1006</v>
      </c>
    </row>
    <row r="24" spans="1:7" x14ac:dyDescent="0.25">
      <c r="A24" s="35" t="s">
        <v>21</v>
      </c>
      <c r="B24" s="35" t="s">
        <v>22</v>
      </c>
      <c r="C24" s="35" t="s">
        <v>9</v>
      </c>
      <c r="D24" s="35" t="s">
        <v>60</v>
      </c>
      <c r="E24" s="35" t="s">
        <v>46</v>
      </c>
      <c r="F24" s="36">
        <v>952</v>
      </c>
      <c r="G24" s="36">
        <v>976.48</v>
      </c>
    </row>
    <row r="25" spans="1:7" x14ac:dyDescent="0.25">
      <c r="A25" s="35" t="s">
        <v>21</v>
      </c>
      <c r="B25" s="35" t="s">
        <v>22</v>
      </c>
      <c r="C25" s="35" t="s">
        <v>9</v>
      </c>
      <c r="D25" s="35" t="s">
        <v>60</v>
      </c>
      <c r="E25" s="35" t="s">
        <v>41</v>
      </c>
      <c r="F25" s="36">
        <v>390</v>
      </c>
      <c r="G25" s="36">
        <v>472.5</v>
      </c>
    </row>
    <row r="26" spans="1:7" x14ac:dyDescent="0.25">
      <c r="A26" s="35" t="s">
        <v>21</v>
      </c>
      <c r="B26" s="35" t="s">
        <v>22</v>
      </c>
      <c r="C26" s="35" t="s">
        <v>9</v>
      </c>
      <c r="D26" s="35" t="s">
        <v>66</v>
      </c>
      <c r="E26" s="35" t="s">
        <v>52</v>
      </c>
      <c r="F26" s="36">
        <v>21665.279999999999</v>
      </c>
      <c r="G26" s="36">
        <v>68800.259999999995</v>
      </c>
    </row>
    <row r="27" spans="1:7" x14ac:dyDescent="0.25">
      <c r="A27" s="35" t="s">
        <v>21</v>
      </c>
      <c r="B27" s="35" t="s">
        <v>22</v>
      </c>
      <c r="C27" s="35" t="s">
        <v>9</v>
      </c>
      <c r="D27" s="35" t="s">
        <v>67</v>
      </c>
      <c r="E27" s="35" t="s">
        <v>63</v>
      </c>
      <c r="F27" s="36">
        <v>1650</v>
      </c>
      <c r="G27" s="36">
        <v>4224</v>
      </c>
    </row>
    <row r="28" spans="1:7" x14ac:dyDescent="0.25">
      <c r="A28" s="35" t="s">
        <v>21</v>
      </c>
      <c r="B28" s="35" t="s">
        <v>22</v>
      </c>
      <c r="C28" s="35" t="s">
        <v>9</v>
      </c>
      <c r="D28" s="35" t="s">
        <v>68</v>
      </c>
      <c r="E28" s="35" t="s">
        <v>63</v>
      </c>
      <c r="F28" s="36">
        <v>774</v>
      </c>
      <c r="G28" s="36">
        <v>23180.94</v>
      </c>
    </row>
    <row r="29" spans="1:7" x14ac:dyDescent="0.25">
      <c r="A29" s="35" t="s">
        <v>21</v>
      </c>
      <c r="B29" s="35" t="s">
        <v>22</v>
      </c>
      <c r="C29" s="35" t="s">
        <v>9</v>
      </c>
      <c r="D29" s="35" t="s">
        <v>68</v>
      </c>
      <c r="E29" s="35" t="s">
        <v>55</v>
      </c>
      <c r="F29" s="36">
        <v>3315</v>
      </c>
      <c r="G29" s="36">
        <v>3199.4</v>
      </c>
    </row>
    <row r="30" spans="1:7" x14ac:dyDescent="0.25">
      <c r="A30" s="35" t="s">
        <v>21</v>
      </c>
      <c r="B30" s="35" t="s">
        <v>22</v>
      </c>
      <c r="C30" s="35" t="s">
        <v>9</v>
      </c>
      <c r="D30" s="35" t="s">
        <v>68</v>
      </c>
      <c r="E30" s="35" t="s">
        <v>31</v>
      </c>
      <c r="F30" s="36">
        <v>22100</v>
      </c>
      <c r="G30" s="36">
        <v>27948</v>
      </c>
    </row>
    <row r="31" spans="1:7" x14ac:dyDescent="0.25">
      <c r="A31" s="35" t="s">
        <v>21</v>
      </c>
      <c r="B31" s="35" t="s">
        <v>22</v>
      </c>
      <c r="C31" s="35" t="s">
        <v>9</v>
      </c>
      <c r="D31" s="35" t="s">
        <v>68</v>
      </c>
      <c r="E31" s="35" t="s">
        <v>69</v>
      </c>
      <c r="F31" s="36">
        <v>3556.15</v>
      </c>
      <c r="G31" s="36">
        <v>3836.16</v>
      </c>
    </row>
    <row r="32" spans="1:7" x14ac:dyDescent="0.25">
      <c r="A32" s="35" t="s">
        <v>21</v>
      </c>
      <c r="B32" s="35" t="s">
        <v>22</v>
      </c>
      <c r="C32" s="35" t="s">
        <v>9</v>
      </c>
      <c r="D32" s="35" t="s">
        <v>68</v>
      </c>
      <c r="E32" s="35" t="s">
        <v>52</v>
      </c>
      <c r="F32" s="36">
        <v>26471.279999999999</v>
      </c>
      <c r="G32" s="36">
        <v>74362.100000000006</v>
      </c>
    </row>
    <row r="33" spans="1:7" x14ac:dyDescent="0.25">
      <c r="A33" s="35" t="s">
        <v>21</v>
      </c>
      <c r="B33" s="35" t="s">
        <v>22</v>
      </c>
      <c r="C33" s="35" t="s">
        <v>9</v>
      </c>
      <c r="D33" s="35" t="s">
        <v>68</v>
      </c>
      <c r="E33" s="35" t="s">
        <v>46</v>
      </c>
      <c r="F33" s="36">
        <v>1547</v>
      </c>
      <c r="G33" s="36">
        <v>1547</v>
      </c>
    </row>
    <row r="34" spans="1:7" x14ac:dyDescent="0.25">
      <c r="A34" s="35" t="s">
        <v>21</v>
      </c>
      <c r="B34" s="35" t="s">
        <v>22</v>
      </c>
      <c r="C34" s="35" t="s">
        <v>9</v>
      </c>
      <c r="D34" s="35" t="s">
        <v>68</v>
      </c>
      <c r="E34" s="35" t="s">
        <v>41</v>
      </c>
      <c r="F34" s="36">
        <v>780</v>
      </c>
      <c r="G34" s="36">
        <v>892.2</v>
      </c>
    </row>
    <row r="35" spans="1:7" x14ac:dyDescent="0.25">
      <c r="A35" s="35" t="s">
        <v>21</v>
      </c>
      <c r="B35" s="35" t="s">
        <v>22</v>
      </c>
      <c r="C35" s="35" t="s">
        <v>9</v>
      </c>
      <c r="D35" s="35" t="s">
        <v>70</v>
      </c>
      <c r="E35" s="35" t="s">
        <v>63</v>
      </c>
      <c r="F35" s="36">
        <v>210</v>
      </c>
      <c r="G35" s="36">
        <v>410.7</v>
      </c>
    </row>
    <row r="36" spans="1:7" x14ac:dyDescent="0.25">
      <c r="A36" s="35" t="s">
        <v>21</v>
      </c>
      <c r="B36" s="35" t="s">
        <v>22</v>
      </c>
      <c r="C36" s="35" t="s">
        <v>9</v>
      </c>
      <c r="D36" s="35" t="s">
        <v>70</v>
      </c>
      <c r="E36" s="35" t="s">
        <v>41</v>
      </c>
      <c r="F36" s="36">
        <v>70</v>
      </c>
      <c r="G36" s="36">
        <v>137.19999999999999</v>
      </c>
    </row>
    <row r="37" spans="1:7" x14ac:dyDescent="0.25">
      <c r="A37" s="17" t="str">
        <f>'Bovino Carnico'!A17</f>
        <v>Octubre</v>
      </c>
      <c r="B37" s="12"/>
      <c r="C37" s="12"/>
      <c r="D37" s="12"/>
      <c r="E37" s="12"/>
      <c r="F37" s="12">
        <f>SUM(F13:F36)</f>
        <v>206723.22999999998</v>
      </c>
      <c r="G37" s="13">
        <f>SUM(G13:G36)</f>
        <v>590160.46</v>
      </c>
    </row>
    <row r="38" spans="1:7" x14ac:dyDescent="0.25">
      <c r="A38" s="35" t="s">
        <v>30</v>
      </c>
      <c r="B38" s="35" t="s">
        <v>22</v>
      </c>
      <c r="C38" s="35" t="s">
        <v>9</v>
      </c>
      <c r="D38" s="35" t="s">
        <v>59</v>
      </c>
      <c r="E38" s="35" t="s">
        <v>52</v>
      </c>
      <c r="F38" s="36">
        <v>13530.31</v>
      </c>
      <c r="G38" s="36">
        <v>250699.34</v>
      </c>
    </row>
    <row r="39" spans="1:7" x14ac:dyDescent="0.25">
      <c r="A39" s="35" t="s">
        <v>30</v>
      </c>
      <c r="B39" s="35" t="s">
        <v>22</v>
      </c>
      <c r="C39" s="35" t="s">
        <v>9</v>
      </c>
      <c r="D39" s="35" t="s">
        <v>59</v>
      </c>
      <c r="E39" s="35" t="s">
        <v>71</v>
      </c>
      <c r="F39" s="36">
        <v>15065.6</v>
      </c>
      <c r="G39" s="36">
        <v>77748.58</v>
      </c>
    </row>
    <row r="40" spans="1:7" x14ac:dyDescent="0.25">
      <c r="A40" s="35" t="s">
        <v>30</v>
      </c>
      <c r="B40" s="35" t="s">
        <v>22</v>
      </c>
      <c r="C40" s="35" t="s">
        <v>9</v>
      </c>
      <c r="D40" s="35" t="s">
        <v>60</v>
      </c>
      <c r="E40" s="35" t="s">
        <v>44</v>
      </c>
      <c r="F40" s="36">
        <v>2310</v>
      </c>
      <c r="G40" s="36">
        <v>2686.81</v>
      </c>
    </row>
    <row r="41" spans="1:7" x14ac:dyDescent="0.25">
      <c r="A41" s="35" t="s">
        <v>30</v>
      </c>
      <c r="B41" s="35" t="s">
        <v>22</v>
      </c>
      <c r="C41" s="35" t="s">
        <v>9</v>
      </c>
      <c r="D41" s="35" t="s">
        <v>60</v>
      </c>
      <c r="E41" s="35" t="s">
        <v>56</v>
      </c>
      <c r="F41" s="36">
        <v>1190</v>
      </c>
      <c r="G41" s="36">
        <v>1221.45</v>
      </c>
    </row>
    <row r="42" spans="1:7" x14ac:dyDescent="0.25">
      <c r="A42" s="35" t="s">
        <v>30</v>
      </c>
      <c r="B42" s="35" t="s">
        <v>22</v>
      </c>
      <c r="C42" s="35" t="s">
        <v>9</v>
      </c>
      <c r="D42" s="35" t="s">
        <v>60</v>
      </c>
      <c r="E42" s="35" t="s">
        <v>62</v>
      </c>
      <c r="F42" s="36">
        <v>1300</v>
      </c>
      <c r="G42" s="36">
        <v>1451.4</v>
      </c>
    </row>
    <row r="43" spans="1:7" x14ac:dyDescent="0.25">
      <c r="A43" s="35" t="s">
        <v>30</v>
      </c>
      <c r="B43" s="35" t="s">
        <v>22</v>
      </c>
      <c r="C43" s="35" t="s">
        <v>9</v>
      </c>
      <c r="D43" s="35" t="s">
        <v>60</v>
      </c>
      <c r="E43" s="35" t="s">
        <v>55</v>
      </c>
      <c r="F43" s="36">
        <v>450</v>
      </c>
      <c r="G43" s="36">
        <v>540</v>
      </c>
    </row>
    <row r="44" spans="1:7" x14ac:dyDescent="0.25">
      <c r="A44" s="35" t="s">
        <v>30</v>
      </c>
      <c r="B44" s="35" t="s">
        <v>22</v>
      </c>
      <c r="C44" s="35" t="s">
        <v>9</v>
      </c>
      <c r="D44" s="35" t="s">
        <v>60</v>
      </c>
      <c r="E44" s="35" t="s">
        <v>54</v>
      </c>
      <c r="F44" s="36">
        <v>2490</v>
      </c>
      <c r="G44" s="36">
        <v>2951.7</v>
      </c>
    </row>
    <row r="45" spans="1:7" x14ac:dyDescent="0.25">
      <c r="A45" s="35" t="s">
        <v>30</v>
      </c>
      <c r="B45" s="35" t="s">
        <v>22</v>
      </c>
      <c r="C45" s="35" t="s">
        <v>9</v>
      </c>
      <c r="D45" s="35" t="s">
        <v>60</v>
      </c>
      <c r="E45" s="35" t="s">
        <v>31</v>
      </c>
      <c r="F45" s="36">
        <v>27625</v>
      </c>
      <c r="G45" s="36">
        <v>42330</v>
      </c>
    </row>
    <row r="46" spans="1:7" x14ac:dyDescent="0.25">
      <c r="A46" s="35" t="s">
        <v>30</v>
      </c>
      <c r="B46" s="35" t="s">
        <v>22</v>
      </c>
      <c r="C46" s="35" t="s">
        <v>9</v>
      </c>
      <c r="D46" s="35" t="s">
        <v>60</v>
      </c>
      <c r="E46" s="35" t="s">
        <v>64</v>
      </c>
      <c r="F46" s="36">
        <v>4690</v>
      </c>
      <c r="G46" s="36">
        <v>5686.64</v>
      </c>
    </row>
    <row r="47" spans="1:7" x14ac:dyDescent="0.25">
      <c r="A47" s="35" t="s">
        <v>30</v>
      </c>
      <c r="B47" s="35" t="s">
        <v>22</v>
      </c>
      <c r="C47" s="35" t="s">
        <v>9</v>
      </c>
      <c r="D47" s="35" t="s">
        <v>60</v>
      </c>
      <c r="E47" s="35" t="s">
        <v>72</v>
      </c>
      <c r="F47" s="36">
        <v>11865</v>
      </c>
      <c r="G47" s="36">
        <v>14195.02</v>
      </c>
    </row>
    <row r="48" spans="1:7" x14ac:dyDescent="0.25">
      <c r="A48" s="35" t="s">
        <v>30</v>
      </c>
      <c r="B48" s="35" t="s">
        <v>22</v>
      </c>
      <c r="C48" s="35" t="s">
        <v>9</v>
      </c>
      <c r="D48" s="35" t="s">
        <v>60</v>
      </c>
      <c r="E48" s="35" t="s">
        <v>52</v>
      </c>
      <c r="F48" s="36">
        <v>7400</v>
      </c>
      <c r="G48" s="36">
        <v>10681</v>
      </c>
    </row>
    <row r="49" spans="1:7" x14ac:dyDescent="0.25">
      <c r="A49" s="35" t="s">
        <v>30</v>
      </c>
      <c r="B49" s="35" t="s">
        <v>22</v>
      </c>
      <c r="C49" s="35" t="s">
        <v>9</v>
      </c>
      <c r="D49" s="35" t="s">
        <v>60</v>
      </c>
      <c r="E49" s="35" t="s">
        <v>73</v>
      </c>
      <c r="F49" s="36">
        <v>182</v>
      </c>
      <c r="G49" s="36">
        <v>212.7</v>
      </c>
    </row>
    <row r="50" spans="1:7" x14ac:dyDescent="0.25">
      <c r="A50" s="35" t="s">
        <v>30</v>
      </c>
      <c r="B50" s="35" t="s">
        <v>22</v>
      </c>
      <c r="C50" s="35" t="s">
        <v>9</v>
      </c>
      <c r="D50" s="35" t="s">
        <v>60</v>
      </c>
      <c r="E50" s="35" t="s">
        <v>74</v>
      </c>
      <c r="F50" s="36">
        <v>2980</v>
      </c>
      <c r="G50" s="36">
        <v>3230.9</v>
      </c>
    </row>
    <row r="51" spans="1:7" x14ac:dyDescent="0.25">
      <c r="A51" s="35" t="s">
        <v>30</v>
      </c>
      <c r="B51" s="35" t="s">
        <v>22</v>
      </c>
      <c r="C51" s="35" t="s">
        <v>9</v>
      </c>
      <c r="D51" s="35" t="s">
        <v>60</v>
      </c>
      <c r="E51" s="35" t="s">
        <v>65</v>
      </c>
      <c r="F51" s="36">
        <v>990</v>
      </c>
      <c r="G51" s="36">
        <v>1173.9000000000001</v>
      </c>
    </row>
    <row r="52" spans="1:7" x14ac:dyDescent="0.25">
      <c r="A52" s="35" t="s">
        <v>30</v>
      </c>
      <c r="B52" s="35" t="s">
        <v>22</v>
      </c>
      <c r="C52" s="35" t="s">
        <v>9</v>
      </c>
      <c r="D52" s="35" t="s">
        <v>60</v>
      </c>
      <c r="E52" s="35" t="s">
        <v>75</v>
      </c>
      <c r="F52" s="36">
        <v>476</v>
      </c>
      <c r="G52" s="36">
        <v>488.24</v>
      </c>
    </row>
    <row r="53" spans="1:7" x14ac:dyDescent="0.25">
      <c r="A53" s="35" t="s">
        <v>30</v>
      </c>
      <c r="B53" s="35" t="s">
        <v>22</v>
      </c>
      <c r="C53" s="35" t="s">
        <v>9</v>
      </c>
      <c r="D53" s="35" t="s">
        <v>60</v>
      </c>
      <c r="E53" s="35" t="s">
        <v>46</v>
      </c>
      <c r="F53" s="36">
        <v>1190</v>
      </c>
      <c r="G53" s="36">
        <v>1220.5999999999999</v>
      </c>
    </row>
    <row r="54" spans="1:7" x14ac:dyDescent="0.25">
      <c r="A54" s="35" t="s">
        <v>30</v>
      </c>
      <c r="B54" s="35" t="s">
        <v>22</v>
      </c>
      <c r="C54" s="35" t="s">
        <v>9</v>
      </c>
      <c r="D54" s="35" t="s">
        <v>60</v>
      </c>
      <c r="E54" s="35" t="s">
        <v>47</v>
      </c>
      <c r="F54" s="36">
        <v>25200</v>
      </c>
      <c r="G54" s="36">
        <v>32676</v>
      </c>
    </row>
    <row r="55" spans="1:7" x14ac:dyDescent="0.25">
      <c r="A55" s="35" t="s">
        <v>30</v>
      </c>
      <c r="B55" s="35" t="s">
        <v>22</v>
      </c>
      <c r="C55" s="35" t="s">
        <v>9</v>
      </c>
      <c r="D55" s="35" t="s">
        <v>68</v>
      </c>
      <c r="E55" s="35" t="s">
        <v>55</v>
      </c>
      <c r="F55" s="36">
        <v>6630</v>
      </c>
      <c r="G55" s="36">
        <v>6459.15</v>
      </c>
    </row>
    <row r="56" spans="1:7" x14ac:dyDescent="0.25">
      <c r="A56" s="35" t="s">
        <v>30</v>
      </c>
      <c r="B56" s="35" t="s">
        <v>22</v>
      </c>
      <c r="C56" s="35" t="s">
        <v>9</v>
      </c>
      <c r="D56" s="35" t="s">
        <v>68</v>
      </c>
      <c r="E56" s="35" t="s">
        <v>31</v>
      </c>
      <c r="F56" s="36">
        <v>23205</v>
      </c>
      <c r="G56" s="36">
        <v>29620.799999999999</v>
      </c>
    </row>
    <row r="57" spans="1:7" x14ac:dyDescent="0.25">
      <c r="A57" s="35" t="s">
        <v>30</v>
      </c>
      <c r="B57" s="35" t="s">
        <v>22</v>
      </c>
      <c r="C57" s="35" t="s">
        <v>9</v>
      </c>
      <c r="D57" s="35" t="s">
        <v>68</v>
      </c>
      <c r="E57" s="35" t="s">
        <v>72</v>
      </c>
      <c r="F57" s="36">
        <v>3315</v>
      </c>
      <c r="G57" s="36">
        <v>3373.65</v>
      </c>
    </row>
    <row r="58" spans="1:7" x14ac:dyDescent="0.25">
      <c r="A58" s="35" t="s">
        <v>30</v>
      </c>
      <c r="B58" s="35" t="s">
        <v>22</v>
      </c>
      <c r="C58" s="35" t="s">
        <v>9</v>
      </c>
      <c r="D58" s="35" t="s">
        <v>68</v>
      </c>
      <c r="E58" s="35" t="s">
        <v>52</v>
      </c>
      <c r="F58" s="36">
        <v>12307.46</v>
      </c>
      <c r="G58" s="36">
        <v>26228</v>
      </c>
    </row>
    <row r="59" spans="1:7" x14ac:dyDescent="0.25">
      <c r="A59" s="35" t="s">
        <v>30</v>
      </c>
      <c r="B59" s="35" t="s">
        <v>22</v>
      </c>
      <c r="C59" s="35" t="s">
        <v>9</v>
      </c>
      <c r="D59" s="35" t="s">
        <v>68</v>
      </c>
      <c r="E59" s="35" t="s">
        <v>73</v>
      </c>
      <c r="F59" s="36">
        <v>141</v>
      </c>
      <c r="G59" s="36">
        <v>163.19</v>
      </c>
    </row>
    <row r="60" spans="1:7" x14ac:dyDescent="0.25">
      <c r="A60" s="35" t="s">
        <v>30</v>
      </c>
      <c r="B60" s="35" t="s">
        <v>22</v>
      </c>
      <c r="C60" s="35" t="s">
        <v>9</v>
      </c>
      <c r="D60" s="35" t="s">
        <v>68</v>
      </c>
      <c r="E60" s="35" t="s">
        <v>74</v>
      </c>
      <c r="F60" s="36">
        <v>4333</v>
      </c>
      <c r="G60" s="36">
        <v>4493.84</v>
      </c>
    </row>
    <row r="61" spans="1:7" x14ac:dyDescent="0.25">
      <c r="A61" s="35" t="s">
        <v>30</v>
      </c>
      <c r="B61" s="35" t="s">
        <v>22</v>
      </c>
      <c r="C61" s="35" t="s">
        <v>9</v>
      </c>
      <c r="D61" s="35" t="s">
        <v>68</v>
      </c>
      <c r="E61" s="35" t="s">
        <v>65</v>
      </c>
      <c r="F61" s="36">
        <v>756</v>
      </c>
      <c r="G61" s="36">
        <v>820.25</v>
      </c>
    </row>
    <row r="62" spans="1:7" ht="30" x14ac:dyDescent="0.25">
      <c r="A62" s="35" t="s">
        <v>30</v>
      </c>
      <c r="B62" s="35" t="s">
        <v>22</v>
      </c>
      <c r="C62" s="35" t="s">
        <v>9</v>
      </c>
      <c r="D62" s="35" t="s">
        <v>68</v>
      </c>
      <c r="E62" s="35" t="s">
        <v>76</v>
      </c>
      <c r="F62" s="36">
        <v>420</v>
      </c>
      <c r="G62" s="36">
        <v>1411.2</v>
      </c>
    </row>
    <row r="63" spans="1:7" x14ac:dyDescent="0.25">
      <c r="A63" s="35" t="s">
        <v>30</v>
      </c>
      <c r="B63" s="35" t="s">
        <v>22</v>
      </c>
      <c r="C63" s="35" t="s">
        <v>9</v>
      </c>
      <c r="D63" s="35" t="s">
        <v>68</v>
      </c>
      <c r="E63" s="35" t="s">
        <v>75</v>
      </c>
      <c r="F63" s="36">
        <v>663</v>
      </c>
      <c r="G63" s="36">
        <v>663</v>
      </c>
    </row>
    <row r="64" spans="1:7" x14ac:dyDescent="0.25">
      <c r="A64" s="35" t="s">
        <v>30</v>
      </c>
      <c r="B64" s="35" t="s">
        <v>22</v>
      </c>
      <c r="C64" s="35" t="s">
        <v>9</v>
      </c>
      <c r="D64" s="35" t="s">
        <v>68</v>
      </c>
      <c r="E64" s="35" t="s">
        <v>46</v>
      </c>
      <c r="F64" s="36">
        <v>1989</v>
      </c>
      <c r="G64" s="36">
        <v>1989</v>
      </c>
    </row>
    <row r="65" spans="1:7" x14ac:dyDescent="0.25">
      <c r="A65" s="35" t="s">
        <v>30</v>
      </c>
      <c r="B65" s="35" t="s">
        <v>22</v>
      </c>
      <c r="C65" s="35" t="s">
        <v>9</v>
      </c>
      <c r="D65" s="35" t="s">
        <v>68</v>
      </c>
      <c r="E65" s="35" t="s">
        <v>77</v>
      </c>
      <c r="F65" s="36">
        <v>1603</v>
      </c>
      <c r="G65" s="36">
        <v>1603</v>
      </c>
    </row>
    <row r="66" spans="1:7" x14ac:dyDescent="0.25">
      <c r="A66" s="35" t="s">
        <v>30</v>
      </c>
      <c r="B66" s="35" t="s">
        <v>22</v>
      </c>
      <c r="C66" s="35" t="s">
        <v>9</v>
      </c>
      <c r="D66" s="35" t="s">
        <v>68</v>
      </c>
      <c r="E66" s="35" t="s">
        <v>47</v>
      </c>
      <c r="F66" s="36">
        <v>25200</v>
      </c>
      <c r="G66" s="36">
        <v>32674.32</v>
      </c>
    </row>
    <row r="67" spans="1:7" x14ac:dyDescent="0.25">
      <c r="A67" s="35" t="s">
        <v>30</v>
      </c>
      <c r="B67" s="35" t="s">
        <v>22</v>
      </c>
      <c r="C67" s="35" t="s">
        <v>9</v>
      </c>
      <c r="D67" s="35" t="s">
        <v>78</v>
      </c>
      <c r="E67" s="35" t="s">
        <v>47</v>
      </c>
      <c r="F67" s="36">
        <v>25200</v>
      </c>
      <c r="G67" s="36">
        <v>32676</v>
      </c>
    </row>
    <row r="68" spans="1:7" x14ac:dyDescent="0.25">
      <c r="A68" s="17" t="str">
        <f>'Bovino Carnico'!A22</f>
        <v>Noviembre</v>
      </c>
      <c r="B68" s="12"/>
      <c r="C68" s="12"/>
      <c r="D68" s="12"/>
      <c r="E68" s="12"/>
      <c r="F68" s="12">
        <f>SUM(F38:F67)</f>
        <v>224696.37</v>
      </c>
      <c r="G68" s="13">
        <f>SUM(G38:G67)</f>
        <v>591369.68000000005</v>
      </c>
    </row>
    <row r="69" spans="1:7" x14ac:dyDescent="0.25">
      <c r="A69" s="35" t="s">
        <v>32</v>
      </c>
      <c r="B69" s="35" t="s">
        <v>22</v>
      </c>
      <c r="C69" s="35" t="s">
        <v>9</v>
      </c>
      <c r="D69" s="35" t="s">
        <v>60</v>
      </c>
      <c r="E69" s="35" t="s">
        <v>44</v>
      </c>
      <c r="F69" s="36">
        <v>1510</v>
      </c>
      <c r="G69" s="36">
        <v>2243.4</v>
      </c>
    </row>
    <row r="70" spans="1:7" x14ac:dyDescent="0.25">
      <c r="A70" s="35" t="s">
        <v>32</v>
      </c>
      <c r="B70" s="35" t="s">
        <v>22</v>
      </c>
      <c r="C70" s="35" t="s">
        <v>9</v>
      </c>
      <c r="D70" s="35" t="s">
        <v>60</v>
      </c>
      <c r="E70" s="35" t="s">
        <v>56</v>
      </c>
      <c r="F70" s="36">
        <v>1190</v>
      </c>
      <c r="G70" s="36">
        <v>1221.45</v>
      </c>
    </row>
    <row r="71" spans="1:7" x14ac:dyDescent="0.25">
      <c r="A71" s="35" t="s">
        <v>32</v>
      </c>
      <c r="B71" s="35" t="s">
        <v>22</v>
      </c>
      <c r="C71" s="35" t="s">
        <v>9</v>
      </c>
      <c r="D71" s="35" t="s">
        <v>60</v>
      </c>
      <c r="E71" s="35" t="s">
        <v>62</v>
      </c>
      <c r="F71" s="36">
        <v>1215</v>
      </c>
      <c r="G71" s="36">
        <v>1423.8</v>
      </c>
    </row>
    <row r="72" spans="1:7" x14ac:dyDescent="0.25">
      <c r="A72" s="35" t="s">
        <v>32</v>
      </c>
      <c r="B72" s="35" t="s">
        <v>22</v>
      </c>
      <c r="C72" s="35" t="s">
        <v>9</v>
      </c>
      <c r="D72" s="35" t="s">
        <v>60</v>
      </c>
      <c r="E72" s="35" t="s">
        <v>55</v>
      </c>
      <c r="F72" s="36">
        <v>5320</v>
      </c>
      <c r="G72" s="36">
        <v>6165.4</v>
      </c>
    </row>
    <row r="73" spans="1:7" x14ac:dyDescent="0.25">
      <c r="A73" s="35" t="s">
        <v>32</v>
      </c>
      <c r="B73" s="35" t="s">
        <v>22</v>
      </c>
      <c r="C73" s="35" t="s">
        <v>9</v>
      </c>
      <c r="D73" s="35" t="s">
        <v>60</v>
      </c>
      <c r="E73" s="35" t="s">
        <v>31</v>
      </c>
      <c r="F73" s="36">
        <v>46410</v>
      </c>
      <c r="G73" s="36">
        <v>71114.399999999994</v>
      </c>
    </row>
    <row r="74" spans="1:7" x14ac:dyDescent="0.25">
      <c r="A74" s="35" t="s">
        <v>32</v>
      </c>
      <c r="B74" s="35" t="s">
        <v>22</v>
      </c>
      <c r="C74" s="35" t="s">
        <v>9</v>
      </c>
      <c r="D74" s="35" t="s">
        <v>60</v>
      </c>
      <c r="E74" s="35" t="s">
        <v>64</v>
      </c>
      <c r="F74" s="36">
        <v>2240</v>
      </c>
      <c r="G74" s="36">
        <v>2903.04</v>
      </c>
    </row>
    <row r="75" spans="1:7" x14ac:dyDescent="0.25">
      <c r="A75" s="35" t="s">
        <v>32</v>
      </c>
      <c r="B75" s="35" t="s">
        <v>22</v>
      </c>
      <c r="C75" s="35" t="s">
        <v>9</v>
      </c>
      <c r="D75" s="35" t="s">
        <v>60</v>
      </c>
      <c r="E75" s="35" t="s">
        <v>52</v>
      </c>
      <c r="F75" s="36">
        <v>15047</v>
      </c>
      <c r="G75" s="36">
        <v>21737.61</v>
      </c>
    </row>
    <row r="76" spans="1:7" x14ac:dyDescent="0.25">
      <c r="A76" s="35" t="s">
        <v>32</v>
      </c>
      <c r="B76" s="35" t="s">
        <v>22</v>
      </c>
      <c r="C76" s="35" t="s">
        <v>9</v>
      </c>
      <c r="D76" s="35" t="s">
        <v>60</v>
      </c>
      <c r="E76" s="35" t="s">
        <v>74</v>
      </c>
      <c r="F76" s="36">
        <v>254</v>
      </c>
      <c r="G76" s="36">
        <v>272.32</v>
      </c>
    </row>
    <row r="77" spans="1:7" x14ac:dyDescent="0.25">
      <c r="A77" s="35" t="s">
        <v>32</v>
      </c>
      <c r="B77" s="35" t="s">
        <v>22</v>
      </c>
      <c r="C77" s="35" t="s">
        <v>9</v>
      </c>
      <c r="D77" s="35" t="s">
        <v>60</v>
      </c>
      <c r="E77" s="35" t="s">
        <v>65</v>
      </c>
      <c r="F77" s="36">
        <v>482</v>
      </c>
      <c r="G77" s="36">
        <v>530.20000000000005</v>
      </c>
    </row>
    <row r="78" spans="1:7" x14ac:dyDescent="0.25">
      <c r="A78" s="35" t="s">
        <v>32</v>
      </c>
      <c r="B78" s="35" t="s">
        <v>22</v>
      </c>
      <c r="C78" s="35" t="s">
        <v>9</v>
      </c>
      <c r="D78" s="35" t="s">
        <v>60</v>
      </c>
      <c r="E78" s="35" t="s">
        <v>46</v>
      </c>
      <c r="F78" s="36">
        <v>896</v>
      </c>
      <c r="G78" s="36">
        <v>1032.56</v>
      </c>
    </row>
    <row r="79" spans="1:7" x14ac:dyDescent="0.25">
      <c r="A79" s="35" t="s">
        <v>32</v>
      </c>
      <c r="B79" s="35" t="s">
        <v>22</v>
      </c>
      <c r="C79" s="35" t="s">
        <v>9</v>
      </c>
      <c r="D79" s="35" t="s">
        <v>66</v>
      </c>
      <c r="E79" s="35" t="s">
        <v>31</v>
      </c>
      <c r="F79" s="36">
        <v>114082.56</v>
      </c>
      <c r="G79" s="36">
        <v>274059.65000000002</v>
      </c>
    </row>
    <row r="80" spans="1:7" x14ac:dyDescent="0.25">
      <c r="A80" s="35" t="s">
        <v>32</v>
      </c>
      <c r="B80" s="35" t="s">
        <v>22</v>
      </c>
      <c r="C80" s="35" t="s">
        <v>9</v>
      </c>
      <c r="D80" s="35" t="s">
        <v>67</v>
      </c>
      <c r="E80" s="35" t="s">
        <v>79</v>
      </c>
      <c r="F80" s="36">
        <v>1778.07</v>
      </c>
      <c r="G80" s="36">
        <v>7393.23</v>
      </c>
    </row>
    <row r="81" spans="1:8" x14ac:dyDescent="0.25">
      <c r="A81" s="35" t="s">
        <v>32</v>
      </c>
      <c r="B81" s="35" t="s">
        <v>22</v>
      </c>
      <c r="C81" s="35" t="s">
        <v>9</v>
      </c>
      <c r="D81" s="35" t="s">
        <v>67</v>
      </c>
      <c r="E81" s="35" t="s">
        <v>47</v>
      </c>
      <c r="F81" s="36">
        <v>5382.4</v>
      </c>
      <c r="G81" s="36">
        <v>35432.22</v>
      </c>
    </row>
    <row r="82" spans="1:8" x14ac:dyDescent="0.25">
      <c r="A82" s="35" t="s">
        <v>32</v>
      </c>
      <c r="B82" s="35" t="s">
        <v>22</v>
      </c>
      <c r="C82" s="35" t="s">
        <v>9</v>
      </c>
      <c r="D82" s="35" t="s">
        <v>68</v>
      </c>
      <c r="E82" s="35" t="s">
        <v>44</v>
      </c>
      <c r="F82" s="36">
        <v>2.2599999999999998</v>
      </c>
      <c r="G82" s="36">
        <v>2.2599999999999998</v>
      </c>
    </row>
    <row r="83" spans="1:8" x14ac:dyDescent="0.25">
      <c r="A83" s="35" t="s">
        <v>32</v>
      </c>
      <c r="B83" s="35" t="s">
        <v>22</v>
      </c>
      <c r="C83" s="35" t="s">
        <v>9</v>
      </c>
      <c r="D83" s="35" t="s">
        <v>68</v>
      </c>
      <c r="E83" s="35" t="s">
        <v>56</v>
      </c>
      <c r="F83" s="36">
        <v>2.2599999999999998</v>
      </c>
      <c r="G83" s="36">
        <v>2.2599999999999998</v>
      </c>
    </row>
    <row r="84" spans="1:8" x14ac:dyDescent="0.25">
      <c r="A84" s="35" t="s">
        <v>32</v>
      </c>
      <c r="B84" s="35" t="s">
        <v>22</v>
      </c>
      <c r="C84" s="35" t="s">
        <v>9</v>
      </c>
      <c r="D84" s="35" t="s">
        <v>68</v>
      </c>
      <c r="E84" s="35" t="s">
        <v>55</v>
      </c>
      <c r="F84" s="36">
        <v>2.2599999999999998</v>
      </c>
      <c r="G84" s="36">
        <v>2.2599999999999998</v>
      </c>
    </row>
    <row r="85" spans="1:8" x14ac:dyDescent="0.25">
      <c r="A85" s="35" t="s">
        <v>32</v>
      </c>
      <c r="B85" s="35" t="s">
        <v>22</v>
      </c>
      <c r="C85" s="35" t="s">
        <v>9</v>
      </c>
      <c r="D85" s="35" t="s">
        <v>68</v>
      </c>
      <c r="E85" s="35" t="s">
        <v>31</v>
      </c>
      <c r="F85" s="36">
        <v>15470</v>
      </c>
      <c r="G85" s="36">
        <v>19563.599999999999</v>
      </c>
    </row>
    <row r="86" spans="1:8" x14ac:dyDescent="0.25">
      <c r="A86" s="35" t="s">
        <v>32</v>
      </c>
      <c r="B86" s="35" t="s">
        <v>22</v>
      </c>
      <c r="C86" s="35" t="s">
        <v>9</v>
      </c>
      <c r="D86" s="35" t="s">
        <v>68</v>
      </c>
      <c r="E86" s="35" t="s">
        <v>72</v>
      </c>
      <c r="F86" s="36">
        <v>2522.2600000000002</v>
      </c>
      <c r="G86" s="36">
        <v>16028.7</v>
      </c>
    </row>
    <row r="87" spans="1:8" x14ac:dyDescent="0.25">
      <c r="A87" s="35" t="s">
        <v>32</v>
      </c>
      <c r="B87" s="35" t="s">
        <v>22</v>
      </c>
      <c r="C87" s="35" t="s">
        <v>9</v>
      </c>
      <c r="D87" s="35" t="s">
        <v>68</v>
      </c>
      <c r="E87" s="35" t="s">
        <v>52</v>
      </c>
      <c r="F87" s="36">
        <v>13109.71</v>
      </c>
      <c r="G87" s="36">
        <v>29662.85</v>
      </c>
      <c r="H87" s="37"/>
    </row>
    <row r="88" spans="1:8" x14ac:dyDescent="0.25">
      <c r="A88" s="35" t="s">
        <v>32</v>
      </c>
      <c r="B88" s="35" t="s">
        <v>22</v>
      </c>
      <c r="C88" s="35" t="s">
        <v>9</v>
      </c>
      <c r="D88" s="35" t="s">
        <v>68</v>
      </c>
      <c r="E88" s="35" t="s">
        <v>74</v>
      </c>
      <c r="F88" s="36">
        <v>61</v>
      </c>
      <c r="G88" s="36">
        <v>71.540000000000006</v>
      </c>
    </row>
    <row r="89" spans="1:8" x14ac:dyDescent="0.25">
      <c r="A89" s="35" t="s">
        <v>32</v>
      </c>
      <c r="B89" s="35" t="s">
        <v>22</v>
      </c>
      <c r="C89" s="35" t="s">
        <v>9</v>
      </c>
      <c r="D89" s="35" t="s">
        <v>68</v>
      </c>
      <c r="E89" s="35" t="s">
        <v>65</v>
      </c>
      <c r="F89" s="36">
        <v>1644.69</v>
      </c>
      <c r="G89" s="36">
        <v>822.51</v>
      </c>
    </row>
    <row r="90" spans="1:8" x14ac:dyDescent="0.25">
      <c r="A90" s="35" t="s">
        <v>32</v>
      </c>
      <c r="B90" s="35" t="s">
        <v>22</v>
      </c>
      <c r="C90" s="35" t="s">
        <v>9</v>
      </c>
      <c r="D90" s="35" t="s">
        <v>68</v>
      </c>
      <c r="E90" s="35" t="s">
        <v>46</v>
      </c>
      <c r="F90" s="36">
        <v>663</v>
      </c>
      <c r="G90" s="36">
        <v>663</v>
      </c>
    </row>
    <row r="91" spans="1:8" x14ac:dyDescent="0.25">
      <c r="A91" s="17" t="str">
        <f>'Bovino Carnico'!A27</f>
        <v>Diciembre</v>
      </c>
      <c r="B91" s="12"/>
      <c r="C91" s="12"/>
      <c r="D91" s="12"/>
      <c r="E91" s="12"/>
      <c r="F91" s="12">
        <f>SUM(F69:F90)</f>
        <v>229284.47000000003</v>
      </c>
      <c r="G91" s="13">
        <f>SUM(G69:G90)</f>
        <v>492348.26</v>
      </c>
    </row>
    <row r="92" spans="1:8" x14ac:dyDescent="0.25">
      <c r="A92" s="17" t="s">
        <v>15</v>
      </c>
      <c r="B92" s="12"/>
      <c r="C92" s="12"/>
      <c r="D92" s="12"/>
      <c r="E92" s="12"/>
      <c r="F92" s="12">
        <f>SUM(F91,F68,F37)</f>
        <v>660704.07000000007</v>
      </c>
      <c r="G92" s="13">
        <f>SUM(G91,G68,G37)</f>
        <v>1673878.4</v>
      </c>
    </row>
    <row r="94" spans="1:8" x14ac:dyDescent="0.25">
      <c r="A94" t="s">
        <v>33</v>
      </c>
    </row>
    <row r="96" spans="1:8" x14ac:dyDescent="0.25">
      <c r="A96" s="43" t="s">
        <v>34</v>
      </c>
      <c r="B96" s="43"/>
      <c r="C96" s="43"/>
    </row>
    <row r="97" spans="1:3" x14ac:dyDescent="0.25">
      <c r="A97" s="29" t="s">
        <v>20</v>
      </c>
      <c r="B97" t="s">
        <v>35</v>
      </c>
      <c r="C97" t="s">
        <v>36</v>
      </c>
    </row>
    <row r="98" spans="1:3" x14ac:dyDescent="0.25">
      <c r="A98" s="30" t="s">
        <v>44</v>
      </c>
      <c r="B98" s="31">
        <v>6570.26</v>
      </c>
      <c r="C98" s="31">
        <v>8154.3600000000006</v>
      </c>
    </row>
    <row r="99" spans="1:3" x14ac:dyDescent="0.25">
      <c r="A99" s="30" t="s">
        <v>62</v>
      </c>
      <c r="B99" s="31">
        <v>3935</v>
      </c>
      <c r="C99" s="31">
        <v>4773.4000000000005</v>
      </c>
    </row>
    <row r="100" spans="1:3" x14ac:dyDescent="0.25">
      <c r="A100" s="30" t="s">
        <v>63</v>
      </c>
      <c r="B100" s="31">
        <v>2934</v>
      </c>
      <c r="C100" s="31">
        <v>28171.89</v>
      </c>
    </row>
    <row r="101" spans="1:3" x14ac:dyDescent="0.25">
      <c r="A101" s="30" t="s">
        <v>55</v>
      </c>
      <c r="B101" s="31">
        <v>19126.260000000002</v>
      </c>
      <c r="C101" s="31">
        <v>20470.189999999999</v>
      </c>
    </row>
    <row r="102" spans="1:3" x14ac:dyDescent="0.25">
      <c r="A102" s="30" t="s">
        <v>54</v>
      </c>
      <c r="B102" s="31">
        <v>2490</v>
      </c>
      <c r="C102" s="31">
        <v>2951.7</v>
      </c>
    </row>
    <row r="103" spans="1:3" x14ac:dyDescent="0.25">
      <c r="A103" s="30" t="s">
        <v>31</v>
      </c>
      <c r="B103" s="31">
        <v>330662.56</v>
      </c>
      <c r="C103" s="31">
        <v>583721.44999999995</v>
      </c>
    </row>
    <row r="104" spans="1:3" x14ac:dyDescent="0.25">
      <c r="A104" s="30" t="s">
        <v>64</v>
      </c>
      <c r="B104" s="31">
        <v>10290</v>
      </c>
      <c r="C104" s="31">
        <v>12944.240000000002</v>
      </c>
    </row>
    <row r="105" spans="1:3" x14ac:dyDescent="0.25">
      <c r="A105" s="30" t="s">
        <v>72</v>
      </c>
      <c r="B105" s="31">
        <v>17702.260000000002</v>
      </c>
      <c r="C105" s="31">
        <v>33597.370000000003</v>
      </c>
    </row>
    <row r="106" spans="1:3" x14ac:dyDescent="0.25">
      <c r="A106" s="30" t="s">
        <v>52</v>
      </c>
      <c r="B106" s="31">
        <v>136926.56</v>
      </c>
      <c r="C106" s="31">
        <v>726001.45</v>
      </c>
    </row>
    <row r="107" spans="1:3" x14ac:dyDescent="0.25">
      <c r="A107" s="30" t="s">
        <v>73</v>
      </c>
      <c r="B107" s="31">
        <v>323</v>
      </c>
      <c r="C107" s="31">
        <v>375.89</v>
      </c>
    </row>
    <row r="108" spans="1:3" x14ac:dyDescent="0.25">
      <c r="A108" s="30" t="s">
        <v>74</v>
      </c>
      <c r="B108" s="31">
        <v>7628</v>
      </c>
      <c r="C108" s="31">
        <v>8068.6</v>
      </c>
    </row>
    <row r="109" spans="1:3" x14ac:dyDescent="0.25">
      <c r="A109" s="30" t="s">
        <v>65</v>
      </c>
      <c r="B109" s="31">
        <v>4717.6900000000005</v>
      </c>
      <c r="C109" s="31">
        <v>4352.8599999999997</v>
      </c>
    </row>
    <row r="110" spans="1:3" x14ac:dyDescent="0.25">
      <c r="A110" s="30" t="s">
        <v>46</v>
      </c>
      <c r="B110" s="31">
        <v>7237</v>
      </c>
      <c r="C110" s="31">
        <v>7428.6399999999994</v>
      </c>
    </row>
    <row r="111" spans="1:3" x14ac:dyDescent="0.25">
      <c r="A111" s="30" t="s">
        <v>41</v>
      </c>
      <c r="B111" s="31">
        <v>1240</v>
      </c>
      <c r="C111" s="31">
        <v>1501.9</v>
      </c>
    </row>
    <row r="112" spans="1:3" x14ac:dyDescent="0.25">
      <c r="A112" s="30" t="s">
        <v>71</v>
      </c>
      <c r="B112" s="31">
        <v>15065.6</v>
      </c>
      <c r="C112" s="31">
        <v>77748.58</v>
      </c>
    </row>
    <row r="113" spans="1:3" x14ac:dyDescent="0.25">
      <c r="A113" s="30" t="s">
        <v>47</v>
      </c>
      <c r="B113" s="31">
        <v>80982.399999999994</v>
      </c>
      <c r="C113" s="31">
        <v>133458.54</v>
      </c>
    </row>
    <row r="114" spans="1:3" x14ac:dyDescent="0.25">
      <c r="A114" s="30" t="s">
        <v>75</v>
      </c>
      <c r="B114" s="31">
        <v>1139</v>
      </c>
      <c r="C114" s="31">
        <v>1151.24</v>
      </c>
    </row>
    <row r="115" spans="1:3" x14ac:dyDescent="0.25">
      <c r="A115" s="30" t="s">
        <v>37</v>
      </c>
      <c r="B115" s="31">
        <v>648969.59</v>
      </c>
      <c r="C115" s="31">
        <v>1654872.2999999998</v>
      </c>
    </row>
  </sheetData>
  <mergeCells count="5">
    <mergeCell ref="A96:C96"/>
    <mergeCell ref="A11:G11"/>
    <mergeCell ref="A8:G8"/>
    <mergeCell ref="A9:G9"/>
    <mergeCell ref="A10:G10"/>
  </mergeCells>
  <printOptions horizontalCentered="1"/>
  <pageMargins left="0.47244094488188981" right="0.43307086614173229" top="0.74803149606299213" bottom="0.74803149606299213" header="0.31496062992125984" footer="0.31496062992125984"/>
  <pageSetup scale="98" orientation="portrait" r:id="rId2"/>
  <headerFooter>
    <oddFooter>&amp;CE-Página &amp;P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0"/>
  <sheetViews>
    <sheetView showGridLines="0" workbookViewId="0">
      <selection activeCell="E28" sqref="E28"/>
    </sheetView>
  </sheetViews>
  <sheetFormatPr baseColWidth="10" defaultColWidth="49.42578125" defaultRowHeight="15" x14ac:dyDescent="0.25"/>
  <cols>
    <col min="1" max="1" width="12.5703125" customWidth="1"/>
    <col min="2" max="2" width="11.5703125" bestFit="1" customWidth="1"/>
    <col min="3" max="3" width="11.5703125" customWidth="1"/>
    <col min="4" max="4" width="25.7109375" bestFit="1" customWidth="1"/>
    <col min="5" max="5" width="18.7109375" bestFit="1" customWidth="1"/>
    <col min="6" max="6" width="14.42578125" style="2" bestFit="1" customWidth="1"/>
    <col min="7" max="7" width="15.5703125" style="1" bestFit="1" customWidth="1"/>
  </cols>
  <sheetData>
    <row r="1" spans="1:7" x14ac:dyDescent="0.25">
      <c r="A1" s="3"/>
    </row>
    <row r="6" spans="1:7" x14ac:dyDescent="0.25">
      <c r="A6" s="39"/>
      <c r="B6" s="39"/>
      <c r="C6" s="39"/>
      <c r="D6" s="39"/>
      <c r="E6" s="39"/>
      <c r="F6" s="39"/>
      <c r="G6" s="39"/>
    </row>
    <row r="7" spans="1:7" ht="15" customHeight="1" x14ac:dyDescent="0.35">
      <c r="A7" s="40"/>
      <c r="B7" s="40"/>
      <c r="C7" s="40"/>
      <c r="D7" s="40"/>
      <c r="E7" s="40"/>
      <c r="F7" s="40"/>
      <c r="G7" s="40"/>
    </row>
    <row r="8" spans="1:7" ht="15" customHeight="1" x14ac:dyDescent="0.35">
      <c r="A8" s="41"/>
      <c r="B8" s="41"/>
      <c r="C8" s="41"/>
      <c r="D8" s="41"/>
      <c r="E8" s="41"/>
      <c r="F8" s="41"/>
      <c r="G8" s="41"/>
    </row>
    <row r="9" spans="1:7" ht="22.5" x14ac:dyDescent="0.35">
      <c r="A9" s="41" t="s">
        <v>0</v>
      </c>
      <c r="B9" s="41"/>
      <c r="C9" s="41"/>
      <c r="D9" s="41"/>
      <c r="E9" s="41"/>
      <c r="F9" s="41"/>
      <c r="G9" s="41"/>
    </row>
    <row r="10" spans="1:7" ht="19.5" x14ac:dyDescent="0.35">
      <c r="A10" s="42" t="s">
        <v>1</v>
      </c>
      <c r="B10" s="42"/>
      <c r="C10" s="42"/>
      <c r="D10" s="42"/>
      <c r="E10" s="42"/>
      <c r="F10" s="42"/>
      <c r="G10" s="42"/>
    </row>
    <row r="11" spans="1:7" x14ac:dyDescent="0.25">
      <c r="A11" s="44" t="s">
        <v>80</v>
      </c>
      <c r="B11" s="44"/>
      <c r="C11" s="44"/>
      <c r="D11" s="44"/>
      <c r="E11" s="44"/>
      <c r="F11" s="44"/>
      <c r="G11" s="44"/>
    </row>
    <row r="12" spans="1:7" x14ac:dyDescent="0.25">
      <c r="A12" s="44" t="str">
        <f>Consolidado!A11</f>
        <v>3er Trimestre Año 2025</v>
      </c>
      <c r="B12" s="44"/>
      <c r="C12" s="44"/>
      <c r="D12" s="44"/>
      <c r="E12" s="44"/>
      <c r="F12" s="44"/>
      <c r="G12" s="44"/>
    </row>
    <row r="13" spans="1:7" x14ac:dyDescent="0.25">
      <c r="A13" s="14" t="s">
        <v>17</v>
      </c>
      <c r="B13" s="14" t="s">
        <v>18</v>
      </c>
      <c r="C13" s="14" t="s">
        <v>19</v>
      </c>
      <c r="D13" s="14" t="s">
        <v>4</v>
      </c>
      <c r="E13" s="14" t="s">
        <v>20</v>
      </c>
      <c r="F13" s="15" t="s">
        <v>5</v>
      </c>
      <c r="G13" s="16" t="s">
        <v>6</v>
      </c>
    </row>
    <row r="14" spans="1:7" x14ac:dyDescent="0.25">
      <c r="A14" s="25" t="s">
        <v>21</v>
      </c>
      <c r="B14" s="25" t="s">
        <v>22</v>
      </c>
      <c r="C14" s="25" t="s">
        <v>81</v>
      </c>
      <c r="D14" s="25" t="s">
        <v>82</v>
      </c>
      <c r="E14" s="25" t="s">
        <v>83</v>
      </c>
      <c r="F14" s="26">
        <v>22000</v>
      </c>
      <c r="G14" s="26">
        <v>11000</v>
      </c>
    </row>
    <row r="15" spans="1:7" x14ac:dyDescent="0.25">
      <c r="A15" s="25" t="s">
        <v>21</v>
      </c>
      <c r="B15" s="25" t="s">
        <v>22</v>
      </c>
      <c r="C15" s="25" t="s">
        <v>81</v>
      </c>
      <c r="D15" s="25" t="s">
        <v>82</v>
      </c>
      <c r="E15" s="25" t="s">
        <v>84</v>
      </c>
      <c r="F15" s="26">
        <v>81258</v>
      </c>
      <c r="G15" s="26">
        <v>31670.880000000001</v>
      </c>
    </row>
    <row r="16" spans="1:7" ht="30" x14ac:dyDescent="0.25">
      <c r="A16" s="25" t="s">
        <v>21</v>
      </c>
      <c r="B16" s="25" t="s">
        <v>22</v>
      </c>
      <c r="C16" s="25" t="s">
        <v>81</v>
      </c>
      <c r="D16" s="25" t="s">
        <v>85</v>
      </c>
      <c r="E16" s="25" t="s">
        <v>86</v>
      </c>
      <c r="F16" s="26">
        <v>24000</v>
      </c>
      <c r="G16" s="26">
        <v>14480</v>
      </c>
    </row>
    <row r="17" spans="1:7" x14ac:dyDescent="0.25">
      <c r="A17" s="25" t="s">
        <v>21</v>
      </c>
      <c r="B17" s="25" t="s">
        <v>22</v>
      </c>
      <c r="C17" s="25" t="s">
        <v>81</v>
      </c>
      <c r="D17" s="25" t="s">
        <v>87</v>
      </c>
      <c r="E17" s="25" t="s">
        <v>88</v>
      </c>
      <c r="F17" s="26">
        <v>24220</v>
      </c>
      <c r="G17" s="26">
        <v>2664.2</v>
      </c>
    </row>
    <row r="18" spans="1:7" x14ac:dyDescent="0.25">
      <c r="A18" s="25" t="s">
        <v>21</v>
      </c>
      <c r="B18" s="25" t="s">
        <v>22</v>
      </c>
      <c r="C18" s="25" t="s">
        <v>81</v>
      </c>
      <c r="D18" s="25" t="s">
        <v>87</v>
      </c>
      <c r="E18" s="25" t="s">
        <v>89</v>
      </c>
      <c r="F18" s="26">
        <v>184570</v>
      </c>
      <c r="G18" s="26">
        <v>50391.46</v>
      </c>
    </row>
    <row r="19" spans="1:7" x14ac:dyDescent="0.25">
      <c r="A19" s="25" t="s">
        <v>21</v>
      </c>
      <c r="B19" s="25" t="s">
        <v>22</v>
      </c>
      <c r="C19" s="25" t="s">
        <v>81</v>
      </c>
      <c r="D19" s="25" t="s">
        <v>90</v>
      </c>
      <c r="E19" s="25" t="s">
        <v>91</v>
      </c>
      <c r="F19" s="26">
        <v>17761.16</v>
      </c>
      <c r="G19" s="26">
        <v>181696.67</v>
      </c>
    </row>
    <row r="20" spans="1:7" x14ac:dyDescent="0.25">
      <c r="A20" s="25" t="s">
        <v>21</v>
      </c>
      <c r="B20" s="25" t="s">
        <v>22</v>
      </c>
      <c r="C20" s="25" t="s">
        <v>81</v>
      </c>
      <c r="D20" s="25" t="s">
        <v>90</v>
      </c>
      <c r="E20" s="25" t="s">
        <v>84</v>
      </c>
      <c r="F20" s="26">
        <v>250</v>
      </c>
      <c r="G20" s="26">
        <v>989.72</v>
      </c>
    </row>
    <row r="21" spans="1:7" x14ac:dyDescent="0.25">
      <c r="A21" s="25" t="s">
        <v>21</v>
      </c>
      <c r="B21" s="25" t="s">
        <v>22</v>
      </c>
      <c r="C21" s="25" t="s">
        <v>81</v>
      </c>
      <c r="D21" s="25" t="s">
        <v>90</v>
      </c>
      <c r="E21" s="25" t="s">
        <v>28</v>
      </c>
      <c r="F21" s="26">
        <v>276</v>
      </c>
      <c r="G21" s="26">
        <v>5140.01</v>
      </c>
    </row>
    <row r="22" spans="1:7" x14ac:dyDescent="0.25">
      <c r="A22" s="25" t="s">
        <v>21</v>
      </c>
      <c r="B22" s="25" t="s">
        <v>22</v>
      </c>
      <c r="C22" s="25" t="s">
        <v>81</v>
      </c>
      <c r="D22" s="25" t="s">
        <v>90</v>
      </c>
      <c r="E22" s="25" t="s">
        <v>31</v>
      </c>
      <c r="F22" s="26">
        <v>2575</v>
      </c>
      <c r="G22" s="26">
        <v>38646.68</v>
      </c>
    </row>
    <row r="23" spans="1:7" x14ac:dyDescent="0.25">
      <c r="A23" s="25" t="s">
        <v>21</v>
      </c>
      <c r="B23" s="25" t="s">
        <v>22</v>
      </c>
      <c r="C23" s="25" t="s">
        <v>81</v>
      </c>
      <c r="D23" s="25" t="s">
        <v>90</v>
      </c>
      <c r="E23" s="25" t="s">
        <v>25</v>
      </c>
      <c r="F23" s="26">
        <v>9034</v>
      </c>
      <c r="G23" s="26">
        <v>147977.28</v>
      </c>
    </row>
    <row r="24" spans="1:7" x14ac:dyDescent="0.25">
      <c r="A24" s="25" t="s">
        <v>21</v>
      </c>
      <c r="B24" s="25" t="s">
        <v>22</v>
      </c>
      <c r="C24" s="25" t="s">
        <v>81</v>
      </c>
      <c r="D24" s="25" t="s">
        <v>90</v>
      </c>
      <c r="E24" s="25" t="s">
        <v>92</v>
      </c>
      <c r="F24" s="26">
        <v>17500</v>
      </c>
      <c r="G24" s="26">
        <v>179025</v>
      </c>
    </row>
    <row r="25" spans="1:7" x14ac:dyDescent="0.25">
      <c r="A25" s="25" t="s">
        <v>21</v>
      </c>
      <c r="B25" s="25" t="s">
        <v>22</v>
      </c>
      <c r="C25" s="25" t="s">
        <v>81</v>
      </c>
      <c r="D25" s="25" t="s">
        <v>90</v>
      </c>
      <c r="E25" s="25" t="s">
        <v>93</v>
      </c>
      <c r="F25" s="26">
        <v>947</v>
      </c>
      <c r="G25" s="26">
        <v>16634.28</v>
      </c>
    </row>
    <row r="26" spans="1:7" x14ac:dyDescent="0.25">
      <c r="A26" s="25" t="s">
        <v>21</v>
      </c>
      <c r="B26" s="25" t="s">
        <v>22</v>
      </c>
      <c r="C26" s="25" t="s">
        <v>81</v>
      </c>
      <c r="D26" s="25" t="s">
        <v>90</v>
      </c>
      <c r="E26" s="25" t="s">
        <v>94</v>
      </c>
      <c r="F26" s="26">
        <v>24000</v>
      </c>
      <c r="G26" s="26">
        <v>8073.6</v>
      </c>
    </row>
    <row r="27" spans="1:7" x14ac:dyDescent="0.25">
      <c r="A27" s="25" t="s">
        <v>21</v>
      </c>
      <c r="B27" s="25" t="s">
        <v>22</v>
      </c>
      <c r="C27" s="25" t="s">
        <v>81</v>
      </c>
      <c r="D27" s="25" t="s">
        <v>90</v>
      </c>
      <c r="E27" s="25" t="s">
        <v>95</v>
      </c>
      <c r="F27" s="26">
        <v>24000</v>
      </c>
      <c r="G27" s="26">
        <v>12499.2</v>
      </c>
    </row>
    <row r="28" spans="1:7" x14ac:dyDescent="0.25">
      <c r="A28" s="25" t="s">
        <v>21</v>
      </c>
      <c r="B28" s="25" t="s">
        <v>22</v>
      </c>
      <c r="C28" s="25" t="s">
        <v>81</v>
      </c>
      <c r="D28" s="25" t="s">
        <v>96</v>
      </c>
      <c r="E28" s="25" t="s">
        <v>84</v>
      </c>
      <c r="F28" s="26">
        <v>25780</v>
      </c>
      <c r="G28" s="26">
        <v>8417.1</v>
      </c>
    </row>
    <row r="29" spans="1:7" x14ac:dyDescent="0.25">
      <c r="A29" s="17" t="s">
        <v>97</v>
      </c>
      <c r="B29" s="12"/>
      <c r="C29" s="12" t="str">
        <f>'Bovino Carnico'!A17</f>
        <v>Octubre</v>
      </c>
      <c r="D29" s="12"/>
      <c r="E29" s="12"/>
      <c r="F29" s="12">
        <f>SUM(F14:F28)</f>
        <v>458171.16</v>
      </c>
      <c r="G29" s="13">
        <f>SUM(G14:G28)</f>
        <v>709306.08</v>
      </c>
    </row>
    <row r="30" spans="1:7" ht="30" x14ac:dyDescent="0.25">
      <c r="A30" s="25" t="s">
        <v>30</v>
      </c>
      <c r="B30" s="25" t="s">
        <v>22</v>
      </c>
      <c r="C30" s="25" t="s">
        <v>81</v>
      </c>
      <c r="D30" s="25" t="s">
        <v>85</v>
      </c>
      <c r="E30" s="25" t="s">
        <v>98</v>
      </c>
      <c r="F30" s="26">
        <v>24000</v>
      </c>
      <c r="G30" s="26">
        <v>2640</v>
      </c>
    </row>
    <row r="31" spans="1:7" ht="30" x14ac:dyDescent="0.25">
      <c r="A31" s="25" t="s">
        <v>30</v>
      </c>
      <c r="B31" s="25" t="s">
        <v>22</v>
      </c>
      <c r="C31" s="25" t="s">
        <v>81</v>
      </c>
      <c r="D31" s="25" t="s">
        <v>85</v>
      </c>
      <c r="E31" s="25" t="s">
        <v>89</v>
      </c>
      <c r="F31" s="26">
        <v>67650</v>
      </c>
      <c r="G31" s="26">
        <v>7441.5</v>
      </c>
    </row>
    <row r="32" spans="1:7" x14ac:dyDescent="0.25">
      <c r="A32" s="25" t="s">
        <v>30</v>
      </c>
      <c r="B32" s="25" t="s">
        <v>22</v>
      </c>
      <c r="C32" s="25" t="s">
        <v>81</v>
      </c>
      <c r="D32" s="25" t="s">
        <v>87</v>
      </c>
      <c r="E32" s="25" t="s">
        <v>88</v>
      </c>
      <c r="F32" s="26">
        <v>117320</v>
      </c>
      <c r="G32" s="26">
        <v>12905.2</v>
      </c>
    </row>
    <row r="33" spans="1:7" x14ac:dyDescent="0.25">
      <c r="A33" s="25" t="s">
        <v>30</v>
      </c>
      <c r="B33" s="25" t="s">
        <v>22</v>
      </c>
      <c r="C33" s="25" t="s">
        <v>81</v>
      </c>
      <c r="D33" s="25" t="s">
        <v>87</v>
      </c>
      <c r="E33" s="25" t="s">
        <v>98</v>
      </c>
      <c r="F33" s="26">
        <v>117320</v>
      </c>
      <c r="G33" s="26">
        <v>12905.2</v>
      </c>
    </row>
    <row r="34" spans="1:7" x14ac:dyDescent="0.25">
      <c r="A34" s="25" t="s">
        <v>30</v>
      </c>
      <c r="B34" s="25" t="s">
        <v>22</v>
      </c>
      <c r="C34" s="25" t="s">
        <v>81</v>
      </c>
      <c r="D34" s="25" t="s">
        <v>87</v>
      </c>
      <c r="E34" s="25" t="s">
        <v>89</v>
      </c>
      <c r="F34" s="26">
        <v>466830</v>
      </c>
      <c r="G34" s="26">
        <v>147743.22</v>
      </c>
    </row>
    <row r="35" spans="1:7" x14ac:dyDescent="0.25">
      <c r="A35" s="17" t="s">
        <v>99</v>
      </c>
      <c r="B35" s="12"/>
      <c r="C35" s="12" t="str">
        <f>'Bovino Carnico'!A22</f>
        <v>Noviembre</v>
      </c>
      <c r="D35" s="12"/>
      <c r="E35" s="12"/>
      <c r="F35" s="12">
        <f>SUM(F30:F34)</f>
        <v>793120</v>
      </c>
      <c r="G35" s="13">
        <f>SUM(G30:G34)</f>
        <v>183635.12</v>
      </c>
    </row>
    <row r="36" spans="1:7" x14ac:dyDescent="0.25">
      <c r="A36" s="25" t="s">
        <v>32</v>
      </c>
      <c r="B36" s="25" t="s">
        <v>22</v>
      </c>
      <c r="C36" s="25" t="s">
        <v>81</v>
      </c>
      <c r="D36" s="25" t="s">
        <v>87</v>
      </c>
      <c r="E36" s="25" t="s">
        <v>89</v>
      </c>
      <c r="F36" s="26">
        <v>101760</v>
      </c>
      <c r="G36" s="26">
        <v>13228.8</v>
      </c>
    </row>
    <row r="37" spans="1:7" x14ac:dyDescent="0.25">
      <c r="A37" s="17" t="s">
        <v>100</v>
      </c>
      <c r="B37" s="12"/>
      <c r="C37" s="12" t="str">
        <f>'Bovino Carnico'!A27</f>
        <v>Diciembre</v>
      </c>
      <c r="D37" s="12"/>
      <c r="E37" s="12"/>
      <c r="F37" s="12">
        <f>SUM(F36)</f>
        <v>101760</v>
      </c>
      <c r="G37" s="13">
        <f>SUM(G36)</f>
        <v>13228.8</v>
      </c>
    </row>
    <row r="38" spans="1:7" x14ac:dyDescent="0.25">
      <c r="A38" s="17" t="s">
        <v>15</v>
      </c>
      <c r="B38" s="12"/>
      <c r="C38" s="12"/>
      <c r="D38" s="12"/>
      <c r="E38" s="12"/>
      <c r="F38" s="12">
        <f>SUM(F37,F35,F29)</f>
        <v>1353051.16</v>
      </c>
      <c r="G38" s="13">
        <f>SUM(G37,G35,G29)</f>
        <v>906170</v>
      </c>
    </row>
    <row r="40" spans="1:7" x14ac:dyDescent="0.25">
      <c r="A40" t="s">
        <v>33</v>
      </c>
    </row>
    <row r="43" spans="1:7" x14ac:dyDescent="0.25">
      <c r="A43" s="43" t="s">
        <v>34</v>
      </c>
      <c r="B43" s="43"/>
      <c r="C43" s="43"/>
    </row>
    <row r="44" spans="1:7" x14ac:dyDescent="0.25">
      <c r="A44" s="29" t="s">
        <v>20</v>
      </c>
      <c r="B44" t="s">
        <v>35</v>
      </c>
      <c r="C44" t="s">
        <v>36</v>
      </c>
    </row>
    <row r="45" spans="1:7" x14ac:dyDescent="0.25">
      <c r="A45" s="30" t="s">
        <v>91</v>
      </c>
      <c r="B45" s="31">
        <v>20000</v>
      </c>
      <c r="C45" s="31">
        <v>9000</v>
      </c>
    </row>
    <row r="46" spans="1:7" x14ac:dyDescent="0.25">
      <c r="A46" s="30" t="s">
        <v>98</v>
      </c>
      <c r="B46" s="31">
        <v>48050</v>
      </c>
      <c r="C46" s="31">
        <v>9875.5</v>
      </c>
    </row>
    <row r="47" spans="1:7" x14ac:dyDescent="0.25">
      <c r="A47" s="30" t="s">
        <v>92</v>
      </c>
      <c r="B47" s="31">
        <v>7187.95</v>
      </c>
      <c r="C47" s="31">
        <v>71543.820000000007</v>
      </c>
    </row>
    <row r="48" spans="1:7" x14ac:dyDescent="0.25">
      <c r="A48" s="30" t="s">
        <v>94</v>
      </c>
      <c r="B48" s="31">
        <v>48000</v>
      </c>
      <c r="C48" s="31">
        <v>27360</v>
      </c>
    </row>
    <row r="49" spans="1:3" x14ac:dyDescent="0.25">
      <c r="A49" s="30" t="s">
        <v>89</v>
      </c>
      <c r="B49" s="31">
        <v>221211.89</v>
      </c>
      <c r="C49" s="31">
        <v>135824.04999999999</v>
      </c>
    </row>
    <row r="50" spans="1:3" x14ac:dyDescent="0.25">
      <c r="A50" s="30" t="s">
        <v>37</v>
      </c>
      <c r="B50" s="31">
        <v>344449.84</v>
      </c>
      <c r="C50" s="31">
        <v>253603.37</v>
      </c>
    </row>
  </sheetData>
  <sortState xmlns:xlrd2="http://schemas.microsoft.com/office/spreadsheetml/2017/richdata2" ref="A56:C67">
    <sortCondition ref="A56"/>
  </sortState>
  <mergeCells count="8">
    <mergeCell ref="A43:C43"/>
    <mergeCell ref="A9:G9"/>
    <mergeCell ref="A10:G10"/>
    <mergeCell ref="A12:G12"/>
    <mergeCell ref="A6:G6"/>
    <mergeCell ref="A7:G7"/>
    <mergeCell ref="A8:G8"/>
    <mergeCell ref="A11:G11"/>
  </mergeCells>
  <printOptions horizontalCentered="1"/>
  <pageMargins left="0.39370078740157483" right="0.47244094488188981" top="0.74803149606299213" bottom="0.74803149606299213" header="0.31496062992125984" footer="0.31496062992125984"/>
  <pageSetup scale="88" orientation="portrait" r:id="rId2"/>
  <headerFooter>
    <oddFooter>&amp;CE-Página &amp;P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3"/>
  <sheetViews>
    <sheetView showGridLines="0" topLeftCell="A7" workbookViewId="0">
      <selection activeCell="F22" sqref="F22"/>
    </sheetView>
  </sheetViews>
  <sheetFormatPr baseColWidth="10" defaultColWidth="24.5703125" defaultRowHeight="15" x14ac:dyDescent="0.25"/>
  <cols>
    <col min="1" max="1" width="12.7109375" customWidth="1"/>
    <col min="2" max="2" width="11.42578125" bestFit="1" customWidth="1"/>
    <col min="3" max="3" width="12" bestFit="1" customWidth="1"/>
    <col min="4" max="4" width="18.7109375" bestFit="1" customWidth="1"/>
    <col min="5" max="5" width="10.42578125" bestFit="1" customWidth="1"/>
    <col min="6" max="6" width="11.5703125" style="2" bestFit="1" customWidth="1"/>
    <col min="7" max="7" width="14.42578125" style="1" bestFit="1" customWidth="1"/>
  </cols>
  <sheetData>
    <row r="1" spans="1:7" x14ac:dyDescent="0.25">
      <c r="A1" s="3"/>
    </row>
    <row r="6" spans="1:7" x14ac:dyDescent="0.25">
      <c r="A6" s="39"/>
      <c r="B6" s="39"/>
      <c r="C6" s="39"/>
      <c r="D6" s="39"/>
      <c r="E6" s="39"/>
      <c r="F6" s="39"/>
      <c r="G6" s="39"/>
    </row>
    <row r="7" spans="1:7" ht="23.25" x14ac:dyDescent="0.35">
      <c r="A7" s="40"/>
      <c r="B7" s="40"/>
      <c r="C7" s="40"/>
      <c r="D7" s="40"/>
      <c r="E7" s="40"/>
      <c r="F7" s="40"/>
      <c r="G7" s="40"/>
    </row>
    <row r="8" spans="1:7" ht="22.5" x14ac:dyDescent="0.35">
      <c r="A8" s="41" t="s">
        <v>0</v>
      </c>
      <c r="B8" s="41"/>
      <c r="C8" s="41"/>
      <c r="D8" s="41"/>
      <c r="E8" s="41"/>
      <c r="F8" s="41"/>
      <c r="G8" s="41"/>
    </row>
    <row r="9" spans="1:7" ht="19.5" x14ac:dyDescent="0.35">
      <c r="A9" s="42" t="s">
        <v>1</v>
      </c>
      <c r="B9" s="42"/>
      <c r="C9" s="42"/>
      <c r="D9" s="42"/>
      <c r="E9" s="42"/>
      <c r="F9" s="42"/>
      <c r="G9" s="42"/>
    </row>
    <row r="10" spans="1:7" x14ac:dyDescent="0.25">
      <c r="A10" s="44" t="s">
        <v>101</v>
      </c>
      <c r="B10" s="44"/>
      <c r="C10" s="44"/>
      <c r="D10" s="44"/>
      <c r="E10" s="44"/>
      <c r="F10" s="44"/>
      <c r="G10" s="44"/>
    </row>
    <row r="11" spans="1:7" x14ac:dyDescent="0.25">
      <c r="A11" s="44" t="str">
        <f>Consolidado!A11</f>
        <v>3er Trimestre Año 2025</v>
      </c>
      <c r="B11" s="44"/>
      <c r="C11" s="44"/>
      <c r="D11" s="44"/>
      <c r="E11" s="44"/>
      <c r="F11" s="44"/>
      <c r="G11" s="44"/>
    </row>
    <row r="12" spans="1:7" x14ac:dyDescent="0.25">
      <c r="A12" s="14" t="s">
        <v>17</v>
      </c>
      <c r="B12" s="14" t="s">
        <v>18</v>
      </c>
      <c r="C12" s="14" t="s">
        <v>19</v>
      </c>
      <c r="D12" s="14" t="s">
        <v>4</v>
      </c>
      <c r="E12" s="14" t="s">
        <v>20</v>
      </c>
      <c r="F12" s="15" t="s">
        <v>5</v>
      </c>
      <c r="G12" s="16" t="s">
        <v>6</v>
      </c>
    </row>
    <row r="13" spans="1:7" x14ac:dyDescent="0.25">
      <c r="A13" s="25"/>
      <c r="B13" s="25"/>
      <c r="C13" s="25"/>
      <c r="D13" s="25"/>
      <c r="E13" s="25"/>
      <c r="F13" s="26"/>
      <c r="G13" s="26"/>
    </row>
    <row r="14" spans="1:7" x14ac:dyDescent="0.25">
      <c r="A14" s="17" t="str">
        <f>'Bovino Carnico'!A17</f>
        <v>Octubre</v>
      </c>
      <c r="B14" s="12"/>
      <c r="C14" s="12"/>
      <c r="D14" s="12"/>
      <c r="E14" s="12"/>
      <c r="F14" s="12">
        <f>SUM(F13)</f>
        <v>0</v>
      </c>
      <c r="G14" s="13">
        <f>SUM(G13)</f>
        <v>0</v>
      </c>
    </row>
    <row r="15" spans="1:7" x14ac:dyDescent="0.25">
      <c r="A15" s="25" t="s">
        <v>30</v>
      </c>
      <c r="B15" s="25" t="s">
        <v>22</v>
      </c>
      <c r="C15" s="25" t="s">
        <v>11</v>
      </c>
      <c r="D15" s="25" t="s">
        <v>102</v>
      </c>
      <c r="E15" s="25" t="s">
        <v>45</v>
      </c>
      <c r="F15" s="26">
        <v>198.44</v>
      </c>
      <c r="G15" s="26">
        <v>367.19</v>
      </c>
    </row>
    <row r="16" spans="1:7" x14ac:dyDescent="0.25">
      <c r="A16" s="17" t="str">
        <f>'Bovino Carnico'!A22</f>
        <v>Noviembre</v>
      </c>
      <c r="B16" s="12"/>
      <c r="C16" s="12"/>
      <c r="D16" s="12"/>
      <c r="E16" s="12"/>
      <c r="F16" s="12">
        <f>SUM(F15)</f>
        <v>198.44</v>
      </c>
      <c r="G16" s="13">
        <f>SUM(G15)</f>
        <v>367.19</v>
      </c>
    </row>
    <row r="17" spans="1:7" x14ac:dyDescent="0.25">
      <c r="A17" s="25"/>
      <c r="B17" s="25"/>
      <c r="C17" s="25"/>
      <c r="D17" s="25"/>
      <c r="E17" s="25"/>
      <c r="F17" s="26"/>
      <c r="G17" s="26"/>
    </row>
    <row r="18" spans="1:7" x14ac:dyDescent="0.25">
      <c r="A18" s="17" t="str">
        <f>'Bovino Carnico'!A27</f>
        <v>Diciembre</v>
      </c>
      <c r="B18" s="12"/>
      <c r="C18" s="12"/>
      <c r="D18" s="12"/>
      <c r="E18" s="12"/>
      <c r="F18" s="12">
        <v>0</v>
      </c>
      <c r="G18" s="13">
        <v>0</v>
      </c>
    </row>
    <row r="19" spans="1:7" x14ac:dyDescent="0.25">
      <c r="A19" s="17" t="s">
        <v>15</v>
      </c>
      <c r="B19" s="12"/>
      <c r="C19" s="12"/>
      <c r="D19" s="12"/>
      <c r="E19" s="12"/>
      <c r="F19" s="12">
        <f>+F18+F16+F14</f>
        <v>198.44</v>
      </c>
      <c r="G19" s="12">
        <f>+G18+G16+G14</f>
        <v>367.19</v>
      </c>
    </row>
    <row r="21" spans="1:7" x14ac:dyDescent="0.25">
      <c r="A21" t="s">
        <v>33</v>
      </c>
    </row>
    <row r="23" spans="1:7" x14ac:dyDescent="0.25">
      <c r="A23" s="43" t="s">
        <v>34</v>
      </c>
      <c r="B23" s="43"/>
      <c r="C23" s="43"/>
    </row>
  </sheetData>
  <sortState xmlns:xlrd2="http://schemas.microsoft.com/office/spreadsheetml/2017/richdata2" ref="A12:H22">
    <sortCondition ref="D12:D22"/>
  </sortState>
  <mergeCells count="7">
    <mergeCell ref="A23:C23"/>
    <mergeCell ref="A9:G9"/>
    <mergeCell ref="A11:G11"/>
    <mergeCell ref="A6:G6"/>
    <mergeCell ref="A7:G7"/>
    <mergeCell ref="A8:G8"/>
    <mergeCell ref="A10:G10"/>
  </mergeCells>
  <printOptions horizontalCentered="1"/>
  <pageMargins left="0.43307086614173229" right="0.55118110236220474" top="0.70866141732283472" bottom="0.70866141732283472" header="0.31496062992125984" footer="0.31496062992125984"/>
  <pageSetup scale="98" orientation="portrait" r:id="rId1"/>
  <headerFooter>
    <oddFooter>&amp;CE-Página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4"/>
  <sheetViews>
    <sheetView showGridLines="0" topLeftCell="A15" workbookViewId="0">
      <selection activeCell="D17" sqref="D17"/>
    </sheetView>
  </sheetViews>
  <sheetFormatPr baseColWidth="10" defaultColWidth="41.85546875" defaultRowHeight="15" x14ac:dyDescent="0.25"/>
  <cols>
    <col min="1" max="1" width="12.5703125" style="30" customWidth="1"/>
    <col min="2" max="2" width="10.140625" style="30" customWidth="1"/>
    <col min="3" max="3" width="11.7109375" style="30" customWidth="1"/>
    <col min="4" max="4" width="24" style="30" bestFit="1" customWidth="1"/>
    <col min="5" max="5" width="18.7109375" bestFit="1" customWidth="1"/>
    <col min="6" max="6" width="12.7109375" style="2" bestFit="1" customWidth="1"/>
    <col min="7" max="7" width="15.5703125" style="1" bestFit="1" customWidth="1"/>
  </cols>
  <sheetData>
    <row r="1" spans="1:9" x14ac:dyDescent="0.25">
      <c r="A1" s="32"/>
    </row>
    <row r="2" spans="1:9" x14ac:dyDescent="0.25">
      <c r="A2" s="32"/>
    </row>
    <row r="3" spans="1:9" x14ac:dyDescent="0.25">
      <c r="A3" s="32"/>
    </row>
    <row r="7" spans="1:9" x14ac:dyDescent="0.25">
      <c r="A7" s="39"/>
      <c r="B7" s="39"/>
      <c r="C7" s="39"/>
      <c r="D7" s="39"/>
      <c r="E7" s="39"/>
      <c r="F7" s="39"/>
      <c r="G7" s="39"/>
    </row>
    <row r="8" spans="1:9" ht="22.5" x14ac:dyDescent="0.35">
      <c r="A8" s="41" t="s">
        <v>0</v>
      </c>
      <c r="B8" s="41"/>
      <c r="C8" s="41"/>
      <c r="D8" s="41"/>
      <c r="E8" s="41"/>
      <c r="F8" s="41"/>
      <c r="G8" s="41"/>
    </row>
    <row r="9" spans="1:9" ht="18.75" x14ac:dyDescent="0.3">
      <c r="A9" s="45" t="s">
        <v>1</v>
      </c>
      <c r="B9" s="45"/>
      <c r="C9" s="45"/>
      <c r="D9" s="45"/>
      <c r="E9" s="45"/>
      <c r="F9" s="45"/>
      <c r="G9" s="45"/>
    </row>
    <row r="10" spans="1:9" x14ac:dyDescent="0.25">
      <c r="A10" s="44" t="s">
        <v>103</v>
      </c>
      <c r="B10" s="44"/>
      <c r="C10" s="44"/>
      <c r="D10" s="44"/>
      <c r="E10" s="44"/>
      <c r="F10" s="44"/>
      <c r="G10" s="44"/>
    </row>
    <row r="11" spans="1:9" x14ac:dyDescent="0.25">
      <c r="A11" s="44" t="str">
        <f>Consolidado!A11</f>
        <v>3er Trimestre Año 2025</v>
      </c>
      <c r="B11" s="44"/>
      <c r="C11" s="44"/>
      <c r="D11" s="44"/>
      <c r="E11" s="44"/>
      <c r="F11" s="44"/>
      <c r="G11" s="44"/>
    </row>
    <row r="12" spans="1:9" x14ac:dyDescent="0.25">
      <c r="A12" s="14" t="s">
        <v>17</v>
      </c>
      <c r="B12" s="14" t="s">
        <v>18</v>
      </c>
      <c r="C12" s="14" t="s">
        <v>19</v>
      </c>
      <c r="D12" s="14" t="s">
        <v>4</v>
      </c>
      <c r="E12" s="14" t="s">
        <v>20</v>
      </c>
      <c r="F12" s="15" t="s">
        <v>5</v>
      </c>
      <c r="G12" s="16" t="s">
        <v>6</v>
      </c>
    </row>
    <row r="13" spans="1:9" x14ac:dyDescent="0.25">
      <c r="A13" s="25" t="s">
        <v>21</v>
      </c>
      <c r="B13" s="25" t="s">
        <v>104</v>
      </c>
      <c r="C13" s="25" t="s">
        <v>23</v>
      </c>
      <c r="D13" s="25" t="s">
        <v>105</v>
      </c>
      <c r="E13" s="25" t="s">
        <v>52</v>
      </c>
      <c r="F13" s="26">
        <v>20160</v>
      </c>
      <c r="G13" s="26">
        <v>162820.22</v>
      </c>
      <c r="H13">
        <v>2025</v>
      </c>
      <c r="I13" t="s">
        <v>26</v>
      </c>
    </row>
    <row r="14" spans="1:9" x14ac:dyDescent="0.25">
      <c r="A14" s="17" t="str">
        <f>'Bovino Carnico'!A17</f>
        <v>Octubre</v>
      </c>
      <c r="B14" s="12"/>
      <c r="C14" s="12"/>
      <c r="D14" s="12"/>
      <c r="E14" s="12"/>
      <c r="F14" s="12">
        <f>SUM(F13:F13)</f>
        <v>20160</v>
      </c>
      <c r="G14" s="13">
        <f>SUM(G13:G13)</f>
        <v>162820.22</v>
      </c>
    </row>
    <row r="15" spans="1:9" x14ac:dyDescent="0.25">
      <c r="A15" s="25"/>
      <c r="B15" s="25"/>
      <c r="C15" s="25"/>
      <c r="D15" s="25"/>
      <c r="E15" s="25"/>
      <c r="F15" s="26"/>
      <c r="G15" s="26"/>
    </row>
    <row r="16" spans="1:9" x14ac:dyDescent="0.25">
      <c r="A16" s="25"/>
      <c r="B16" s="25"/>
      <c r="C16" s="25"/>
      <c r="D16" s="25"/>
      <c r="E16" s="25"/>
      <c r="F16" s="26"/>
      <c r="G16" s="26"/>
    </row>
    <row r="17" spans="1:9" x14ac:dyDescent="0.25">
      <c r="A17" s="25"/>
      <c r="B17" s="25"/>
      <c r="C17" s="25"/>
      <c r="D17" s="25"/>
      <c r="E17" s="25"/>
      <c r="F17" s="26"/>
      <c r="G17" s="26"/>
    </row>
    <row r="18" spans="1:9" x14ac:dyDescent="0.25">
      <c r="A18" s="25"/>
      <c r="B18" s="25"/>
      <c r="C18" s="25"/>
      <c r="D18" s="25"/>
      <c r="E18" s="25"/>
      <c r="F18" s="26"/>
      <c r="G18" s="26"/>
    </row>
    <row r="19" spans="1:9" x14ac:dyDescent="0.25">
      <c r="A19" s="17" t="str">
        <f>'Bovino Carnico'!A22</f>
        <v>Noviembre</v>
      </c>
      <c r="B19" s="12"/>
      <c r="C19" s="12"/>
      <c r="D19" s="12"/>
      <c r="E19" s="12"/>
      <c r="F19" s="12">
        <f>SUM(F15:F18)</f>
        <v>0</v>
      </c>
      <c r="G19" s="13">
        <f>SUM(G15:G18)</f>
        <v>0</v>
      </c>
    </row>
    <row r="20" spans="1:9" x14ac:dyDescent="0.25">
      <c r="A20" s="25"/>
      <c r="B20" s="25"/>
      <c r="C20" s="25"/>
      <c r="D20" s="25"/>
      <c r="E20" s="25"/>
      <c r="F20" s="26"/>
      <c r="G20" s="26"/>
      <c r="H20">
        <v>2025</v>
      </c>
      <c r="I20" t="s">
        <v>26</v>
      </c>
    </row>
    <row r="21" spans="1:9" x14ac:dyDescent="0.25">
      <c r="A21" s="25"/>
      <c r="B21" s="25"/>
      <c r="C21" s="25"/>
      <c r="D21" s="25"/>
      <c r="E21" s="25"/>
      <c r="F21" s="26"/>
      <c r="G21" s="26"/>
      <c r="H21">
        <v>2025</v>
      </c>
      <c r="I21" t="s">
        <v>26</v>
      </c>
    </row>
    <row r="22" spans="1:9" x14ac:dyDescent="0.25">
      <c r="A22" s="17" t="str">
        <f>'Bovino Carnico'!A27</f>
        <v>Diciembre</v>
      </c>
      <c r="B22" s="12"/>
      <c r="C22" s="12"/>
      <c r="D22" s="12"/>
      <c r="E22" s="12"/>
      <c r="F22" s="12">
        <f>SUM(F20:F21)</f>
        <v>0</v>
      </c>
      <c r="G22" s="13">
        <f>SUM(G20:G21)</f>
        <v>0</v>
      </c>
    </row>
    <row r="23" spans="1:9" x14ac:dyDescent="0.25">
      <c r="A23" s="17" t="s">
        <v>15</v>
      </c>
      <c r="B23" s="12"/>
      <c r="C23" s="12"/>
      <c r="D23" s="12"/>
      <c r="E23" s="12"/>
      <c r="F23" s="12">
        <f>SUM(F22,F19,F14)</f>
        <v>20160</v>
      </c>
      <c r="G23" s="13">
        <f>SUM(G22,G19,G14)</f>
        <v>162820.22</v>
      </c>
    </row>
    <row r="25" spans="1:9" s="30" customFormat="1" x14ac:dyDescent="0.25">
      <c r="A25" t="s">
        <v>33</v>
      </c>
      <c r="E25"/>
      <c r="F25" s="2"/>
      <c r="G25" s="1"/>
    </row>
    <row r="27" spans="1:9" x14ac:dyDescent="0.25">
      <c r="A27" s="29" t="s">
        <v>20</v>
      </c>
      <c r="B27" t="s">
        <v>106</v>
      </c>
      <c r="C27" t="s">
        <v>36</v>
      </c>
    </row>
    <row r="28" spans="1:9" x14ac:dyDescent="0.25">
      <c r="A28" s="30" t="s">
        <v>107</v>
      </c>
      <c r="B28" s="28">
        <v>27645</v>
      </c>
      <c r="C28" s="28">
        <v>20112.240000000002</v>
      </c>
    </row>
    <row r="29" spans="1:9" x14ac:dyDescent="0.25">
      <c r="A29" s="30" t="s">
        <v>52</v>
      </c>
      <c r="B29" s="28">
        <v>243681.06999999998</v>
      </c>
      <c r="C29" s="28">
        <v>1215101.25</v>
      </c>
    </row>
    <row r="30" spans="1:9" x14ac:dyDescent="0.25">
      <c r="A30" s="30" t="s">
        <v>37</v>
      </c>
      <c r="B30" s="28">
        <v>271326.06999999995</v>
      </c>
      <c r="C30" s="28">
        <v>1235213.49</v>
      </c>
    </row>
    <row r="31" spans="1:9" x14ac:dyDescent="0.25">
      <c r="A31"/>
      <c r="B31"/>
      <c r="C31"/>
    </row>
    <row r="32" spans="1:9" x14ac:dyDescent="0.25">
      <c r="A32"/>
      <c r="B32"/>
      <c r="C32"/>
    </row>
    <row r="33" spans="1:3" x14ac:dyDescent="0.25">
      <c r="A33"/>
      <c r="B33"/>
      <c r="C33"/>
    </row>
    <row r="34" spans="1:3" x14ac:dyDescent="0.25">
      <c r="A34"/>
      <c r="B34"/>
      <c r="C34"/>
    </row>
    <row r="35" spans="1:3" x14ac:dyDescent="0.25">
      <c r="A35"/>
      <c r="B35"/>
      <c r="C35"/>
    </row>
    <row r="36" spans="1:3" x14ac:dyDescent="0.25">
      <c r="A36"/>
      <c r="B36"/>
      <c r="C36"/>
    </row>
    <row r="37" spans="1:3" x14ac:dyDescent="0.25">
      <c r="A37"/>
      <c r="B37"/>
      <c r="C37"/>
    </row>
    <row r="38" spans="1:3" x14ac:dyDescent="0.25">
      <c r="A38"/>
      <c r="B38"/>
      <c r="C38"/>
    </row>
    <row r="39" spans="1:3" x14ac:dyDescent="0.25">
      <c r="A39"/>
      <c r="B39"/>
      <c r="C39"/>
    </row>
    <row r="40" spans="1:3" x14ac:dyDescent="0.25">
      <c r="A40"/>
      <c r="B40"/>
      <c r="C40"/>
    </row>
    <row r="41" spans="1:3" x14ac:dyDescent="0.25">
      <c r="A41"/>
      <c r="B41"/>
      <c r="C41"/>
    </row>
    <row r="42" spans="1:3" x14ac:dyDescent="0.25">
      <c r="A42"/>
      <c r="B42"/>
      <c r="C42"/>
    </row>
    <row r="43" spans="1:3" x14ac:dyDescent="0.25">
      <c r="A43"/>
      <c r="B43"/>
      <c r="C43"/>
    </row>
    <row r="44" spans="1:3" x14ac:dyDescent="0.25">
      <c r="A44"/>
      <c r="B44"/>
      <c r="C44"/>
    </row>
  </sheetData>
  <mergeCells count="5">
    <mergeCell ref="A7:G7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2"/>
  <headerFooter>
    <oddFooter>&amp;CI-Página &amp;P</oddFooter>
  </headerFooter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62"/>
  <sheetViews>
    <sheetView showGridLines="0" topLeftCell="A28" workbookViewId="0">
      <selection activeCell="A33" sqref="A33"/>
    </sheetView>
  </sheetViews>
  <sheetFormatPr baseColWidth="10" defaultColWidth="37.42578125" defaultRowHeight="15" x14ac:dyDescent="0.25"/>
  <cols>
    <col min="1" max="1" width="17.140625" customWidth="1"/>
    <col min="2" max="2" width="11.5703125" customWidth="1"/>
    <col min="3" max="3" width="13.140625" customWidth="1"/>
    <col min="4" max="4" width="18.7109375" bestFit="1" customWidth="1"/>
    <col min="5" max="5" width="17.140625" bestFit="1" customWidth="1"/>
    <col min="6" max="6" width="13" style="2" bestFit="1" customWidth="1"/>
    <col min="7" max="7" width="16.85546875" style="1" bestFit="1" customWidth="1"/>
  </cols>
  <sheetData>
    <row r="1" spans="1:9" x14ac:dyDescent="0.25">
      <c r="A1" s="3"/>
    </row>
    <row r="6" spans="1:9" x14ac:dyDescent="0.25">
      <c r="A6" s="39"/>
      <c r="B6" s="39"/>
      <c r="C6" s="39"/>
      <c r="D6" s="39"/>
      <c r="E6" s="39"/>
      <c r="F6" s="39"/>
      <c r="G6" s="39"/>
    </row>
    <row r="7" spans="1:9" ht="20.25" customHeight="1" x14ac:dyDescent="0.35">
      <c r="A7" s="40"/>
      <c r="B7" s="40"/>
      <c r="C7" s="40"/>
      <c r="D7" s="40"/>
      <c r="E7" s="40"/>
      <c r="F7" s="40"/>
      <c r="G7" s="40"/>
    </row>
    <row r="8" spans="1:9" ht="22.5" x14ac:dyDescent="0.35">
      <c r="A8" s="41" t="s">
        <v>0</v>
      </c>
      <c r="B8" s="41"/>
      <c r="C8" s="41"/>
      <c r="D8" s="41"/>
      <c r="E8" s="41"/>
      <c r="F8" s="41"/>
      <c r="G8" s="41"/>
    </row>
    <row r="9" spans="1:9" ht="19.5" x14ac:dyDescent="0.35">
      <c r="A9" s="42" t="s">
        <v>1</v>
      </c>
      <c r="B9" s="42"/>
      <c r="C9" s="42"/>
      <c r="D9" s="42"/>
      <c r="E9" s="42"/>
      <c r="F9" s="42"/>
      <c r="G9" s="42"/>
    </row>
    <row r="10" spans="1:9" x14ac:dyDescent="0.25">
      <c r="A10" s="44" t="s">
        <v>108</v>
      </c>
      <c r="B10" s="44"/>
      <c r="C10" s="44"/>
      <c r="D10" s="44"/>
      <c r="E10" s="44"/>
      <c r="F10" s="44"/>
      <c r="G10" s="44"/>
    </row>
    <row r="11" spans="1:9" x14ac:dyDescent="0.25">
      <c r="A11" s="44" t="str">
        <f>Consolidado!A11</f>
        <v>3er Trimestre Año 2025</v>
      </c>
      <c r="B11" s="44"/>
      <c r="C11" s="44"/>
      <c r="D11" s="44"/>
      <c r="E11" s="44"/>
      <c r="F11" s="44"/>
      <c r="G11" s="44"/>
    </row>
    <row r="12" spans="1:9" x14ac:dyDescent="0.25">
      <c r="A12" s="14" t="s">
        <v>17</v>
      </c>
      <c r="B12" s="14" t="s">
        <v>18</v>
      </c>
      <c r="C12" s="14" t="s">
        <v>19</v>
      </c>
      <c r="D12" s="14" t="s">
        <v>4</v>
      </c>
      <c r="E12" s="14" t="s">
        <v>20</v>
      </c>
      <c r="F12" s="15" t="s">
        <v>5</v>
      </c>
      <c r="G12" s="16" t="s">
        <v>6</v>
      </c>
    </row>
    <row r="13" spans="1:9" x14ac:dyDescent="0.25">
      <c r="A13" s="25" t="s">
        <v>21</v>
      </c>
      <c r="B13" s="25" t="s">
        <v>12</v>
      </c>
      <c r="C13" s="25" t="s">
        <v>109</v>
      </c>
      <c r="D13" s="25" t="s">
        <v>110</v>
      </c>
      <c r="E13" s="25" t="s">
        <v>31</v>
      </c>
      <c r="F13" s="26">
        <v>19261.439999999999</v>
      </c>
      <c r="G13" s="26">
        <v>98279.57</v>
      </c>
      <c r="H13">
        <v>2025</v>
      </c>
      <c r="I13" t="s">
        <v>26</v>
      </c>
    </row>
    <row r="14" spans="1:9" x14ac:dyDescent="0.25">
      <c r="A14" s="25" t="s">
        <v>21</v>
      </c>
      <c r="B14" s="25" t="s">
        <v>12</v>
      </c>
      <c r="C14" s="25" t="s">
        <v>109</v>
      </c>
      <c r="D14" s="25" t="s">
        <v>110</v>
      </c>
      <c r="E14" s="25" t="s">
        <v>52</v>
      </c>
      <c r="F14" s="26">
        <v>40320</v>
      </c>
      <c r="G14" s="26">
        <v>325640</v>
      </c>
      <c r="H14">
        <v>2025</v>
      </c>
      <c r="I14" t="s">
        <v>26</v>
      </c>
    </row>
    <row r="15" spans="1:9" x14ac:dyDescent="0.25">
      <c r="A15" s="25" t="s">
        <v>21</v>
      </c>
      <c r="B15" s="25" t="s">
        <v>12</v>
      </c>
      <c r="C15" s="25" t="s">
        <v>109</v>
      </c>
      <c r="D15" s="25" t="s">
        <v>111</v>
      </c>
      <c r="E15" s="25" t="s">
        <v>55</v>
      </c>
      <c r="F15" s="26">
        <v>12929.44</v>
      </c>
      <c r="G15" s="26">
        <v>30426</v>
      </c>
      <c r="H15">
        <v>2025</v>
      </c>
      <c r="I15" t="s">
        <v>26</v>
      </c>
    </row>
    <row r="16" spans="1:9" x14ac:dyDescent="0.25">
      <c r="A16" s="25" t="s">
        <v>21</v>
      </c>
      <c r="B16" s="25" t="s">
        <v>12</v>
      </c>
      <c r="C16" s="25" t="s">
        <v>109</v>
      </c>
      <c r="D16" s="25" t="s">
        <v>112</v>
      </c>
      <c r="E16" s="25" t="s">
        <v>64</v>
      </c>
      <c r="F16" s="26">
        <v>1120</v>
      </c>
      <c r="G16" s="26">
        <v>3764.8</v>
      </c>
      <c r="H16">
        <v>2025</v>
      </c>
      <c r="I16" t="s">
        <v>26</v>
      </c>
    </row>
    <row r="17" spans="1:9" x14ac:dyDescent="0.25">
      <c r="A17" s="25" t="s">
        <v>21</v>
      </c>
      <c r="B17" s="25" t="s">
        <v>12</v>
      </c>
      <c r="C17" s="25" t="s">
        <v>109</v>
      </c>
      <c r="D17" s="25" t="s">
        <v>113</v>
      </c>
      <c r="E17" s="25" t="s">
        <v>31</v>
      </c>
      <c r="F17" s="26">
        <v>1944.2</v>
      </c>
      <c r="G17" s="26">
        <v>97021.05</v>
      </c>
      <c r="H17">
        <v>2025</v>
      </c>
      <c r="I17" t="s">
        <v>26</v>
      </c>
    </row>
    <row r="18" spans="1:9" x14ac:dyDescent="0.25">
      <c r="A18" s="25" t="s">
        <v>21</v>
      </c>
      <c r="B18" s="25" t="s">
        <v>12</v>
      </c>
      <c r="C18" s="25" t="s">
        <v>109</v>
      </c>
      <c r="D18" s="25" t="s">
        <v>113</v>
      </c>
      <c r="E18" s="25" t="s">
        <v>45</v>
      </c>
      <c r="F18" s="26">
        <v>66576.72</v>
      </c>
      <c r="G18" s="26">
        <v>199397.93</v>
      </c>
      <c r="H18">
        <v>2025</v>
      </c>
      <c r="I18" t="s">
        <v>26</v>
      </c>
    </row>
    <row r="19" spans="1:9" x14ac:dyDescent="0.25">
      <c r="A19" s="25" t="s">
        <v>21</v>
      </c>
      <c r="B19" s="25" t="s">
        <v>12</v>
      </c>
      <c r="C19" s="25" t="s">
        <v>109</v>
      </c>
      <c r="D19" s="25" t="s">
        <v>113</v>
      </c>
      <c r="E19" s="25" t="s">
        <v>75</v>
      </c>
      <c r="F19" s="26">
        <v>7585.58</v>
      </c>
      <c r="G19" s="26">
        <v>33584.58</v>
      </c>
      <c r="H19">
        <v>2025</v>
      </c>
      <c r="I19" t="s">
        <v>26</v>
      </c>
    </row>
    <row r="20" spans="1:9" x14ac:dyDescent="0.25">
      <c r="A20" s="25" t="s">
        <v>21</v>
      </c>
      <c r="B20" s="25" t="s">
        <v>12</v>
      </c>
      <c r="C20" s="25" t="s">
        <v>109</v>
      </c>
      <c r="D20" s="25" t="s">
        <v>113</v>
      </c>
      <c r="E20" s="25" t="s">
        <v>77</v>
      </c>
      <c r="F20" s="26">
        <v>6304.7</v>
      </c>
      <c r="G20" s="26">
        <v>43335.75</v>
      </c>
      <c r="H20">
        <v>2025</v>
      </c>
      <c r="I20" t="s">
        <v>26</v>
      </c>
    </row>
    <row r="21" spans="1:9" x14ac:dyDescent="0.25">
      <c r="A21" s="25" t="s">
        <v>21</v>
      </c>
      <c r="B21" s="25" t="s">
        <v>12</v>
      </c>
      <c r="C21" s="25" t="s">
        <v>109</v>
      </c>
      <c r="D21" s="25" t="s">
        <v>113</v>
      </c>
      <c r="E21" s="25" t="s">
        <v>47</v>
      </c>
      <c r="F21" s="26">
        <v>32445.22</v>
      </c>
      <c r="G21" s="26">
        <v>88778.65</v>
      </c>
      <c r="H21">
        <v>2025</v>
      </c>
      <c r="I21" t="s">
        <v>26</v>
      </c>
    </row>
    <row r="22" spans="1:9" x14ac:dyDescent="0.25">
      <c r="A22" s="25" t="s">
        <v>21</v>
      </c>
      <c r="B22" s="25" t="s">
        <v>12</v>
      </c>
      <c r="C22" s="25" t="s">
        <v>109</v>
      </c>
      <c r="D22" s="25" t="s">
        <v>114</v>
      </c>
      <c r="E22" s="25" t="s">
        <v>72</v>
      </c>
      <c r="F22" s="26">
        <v>5053.4399999999996</v>
      </c>
      <c r="G22" s="26">
        <v>40207.86</v>
      </c>
      <c r="H22">
        <v>2025</v>
      </c>
      <c r="I22" t="s">
        <v>26</v>
      </c>
    </row>
    <row r="23" spans="1:9" x14ac:dyDescent="0.25">
      <c r="A23" s="25" t="s">
        <v>21</v>
      </c>
      <c r="B23" s="25" t="s">
        <v>12</v>
      </c>
      <c r="C23" s="25" t="s">
        <v>109</v>
      </c>
      <c r="D23" s="25" t="s">
        <v>114</v>
      </c>
      <c r="E23" s="25" t="s">
        <v>45</v>
      </c>
      <c r="F23" s="26">
        <v>10284</v>
      </c>
      <c r="G23" s="26">
        <v>28706.44</v>
      </c>
      <c r="H23">
        <v>2025</v>
      </c>
      <c r="I23" t="s">
        <v>26</v>
      </c>
    </row>
    <row r="24" spans="1:9" x14ac:dyDescent="0.25">
      <c r="A24" s="25" t="s">
        <v>21</v>
      </c>
      <c r="B24" s="25" t="s">
        <v>12</v>
      </c>
      <c r="C24" s="25" t="s">
        <v>109</v>
      </c>
      <c r="D24" s="25" t="s">
        <v>114</v>
      </c>
      <c r="E24" s="25" t="s">
        <v>47</v>
      </c>
      <c r="F24" s="26">
        <v>4843.2</v>
      </c>
      <c r="G24" s="26">
        <v>7935.1</v>
      </c>
      <c r="H24">
        <v>2025</v>
      </c>
      <c r="I24" t="s">
        <v>26</v>
      </c>
    </row>
    <row r="25" spans="1:9" x14ac:dyDescent="0.25">
      <c r="A25" s="17" t="str">
        <f>'Bovino Carnico'!A17</f>
        <v>Octubre</v>
      </c>
      <c r="B25" s="12"/>
      <c r="C25" s="12"/>
      <c r="D25" s="12"/>
      <c r="E25" s="12"/>
      <c r="F25" s="12">
        <f>SUM(F13:F24)</f>
        <v>208667.94</v>
      </c>
      <c r="G25" s="13">
        <f>SUM(G13:G24)</f>
        <v>997077.73</v>
      </c>
    </row>
    <row r="26" spans="1:9" x14ac:dyDescent="0.25">
      <c r="A26" s="25" t="s">
        <v>30</v>
      </c>
      <c r="B26" s="25" t="s">
        <v>12</v>
      </c>
      <c r="C26" s="25" t="s">
        <v>109</v>
      </c>
      <c r="D26" s="25" t="s">
        <v>112</v>
      </c>
      <c r="E26" s="25" t="s">
        <v>64</v>
      </c>
      <c r="F26" s="26">
        <v>210</v>
      </c>
      <c r="G26" s="26">
        <v>705.9</v>
      </c>
    </row>
    <row r="27" spans="1:9" x14ac:dyDescent="0.25">
      <c r="A27" s="25" t="s">
        <v>30</v>
      </c>
      <c r="B27" s="25" t="s">
        <v>12</v>
      </c>
      <c r="C27" s="25" t="s">
        <v>109</v>
      </c>
      <c r="D27" s="25" t="s">
        <v>112</v>
      </c>
      <c r="E27" s="25" t="s">
        <v>72</v>
      </c>
      <c r="F27" s="26">
        <v>280</v>
      </c>
      <c r="G27" s="26">
        <v>941.2</v>
      </c>
    </row>
    <row r="28" spans="1:9" ht="30" x14ac:dyDescent="0.25">
      <c r="A28" s="25" t="s">
        <v>30</v>
      </c>
      <c r="B28" s="25" t="s">
        <v>12</v>
      </c>
      <c r="C28" s="25" t="s">
        <v>109</v>
      </c>
      <c r="D28" s="25" t="s">
        <v>112</v>
      </c>
      <c r="E28" s="25" t="s">
        <v>74</v>
      </c>
      <c r="F28" s="26">
        <v>210</v>
      </c>
      <c r="G28" s="26">
        <v>718.5</v>
      </c>
    </row>
    <row r="29" spans="1:9" x14ac:dyDescent="0.25">
      <c r="A29" s="25" t="s">
        <v>30</v>
      </c>
      <c r="B29" s="25" t="s">
        <v>12</v>
      </c>
      <c r="C29" s="25" t="s">
        <v>109</v>
      </c>
      <c r="D29" s="25" t="s">
        <v>113</v>
      </c>
      <c r="E29" s="25" t="s">
        <v>53</v>
      </c>
      <c r="F29" s="26">
        <v>6520.13</v>
      </c>
      <c r="G29" s="26">
        <v>77484.06</v>
      </c>
    </row>
    <row r="30" spans="1:9" x14ac:dyDescent="0.25">
      <c r="A30" s="25" t="s">
        <v>30</v>
      </c>
      <c r="B30" s="25" t="s">
        <v>12</v>
      </c>
      <c r="C30" s="25" t="s">
        <v>109</v>
      </c>
      <c r="D30" s="25" t="s">
        <v>113</v>
      </c>
      <c r="E30" s="25" t="s">
        <v>31</v>
      </c>
      <c r="F30" s="26">
        <v>17500</v>
      </c>
      <c r="G30" s="26">
        <v>60625.9</v>
      </c>
    </row>
    <row r="31" spans="1:9" x14ac:dyDescent="0.25">
      <c r="A31" s="25" t="s">
        <v>30</v>
      </c>
      <c r="B31" s="25" t="s">
        <v>12</v>
      </c>
      <c r="C31" s="25" t="s">
        <v>109</v>
      </c>
      <c r="D31" s="25" t="s">
        <v>113</v>
      </c>
      <c r="E31" s="25" t="s">
        <v>72</v>
      </c>
      <c r="F31" s="26">
        <v>20849.28</v>
      </c>
      <c r="G31" s="26">
        <v>182035.96</v>
      </c>
    </row>
    <row r="32" spans="1:9" x14ac:dyDescent="0.25">
      <c r="A32" s="25" t="s">
        <v>30</v>
      </c>
      <c r="B32" s="25" t="s">
        <v>12</v>
      </c>
      <c r="C32" s="25" t="s">
        <v>109</v>
      </c>
      <c r="D32" s="25" t="s">
        <v>113</v>
      </c>
      <c r="E32" s="25" t="s">
        <v>52</v>
      </c>
      <c r="F32" s="26">
        <v>20160</v>
      </c>
      <c r="G32" s="26">
        <v>20160</v>
      </c>
    </row>
    <row r="33" spans="1:7" x14ac:dyDescent="0.25">
      <c r="A33" s="25" t="s">
        <v>30</v>
      </c>
      <c r="B33" s="25" t="s">
        <v>12</v>
      </c>
      <c r="C33" s="25" t="s">
        <v>109</v>
      </c>
      <c r="D33" s="25" t="s">
        <v>113</v>
      </c>
      <c r="E33" s="25" t="s">
        <v>45</v>
      </c>
      <c r="F33" s="26">
        <v>65678.080000000002</v>
      </c>
      <c r="G33" s="26">
        <v>197476.2</v>
      </c>
    </row>
    <row r="34" spans="1:7" x14ac:dyDescent="0.25">
      <c r="A34" s="25" t="s">
        <v>30</v>
      </c>
      <c r="B34" s="25" t="s">
        <v>12</v>
      </c>
      <c r="C34" s="25" t="s">
        <v>109</v>
      </c>
      <c r="D34" s="25" t="s">
        <v>113</v>
      </c>
      <c r="E34" s="25" t="s">
        <v>46</v>
      </c>
      <c r="F34" s="26">
        <v>7814.78</v>
      </c>
      <c r="G34" s="26">
        <v>67909.5</v>
      </c>
    </row>
    <row r="35" spans="1:7" x14ac:dyDescent="0.25">
      <c r="A35" s="25" t="s">
        <v>30</v>
      </c>
      <c r="B35" s="25" t="s">
        <v>12</v>
      </c>
      <c r="C35" s="25" t="s">
        <v>109</v>
      </c>
      <c r="D35" s="25" t="s">
        <v>113</v>
      </c>
      <c r="E35" s="25" t="s">
        <v>47</v>
      </c>
      <c r="F35" s="26">
        <v>33662.5</v>
      </c>
      <c r="G35" s="26">
        <v>114326.22</v>
      </c>
    </row>
    <row r="36" spans="1:7" x14ac:dyDescent="0.25">
      <c r="A36" s="25" t="s">
        <v>30</v>
      </c>
      <c r="B36" s="25" t="s">
        <v>12</v>
      </c>
      <c r="C36" s="25" t="s">
        <v>109</v>
      </c>
      <c r="D36" s="25" t="s">
        <v>114</v>
      </c>
      <c r="E36" s="25" t="s">
        <v>45</v>
      </c>
      <c r="F36" s="26">
        <v>2448</v>
      </c>
      <c r="G36" s="26">
        <v>5876.9</v>
      </c>
    </row>
    <row r="37" spans="1:7" x14ac:dyDescent="0.25">
      <c r="A37" s="25" t="s">
        <v>30</v>
      </c>
      <c r="B37" s="25" t="s">
        <v>12</v>
      </c>
      <c r="C37" s="25" t="s">
        <v>109</v>
      </c>
      <c r="D37" s="25" t="s">
        <v>114</v>
      </c>
      <c r="E37" s="25" t="s">
        <v>46</v>
      </c>
      <c r="F37" s="26">
        <v>7930.08</v>
      </c>
      <c r="G37" s="26">
        <v>68671.320000000007</v>
      </c>
    </row>
    <row r="38" spans="1:7" x14ac:dyDescent="0.25">
      <c r="A38" s="25" t="s">
        <v>30</v>
      </c>
      <c r="B38" s="25" t="s">
        <v>12</v>
      </c>
      <c r="C38" s="25" t="s">
        <v>109</v>
      </c>
      <c r="D38" s="25" t="s">
        <v>114</v>
      </c>
      <c r="E38" s="25" t="s">
        <v>47</v>
      </c>
      <c r="F38" s="26">
        <v>14172</v>
      </c>
      <c r="G38" s="26">
        <v>26562.68</v>
      </c>
    </row>
    <row r="39" spans="1:7" x14ac:dyDescent="0.25">
      <c r="A39" s="17" t="str">
        <f>'Bovino Carnico'!A22</f>
        <v>Noviembre</v>
      </c>
      <c r="B39" s="12"/>
      <c r="C39" s="12"/>
      <c r="D39" s="12"/>
      <c r="E39" s="12"/>
      <c r="F39" s="12">
        <f>SUM(F26:F38)</f>
        <v>197434.84999999998</v>
      </c>
      <c r="G39" s="13">
        <f>SUM(G26:G38)</f>
        <v>823494.34</v>
      </c>
    </row>
    <row r="40" spans="1:7" x14ac:dyDescent="0.25">
      <c r="A40" s="25" t="s">
        <v>32</v>
      </c>
      <c r="B40" s="25" t="s">
        <v>12</v>
      </c>
      <c r="C40" s="25" t="s">
        <v>109</v>
      </c>
      <c r="D40" s="25" t="s">
        <v>110</v>
      </c>
      <c r="E40" s="25" t="s">
        <v>31</v>
      </c>
      <c r="F40" s="26">
        <v>39035.519999999997</v>
      </c>
      <c r="G40" s="26">
        <v>199176.03</v>
      </c>
    </row>
    <row r="41" spans="1:7" x14ac:dyDescent="0.25">
      <c r="A41" s="25" t="s">
        <v>32</v>
      </c>
      <c r="B41" s="25" t="s">
        <v>12</v>
      </c>
      <c r="C41" s="25" t="s">
        <v>109</v>
      </c>
      <c r="D41" s="25" t="s">
        <v>113</v>
      </c>
      <c r="E41" s="25" t="s">
        <v>53</v>
      </c>
      <c r="F41" s="26">
        <v>10197.120000000001</v>
      </c>
      <c r="G41" s="26">
        <v>156759.76999999999</v>
      </c>
    </row>
    <row r="42" spans="1:7" x14ac:dyDescent="0.25">
      <c r="A42" s="25" t="s">
        <v>32</v>
      </c>
      <c r="B42" s="25" t="s">
        <v>12</v>
      </c>
      <c r="C42" s="25" t="s">
        <v>109</v>
      </c>
      <c r="D42" s="25" t="s">
        <v>113</v>
      </c>
      <c r="E42" s="25" t="s">
        <v>63</v>
      </c>
      <c r="F42" s="26">
        <v>13824</v>
      </c>
      <c r="G42" s="26">
        <v>105600</v>
      </c>
    </row>
    <row r="43" spans="1:7" x14ac:dyDescent="0.25">
      <c r="A43" s="25" t="s">
        <v>32</v>
      </c>
      <c r="B43" s="25" t="s">
        <v>12</v>
      </c>
      <c r="C43" s="25" t="s">
        <v>109</v>
      </c>
      <c r="D43" s="25" t="s">
        <v>113</v>
      </c>
      <c r="E43" s="25" t="s">
        <v>52</v>
      </c>
      <c r="F43" s="26">
        <v>51480</v>
      </c>
      <c r="G43" s="26">
        <v>485203.82</v>
      </c>
    </row>
    <row r="44" spans="1:7" x14ac:dyDescent="0.25">
      <c r="A44" s="25" t="s">
        <v>32</v>
      </c>
      <c r="B44" s="25" t="s">
        <v>12</v>
      </c>
      <c r="C44" s="25" t="s">
        <v>109</v>
      </c>
      <c r="D44" s="25" t="s">
        <v>113</v>
      </c>
      <c r="E44" s="25" t="s">
        <v>45</v>
      </c>
      <c r="F44" s="26">
        <v>74260.399999999994</v>
      </c>
      <c r="G44" s="26">
        <v>170200.9</v>
      </c>
    </row>
    <row r="45" spans="1:7" x14ac:dyDescent="0.25">
      <c r="A45" s="25" t="s">
        <v>32</v>
      </c>
      <c r="B45" s="25" t="s">
        <v>12</v>
      </c>
      <c r="C45" s="25" t="s">
        <v>109</v>
      </c>
      <c r="D45" s="25" t="s">
        <v>113</v>
      </c>
      <c r="E45" s="25" t="s">
        <v>47</v>
      </c>
      <c r="F45" s="26">
        <v>36588.080000000002</v>
      </c>
      <c r="G45" s="26">
        <v>90438.05</v>
      </c>
    </row>
    <row r="46" spans="1:7" x14ac:dyDescent="0.25">
      <c r="A46" s="25" t="s">
        <v>32</v>
      </c>
      <c r="B46" s="25" t="s">
        <v>12</v>
      </c>
      <c r="C46" s="25" t="s">
        <v>109</v>
      </c>
      <c r="D46" s="25" t="s">
        <v>114</v>
      </c>
      <c r="E46" s="25" t="s">
        <v>45</v>
      </c>
      <c r="F46" s="26">
        <v>4032</v>
      </c>
      <c r="G46" s="26">
        <v>9265.2000000000007</v>
      </c>
    </row>
    <row r="47" spans="1:7" x14ac:dyDescent="0.25">
      <c r="A47" s="25" t="s">
        <v>32</v>
      </c>
      <c r="B47" s="25" t="s">
        <v>12</v>
      </c>
      <c r="C47" s="25" t="s">
        <v>109</v>
      </c>
      <c r="D47" s="25" t="s">
        <v>114</v>
      </c>
      <c r="E47" s="25" t="s">
        <v>47</v>
      </c>
      <c r="F47" s="26">
        <v>19513.82</v>
      </c>
      <c r="G47" s="26">
        <v>56910.32</v>
      </c>
    </row>
    <row r="48" spans="1:7" x14ac:dyDescent="0.25">
      <c r="A48" s="17" t="str">
        <f>'Bovino Carnico'!A27</f>
        <v>Diciembre</v>
      </c>
      <c r="B48" s="12"/>
      <c r="C48" s="12"/>
      <c r="D48" s="12"/>
      <c r="E48" s="12"/>
      <c r="F48" s="12">
        <f>SUM(F40:F47)</f>
        <v>248930.94</v>
      </c>
      <c r="G48" s="13">
        <f>SUM(G40:G47)</f>
        <v>1273554.0900000001</v>
      </c>
    </row>
    <row r="49" spans="1:7" x14ac:dyDescent="0.25">
      <c r="A49" s="17" t="s">
        <v>15</v>
      </c>
      <c r="B49" s="12"/>
      <c r="C49" s="12"/>
      <c r="D49" s="12"/>
      <c r="E49" s="12"/>
      <c r="F49" s="12">
        <f>+F48+F39+F25</f>
        <v>655033.73</v>
      </c>
      <c r="G49" s="12">
        <f>+G48+G39+G25</f>
        <v>3094126.16</v>
      </c>
    </row>
    <row r="51" spans="1:7" x14ac:dyDescent="0.25">
      <c r="A51" t="s">
        <v>33</v>
      </c>
    </row>
    <row r="53" spans="1:7" x14ac:dyDescent="0.25">
      <c r="A53" s="43" t="s">
        <v>34</v>
      </c>
      <c r="B53" s="43"/>
      <c r="C53" s="43"/>
    </row>
    <row r="54" spans="1:7" x14ac:dyDescent="0.25">
      <c r="A54" s="29" t="s">
        <v>20</v>
      </c>
      <c r="B54" t="s">
        <v>35</v>
      </c>
      <c r="C54" t="s">
        <v>36</v>
      </c>
    </row>
    <row r="55" spans="1:7" x14ac:dyDescent="0.25">
      <c r="A55" s="30" t="s">
        <v>63</v>
      </c>
      <c r="B55" s="31">
        <v>94668.72</v>
      </c>
      <c r="C55" s="31">
        <v>89392.8</v>
      </c>
    </row>
    <row r="56" spans="1:7" x14ac:dyDescent="0.25">
      <c r="A56" s="30" t="s">
        <v>31</v>
      </c>
      <c r="B56" s="31">
        <v>16036.42</v>
      </c>
      <c r="C56" s="31">
        <v>53328.17</v>
      </c>
    </row>
    <row r="57" spans="1:7" x14ac:dyDescent="0.25">
      <c r="A57" s="30" t="s">
        <v>72</v>
      </c>
      <c r="B57" s="31">
        <v>28304.639999999999</v>
      </c>
      <c r="C57" s="31">
        <v>223853.18</v>
      </c>
    </row>
    <row r="58" spans="1:7" x14ac:dyDescent="0.25">
      <c r="A58" s="30" t="s">
        <v>52</v>
      </c>
      <c r="B58" s="31">
        <v>3183.48</v>
      </c>
      <c r="C58" s="31">
        <v>19902.5</v>
      </c>
    </row>
    <row r="59" spans="1:7" x14ac:dyDescent="0.25">
      <c r="A59" s="30" t="s">
        <v>45</v>
      </c>
      <c r="B59" s="31">
        <v>174037.94</v>
      </c>
      <c r="C59" s="31">
        <v>680163.76</v>
      </c>
    </row>
    <row r="60" spans="1:7" x14ac:dyDescent="0.25">
      <c r="A60" s="30" t="s">
        <v>46</v>
      </c>
      <c r="B60" s="31">
        <v>8649.1200000000008</v>
      </c>
      <c r="C60" s="31">
        <v>61506.15</v>
      </c>
    </row>
    <row r="61" spans="1:7" x14ac:dyDescent="0.25">
      <c r="A61" s="30" t="s">
        <v>47</v>
      </c>
      <c r="B61" s="31">
        <v>157536.84999999998</v>
      </c>
      <c r="C61" s="31">
        <v>506212.51</v>
      </c>
    </row>
    <row r="62" spans="1:7" x14ac:dyDescent="0.25">
      <c r="A62" s="30" t="s">
        <v>37</v>
      </c>
      <c r="B62" s="31">
        <v>482417.17</v>
      </c>
      <c r="C62" s="31">
        <v>1634359.07</v>
      </c>
    </row>
  </sheetData>
  <sortState xmlns:xlrd2="http://schemas.microsoft.com/office/spreadsheetml/2017/richdata2" ref="A50:C54">
    <sortCondition ref="A50"/>
  </sortState>
  <mergeCells count="7">
    <mergeCell ref="A53:C53"/>
    <mergeCell ref="A8:G8"/>
    <mergeCell ref="A11:G11"/>
    <mergeCell ref="A6:G6"/>
    <mergeCell ref="A7:G7"/>
    <mergeCell ref="A9:G9"/>
    <mergeCell ref="A10:G10"/>
  </mergeCells>
  <printOptions horizontalCentered="1"/>
  <pageMargins left="0.47244094488188981" right="0.51181102362204722" top="0.74803149606299213" bottom="0.74803149606299213" header="0.31496062992125984" footer="0.31496062992125984"/>
  <pageSetup scale="95" orientation="portrait" r:id="rId2"/>
  <headerFooter>
    <oddFooter>&amp;CE-Página &amp;P</oddFooter>
  </headerFooter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0"/>
  <sheetViews>
    <sheetView showGridLines="0" topLeftCell="A15" workbookViewId="0">
      <selection activeCell="H17" sqref="H17"/>
    </sheetView>
  </sheetViews>
  <sheetFormatPr baseColWidth="10" defaultColWidth="47.85546875" defaultRowHeight="15" x14ac:dyDescent="0.25"/>
  <cols>
    <col min="1" max="1" width="12.5703125" customWidth="1"/>
    <col min="2" max="2" width="9.140625" customWidth="1"/>
    <col min="3" max="3" width="10" customWidth="1"/>
    <col min="4" max="4" width="14.85546875" bestFit="1" customWidth="1"/>
    <col min="5" max="5" width="18.7109375" style="2" bestFit="1" customWidth="1"/>
    <col min="6" max="6" width="9.85546875" style="2" bestFit="1" customWidth="1"/>
    <col min="7" max="7" width="14.42578125" style="4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9"/>
      <c r="B8" s="39"/>
      <c r="C8" s="39"/>
      <c r="D8" s="39"/>
      <c r="E8" s="39"/>
      <c r="F8" s="39"/>
      <c r="G8" s="39"/>
    </row>
    <row r="9" spans="1:7" ht="22.5" x14ac:dyDescent="0.35">
      <c r="A9" s="41" t="s">
        <v>0</v>
      </c>
      <c r="B9" s="41"/>
      <c r="C9" s="41"/>
      <c r="D9" s="41"/>
      <c r="E9" s="41"/>
      <c r="F9" s="41"/>
      <c r="G9" s="41"/>
    </row>
    <row r="10" spans="1:7" ht="18.75" x14ac:dyDescent="0.3">
      <c r="A10" s="45" t="s">
        <v>1</v>
      </c>
      <c r="B10" s="45"/>
      <c r="C10" s="45"/>
      <c r="D10" s="45"/>
      <c r="E10" s="45"/>
      <c r="F10" s="45"/>
      <c r="G10" s="45"/>
    </row>
    <row r="11" spans="1:7" x14ac:dyDescent="0.25">
      <c r="A11" s="44" t="s">
        <v>115</v>
      </c>
      <c r="B11" s="44"/>
      <c r="C11" s="44"/>
      <c r="D11" s="44"/>
      <c r="E11" s="44"/>
      <c r="F11" s="44"/>
      <c r="G11" s="44"/>
    </row>
    <row r="12" spans="1:7" x14ac:dyDescent="0.25">
      <c r="A12" s="44" t="str">
        <f>Consolidado!A11</f>
        <v>3er Trimestre Año 2025</v>
      </c>
      <c r="B12" s="44"/>
      <c r="C12" s="44"/>
      <c r="D12" s="44"/>
      <c r="E12" s="44"/>
      <c r="F12" s="44"/>
      <c r="G12" s="44"/>
    </row>
    <row r="13" spans="1:7" x14ac:dyDescent="0.25">
      <c r="A13" s="14" t="s">
        <v>17</v>
      </c>
      <c r="B13" s="14" t="s">
        <v>18</v>
      </c>
      <c r="C13" s="14" t="s">
        <v>19</v>
      </c>
      <c r="D13" s="14" t="s">
        <v>4</v>
      </c>
      <c r="E13" s="14" t="s">
        <v>116</v>
      </c>
      <c r="F13" s="15" t="s">
        <v>5</v>
      </c>
      <c r="G13" s="16" t="s">
        <v>6</v>
      </c>
    </row>
    <row r="14" spans="1:7" x14ac:dyDescent="0.25">
      <c r="A14" s="27" t="s">
        <v>21</v>
      </c>
      <c r="B14" s="27" t="s">
        <v>117</v>
      </c>
      <c r="C14" s="27" t="s">
        <v>118</v>
      </c>
      <c r="D14" s="27" t="s">
        <v>119</v>
      </c>
      <c r="E14" s="27" t="s">
        <v>61</v>
      </c>
      <c r="F14" s="33">
        <v>8697.900390625</v>
      </c>
      <c r="G14" s="34">
        <v>25050</v>
      </c>
    </row>
    <row r="15" spans="1:7" x14ac:dyDescent="0.25">
      <c r="A15" s="27" t="s">
        <v>21</v>
      </c>
      <c r="B15" s="27" t="s">
        <v>117</v>
      </c>
      <c r="C15" s="27" t="s">
        <v>118</v>
      </c>
      <c r="D15" s="27" t="s">
        <v>120</v>
      </c>
      <c r="E15" s="27" t="s">
        <v>56</v>
      </c>
      <c r="F15" s="33">
        <v>11488.960449218799</v>
      </c>
      <c r="G15" s="34">
        <v>36509.9697265625</v>
      </c>
    </row>
    <row r="16" spans="1:7" x14ac:dyDescent="0.25">
      <c r="A16" s="27" t="s">
        <v>21</v>
      </c>
      <c r="B16" s="27" t="s">
        <v>117</v>
      </c>
      <c r="C16" s="27" t="s">
        <v>118</v>
      </c>
      <c r="D16" s="27" t="s">
        <v>120</v>
      </c>
      <c r="E16" s="27" t="s">
        <v>63</v>
      </c>
      <c r="F16" s="33">
        <v>934674.0859375</v>
      </c>
      <c r="G16" s="34">
        <v>1790903.24609375</v>
      </c>
    </row>
    <row r="17" spans="1:7" x14ac:dyDescent="0.25">
      <c r="A17" s="27" t="s">
        <v>21</v>
      </c>
      <c r="B17" s="27" t="s">
        <v>117</v>
      </c>
      <c r="C17" s="27" t="s">
        <v>118</v>
      </c>
      <c r="D17" s="27" t="s">
        <v>120</v>
      </c>
      <c r="E17" s="27" t="s">
        <v>69</v>
      </c>
      <c r="F17" s="33">
        <v>21346.919921875</v>
      </c>
      <c r="G17" s="34">
        <v>41026.83984375</v>
      </c>
    </row>
    <row r="18" spans="1:7" x14ac:dyDescent="0.25">
      <c r="A18" s="27" t="s">
        <v>21</v>
      </c>
      <c r="B18" s="27" t="s">
        <v>117</v>
      </c>
      <c r="C18" s="27" t="s">
        <v>118</v>
      </c>
      <c r="D18" s="27" t="s">
        <v>120</v>
      </c>
      <c r="E18" s="27" t="s">
        <v>121</v>
      </c>
      <c r="F18" s="33">
        <v>3138</v>
      </c>
      <c r="G18" s="34">
        <v>13873.75</v>
      </c>
    </row>
    <row r="19" spans="1:7" x14ac:dyDescent="0.25">
      <c r="A19" s="14" t="str">
        <f>'Bovino Carnico'!A17</f>
        <v>Octubre</v>
      </c>
      <c r="B19" s="14"/>
      <c r="C19" s="14"/>
      <c r="D19" s="14"/>
      <c r="E19" s="14"/>
      <c r="F19" s="15">
        <f>SUM(F14:F18)</f>
        <v>979345.86669921875</v>
      </c>
      <c r="G19" s="16">
        <f>SUM(G14:G18)</f>
        <v>1907363.8056640625</v>
      </c>
    </row>
    <row r="20" spans="1:7" x14ac:dyDescent="0.25">
      <c r="A20" s="27" t="s">
        <v>30</v>
      </c>
      <c r="B20" s="27" t="s">
        <v>117</v>
      </c>
      <c r="C20" s="27" t="s">
        <v>118</v>
      </c>
      <c r="D20" s="27" t="s">
        <v>120</v>
      </c>
      <c r="E20" s="27" t="s">
        <v>65</v>
      </c>
      <c r="F20" s="33">
        <v>9660</v>
      </c>
      <c r="G20" s="34">
        <v>32375.6396484375</v>
      </c>
    </row>
    <row r="21" spans="1:7" x14ac:dyDescent="0.25">
      <c r="A21" s="17" t="str">
        <f>'Bovino Carnico'!A22</f>
        <v>Noviembre</v>
      </c>
      <c r="B21" s="12"/>
      <c r="C21" s="12"/>
      <c r="D21" s="12"/>
      <c r="E21" s="12"/>
      <c r="F21" s="12">
        <f>SUM(F20)</f>
        <v>9660</v>
      </c>
      <c r="G21" s="13">
        <f>SUM(G20)</f>
        <v>32375.6396484375</v>
      </c>
    </row>
    <row r="22" spans="1:7" x14ac:dyDescent="0.25">
      <c r="A22" s="27" t="s">
        <v>32</v>
      </c>
      <c r="B22" s="27" t="s">
        <v>117</v>
      </c>
      <c r="C22" s="27" t="s">
        <v>118</v>
      </c>
      <c r="D22" s="27" t="s">
        <v>120</v>
      </c>
      <c r="E22" s="27" t="s">
        <v>65</v>
      </c>
      <c r="F22" s="33">
        <v>4905</v>
      </c>
      <c r="G22" s="34">
        <v>18112.19921875</v>
      </c>
    </row>
    <row r="23" spans="1:7" x14ac:dyDescent="0.25">
      <c r="A23" s="17" t="str">
        <f>'Bovino Carnico'!A27</f>
        <v>Diciembre</v>
      </c>
      <c r="B23" s="12"/>
      <c r="C23" s="12"/>
      <c r="D23" s="12"/>
      <c r="E23" s="12"/>
      <c r="F23" s="12">
        <f>SUM(F22:F22)</f>
        <v>4905</v>
      </c>
      <c r="G23" s="13">
        <f>SUM(G22:G22)</f>
        <v>18112.19921875</v>
      </c>
    </row>
    <row r="24" spans="1:7" x14ac:dyDescent="0.25">
      <c r="A24" s="17" t="s">
        <v>15</v>
      </c>
      <c r="B24" s="12"/>
      <c r="C24" s="12"/>
      <c r="D24" s="12"/>
      <c r="E24" s="12"/>
      <c r="F24" s="12">
        <f>SUM(F23,F21,F19)</f>
        <v>993910.86669921875</v>
      </c>
      <c r="G24" s="13">
        <f>SUM(G23,G21,G19)</f>
        <v>1957851.64453125</v>
      </c>
    </row>
    <row r="26" spans="1:7" x14ac:dyDescent="0.25">
      <c r="A26" t="s">
        <v>33</v>
      </c>
    </row>
    <row r="28" spans="1:7" x14ac:dyDescent="0.25">
      <c r="A28" s="29" t="s">
        <v>20</v>
      </c>
      <c r="B28" t="s">
        <v>106</v>
      </c>
      <c r="C28" t="s">
        <v>36</v>
      </c>
    </row>
    <row r="29" spans="1:7" x14ac:dyDescent="0.25">
      <c r="A29" s="30" t="s">
        <v>63</v>
      </c>
      <c r="B29" s="28">
        <v>54180</v>
      </c>
      <c r="C29" s="28">
        <v>86505.58984375</v>
      </c>
    </row>
    <row r="30" spans="1:7" x14ac:dyDescent="0.25">
      <c r="A30" s="30" t="s">
        <v>37</v>
      </c>
      <c r="B30" s="28">
        <v>54180</v>
      </c>
      <c r="C30" s="28">
        <v>86505.58984375</v>
      </c>
    </row>
  </sheetData>
  <mergeCells count="5">
    <mergeCell ref="A8:G8"/>
    <mergeCell ref="A9:G9"/>
    <mergeCell ref="A10:G10"/>
    <mergeCell ref="A11:G11"/>
    <mergeCell ref="A12:G12"/>
  </mergeCells>
  <printOptions horizontalCentered="1"/>
  <pageMargins left="0.51181102362204722" right="0.51181102362204722" top="0.55118110236220474" bottom="0.43307086614173229" header="0.31496062992125984" footer="0.31496062992125984"/>
  <pageSetup scale="90" orientation="portrait" r:id="rId2"/>
  <headerFooter>
    <oddFooter>&amp;CI-Página 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Consolidado</vt:lpstr>
      <vt:lpstr>Bovino Carnico</vt:lpstr>
      <vt:lpstr>Bovino Lacteo</vt:lpstr>
      <vt:lpstr>Leche</vt:lpstr>
      <vt:lpstr>Pieles</vt:lpstr>
      <vt:lpstr>Embutidos</vt:lpstr>
      <vt:lpstr>Pollo</vt:lpstr>
      <vt:lpstr>Otro Origen</vt:lpstr>
      <vt:lpstr>Huevo</vt:lpstr>
      <vt:lpstr>Pro vet</vt:lpstr>
      <vt:lpstr>'Bovino Carnico'!Títulos_a_imprimir</vt:lpstr>
      <vt:lpstr>'Bovino Lacteo'!Títulos_a_imprimir</vt:lpstr>
      <vt:lpstr>Embutidos!Títulos_a_imprimir</vt:lpstr>
      <vt:lpstr>Huevo!Títulos_a_imprimir</vt:lpstr>
      <vt:lpstr>Leche!Títulos_a_imprimir</vt:lpstr>
      <vt:lpstr>'Otro Origen'!Títulos_a_imprimir</vt:lpstr>
      <vt:lpstr>Pieles!Títulos_a_imprimir</vt:lpstr>
      <vt:lpstr>Pollo!Títulos_a_imprimir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Bolivar Toribio</dc:creator>
  <cp:keywords/>
  <dc:description/>
  <cp:lastModifiedBy>Victor Vanderlinder</cp:lastModifiedBy>
  <cp:revision/>
  <cp:lastPrinted>2026-01-16T13:46:28Z</cp:lastPrinted>
  <dcterms:created xsi:type="dcterms:W3CDTF">2013-05-27T12:29:06Z</dcterms:created>
  <dcterms:modified xsi:type="dcterms:W3CDTF">2026-01-16T13:46:41Z</dcterms:modified>
  <cp:category/>
  <cp:contentStatus/>
</cp:coreProperties>
</file>