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76D46921-C21E-49EE-83FB-57459650B0AF}" xr6:coauthVersionLast="47" xr6:coauthVersionMax="47" xr10:uidLastSave="{00000000-0000-0000-0000-000000000000}"/>
  <bookViews>
    <workbookView xWindow="9810" yWindow="9810" windowWidth="27675" windowHeight="8940" tabRatio="924" activeTab="6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  <c r="G25" i="10"/>
  <c r="F35" i="10"/>
  <c r="G35" i="10"/>
  <c r="F32" i="10"/>
  <c r="G32" i="10"/>
  <c r="F27" i="10"/>
  <c r="G27" i="10"/>
  <c r="F23" i="10"/>
  <c r="G23" i="10"/>
  <c r="F21" i="10"/>
  <c r="G21" i="10"/>
  <c r="F17" i="10"/>
  <c r="G17" i="10"/>
  <c r="F14" i="10"/>
  <c r="F36" i="10" s="1"/>
  <c r="G14" i="10"/>
  <c r="G36" i="10" l="1"/>
  <c r="F234" i="14"/>
  <c r="G234" i="14"/>
  <c r="F185" i="13"/>
  <c r="G185" i="13"/>
  <c r="F90" i="12"/>
  <c r="G90" i="12"/>
  <c r="F128" i="11"/>
  <c r="G128" i="11"/>
  <c r="F76" i="9"/>
  <c r="G76" i="9"/>
  <c r="F137" i="8"/>
  <c r="G137" i="8"/>
  <c r="F188" i="7"/>
  <c r="G188" i="7"/>
  <c r="F325" i="6"/>
  <c r="G325" i="6"/>
  <c r="F108" i="5"/>
  <c r="G108" i="5"/>
  <c r="G31" i="17"/>
  <c r="F30" i="17"/>
  <c r="G30" i="17"/>
  <c r="F33" i="16"/>
  <c r="G33" i="16"/>
  <c r="F30" i="16"/>
  <c r="G30" i="16"/>
  <c r="F227" i="14"/>
  <c r="G227" i="14"/>
  <c r="F174" i="13"/>
  <c r="G174" i="13"/>
  <c r="F87" i="12"/>
  <c r="G87" i="12"/>
  <c r="F124" i="11"/>
  <c r="G124" i="11"/>
  <c r="F71" i="9"/>
  <c r="G71" i="9"/>
  <c r="F130" i="8"/>
  <c r="G130" i="8"/>
  <c r="F178" i="7"/>
  <c r="G178" i="7"/>
  <c r="F319" i="6"/>
  <c r="G319" i="6"/>
  <c r="F104" i="5"/>
  <c r="G104" i="5"/>
  <c r="D199" i="20"/>
  <c r="D169" i="20"/>
  <c r="D141" i="20"/>
  <c r="F27" i="17"/>
  <c r="F31" i="17" s="1"/>
  <c r="G27" i="17"/>
  <c r="F206" i="14"/>
  <c r="G206" i="14"/>
  <c r="F159" i="13"/>
  <c r="G159" i="13"/>
  <c r="F81" i="12"/>
  <c r="G81" i="12"/>
  <c r="F109" i="11"/>
  <c r="G109" i="11"/>
  <c r="F64" i="9"/>
  <c r="G64" i="9"/>
  <c r="F111" i="8"/>
  <c r="G111" i="8"/>
  <c r="F143" i="7"/>
  <c r="G143" i="7"/>
  <c r="F259" i="6"/>
  <c r="G259" i="6"/>
  <c r="F96" i="5"/>
  <c r="G96" i="5"/>
  <c r="G23" i="17" l="1"/>
  <c r="F23" i="17"/>
  <c r="F28" i="16"/>
  <c r="G28" i="16"/>
  <c r="F26" i="16"/>
  <c r="G26" i="16"/>
  <c r="F168" i="14"/>
  <c r="G168" i="14"/>
  <c r="F137" i="13"/>
  <c r="G137" i="13"/>
  <c r="F70" i="12"/>
  <c r="G70" i="12"/>
  <c r="F87" i="11"/>
  <c r="G87" i="11"/>
  <c r="F57" i="9" l="1"/>
  <c r="G57" i="9"/>
  <c r="F94" i="8"/>
  <c r="G94" i="8"/>
  <c r="F112" i="7"/>
  <c r="G112" i="7"/>
  <c r="F208" i="6"/>
  <c r="G208" i="6"/>
  <c r="F82" i="5"/>
  <c r="G82" i="5"/>
  <c r="D106" i="20"/>
  <c r="F128" i="14"/>
  <c r="G128" i="14"/>
  <c r="F78" i="13"/>
  <c r="G78" i="13"/>
  <c r="F44" i="12"/>
  <c r="G44" i="12"/>
  <c r="F76" i="11"/>
  <c r="G76" i="11"/>
  <c r="F51" i="9"/>
  <c r="G51" i="9"/>
  <c r="F84" i="8"/>
  <c r="G84" i="8"/>
  <c r="F101" i="7"/>
  <c r="G101" i="7"/>
  <c r="F186" i="6" l="1"/>
  <c r="G186" i="6"/>
  <c r="F69" i="5"/>
  <c r="G69" i="5"/>
  <c r="D78" i="20" l="1"/>
  <c r="F21" i="16"/>
  <c r="G21" i="16"/>
  <c r="F94" i="14"/>
  <c r="G94" i="14"/>
  <c r="F60" i="13"/>
  <c r="G60" i="13"/>
  <c r="F34" i="12"/>
  <c r="G34" i="12"/>
  <c r="F52" i="11"/>
  <c r="G52" i="11"/>
  <c r="F40" i="9"/>
  <c r="G40" i="9"/>
  <c r="F64" i="8"/>
  <c r="G64" i="8"/>
  <c r="F61" i="7"/>
  <c r="G61" i="7"/>
  <c r="F126" i="6"/>
  <c r="G126" i="6"/>
  <c r="F50" i="5"/>
  <c r="G50" i="5"/>
  <c r="F19" i="9" l="1"/>
  <c r="G19" i="9"/>
  <c r="F35" i="6"/>
  <c r="G35" i="6"/>
  <c r="F19" i="5"/>
  <c r="G19" i="5" s="1"/>
  <c r="F34" i="13"/>
  <c r="G34" i="13"/>
  <c r="F26" i="9"/>
  <c r="G26" i="9"/>
  <c r="G59" i="6"/>
  <c r="F59" i="6"/>
  <c r="F31" i="5"/>
  <c r="G31" i="5"/>
  <c r="D56" i="20"/>
  <c r="F19" i="16"/>
  <c r="G19" i="16"/>
  <c r="F70" i="14"/>
  <c r="G70" i="14"/>
  <c r="F47" i="13"/>
  <c r="G47" i="13"/>
  <c r="F29" i="12"/>
  <c r="G29" i="12"/>
  <c r="F35" i="11"/>
  <c r="G35" i="11"/>
  <c r="F32" i="9"/>
  <c r="F77" i="9" s="1"/>
  <c r="G32" i="9"/>
  <c r="G77" i="9" s="1"/>
  <c r="F37" i="8"/>
  <c r="G37" i="8"/>
  <c r="G138" i="8" s="1"/>
  <c r="F53" i="8"/>
  <c r="G53" i="8"/>
  <c r="F33" i="7"/>
  <c r="G33" i="7"/>
  <c r="F79" i="6"/>
  <c r="G79" i="6"/>
  <c r="G326" i="6" s="1"/>
  <c r="F42" i="5"/>
  <c r="F109" i="5" s="1"/>
  <c r="G42" i="5"/>
  <c r="G109" i="5" s="1"/>
  <c r="G91" i="12" l="1"/>
  <c r="F326" i="6"/>
  <c r="D43" i="20"/>
  <c r="F13" i="16"/>
  <c r="G13" i="16"/>
  <c r="F17" i="16"/>
  <c r="G17" i="16"/>
  <c r="G34" i="16" s="1"/>
  <c r="F49" i="14"/>
  <c r="F235" i="14" s="1"/>
  <c r="G49" i="14"/>
  <c r="F22" i="12"/>
  <c r="F91" i="12" s="1"/>
  <c r="G22" i="12"/>
  <c r="F28" i="11"/>
  <c r="F129" i="11" s="1"/>
  <c r="G28" i="11"/>
  <c r="G129" i="11" s="1"/>
  <c r="F26" i="7"/>
  <c r="F189" i="7" s="1"/>
  <c r="G26" i="7"/>
  <c r="G189" i="7" s="1"/>
  <c r="D26" i="20"/>
  <c r="F31" i="14"/>
  <c r="G31" i="14"/>
  <c r="F24" i="13"/>
  <c r="F186" i="13" s="1"/>
  <c r="G24" i="13"/>
  <c r="G186" i="13" s="1"/>
  <c r="F16" i="12"/>
  <c r="G16" i="12"/>
  <c r="F18" i="11"/>
  <c r="G18" i="11"/>
  <c r="F25" i="8"/>
  <c r="F138" i="8" s="1"/>
  <c r="F21" i="7"/>
  <c r="G21" i="7"/>
  <c r="G235" i="14" l="1"/>
  <c r="D200" i="20"/>
  <c r="F34" i="16"/>
  <c r="G25" i="8"/>
  <c r="A10" i="20"/>
  <c r="A10" i="17"/>
  <c r="A10" i="16"/>
  <c r="A9" i="14"/>
  <c r="A10" i="13"/>
  <c r="A10" i="12"/>
  <c r="A10" i="11"/>
  <c r="A10" i="10"/>
  <c r="A10" i="9"/>
  <c r="A10" i="8"/>
  <c r="A10" i="7"/>
  <c r="A10" i="6"/>
  <c r="A10" i="5"/>
  <c r="C14" i="15" l="1"/>
  <c r="D14" i="15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<sst xmlns="http://schemas.openxmlformats.org/spreadsheetml/2006/main" count="7464" uniqueCount="310">
  <si>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</si>
  <si>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</si>
  <si>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</si>
  <si>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</si>
  <si>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</si>
  <si>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</si>
  <si>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</si>
  <si>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</si>
  <si>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</si>
  <si>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</si>
  <si>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</si>
  <si>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</si>
  <si>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</si>
  <si>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</si>
  <si>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</si>
  <si>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</si>
  <si>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</si>
  <si>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</si>
  <si>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</si>
  <si>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</si>
  <si>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</si>
  <si>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</si>
  <si>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</si>
  <si>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</si>
  <si>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</si>
  <si>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</si>
  <si>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</si>
  <si>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</si>
  <si>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</si>
  <si>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</si>
  <si>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</si>
  <si>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</si>
  <si>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</si>
  <si>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</si>
  <si>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</si>
  <si>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</si>
  <si>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</si>
  <si>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</si>
  <si>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</si>
  <si>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</si>
  <si>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</si>
  <si>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</si>
  <si>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</si>
  <si>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</si>
  <si>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</si>
  <si>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</si>
  <si>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</si>
  <si>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</si>
  <si>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</si>
  <si>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</si>
  <si>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</si>
  <si>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</si>
  <si>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/>
  </si>
  <si>
    <t>Concentrado de Proteina</t>
  </si>
  <si>
    <t>Crema Agria</t>
  </si>
  <si>
    <t>España</t>
  </si>
  <si>
    <t>Dulce de leche</t>
  </si>
  <si>
    <t>Chile</t>
  </si>
  <si>
    <t>Costa Rica</t>
  </si>
  <si>
    <t>Trinidad &amp; Tobago</t>
  </si>
  <si>
    <t>Lactasa</t>
  </si>
  <si>
    <t>Panama</t>
  </si>
  <si>
    <t>Lactosa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</si>
  <si>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</si>
  <si>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</si>
  <si>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</si>
  <si>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</si>
  <si>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</si>
  <si>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</si>
  <si>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</si>
  <si>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</si>
  <si>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</si>
  <si>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</si>
  <si>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</si>
  <si>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</si>
  <si>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</si>
  <si>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</si>
  <si>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</si>
  <si>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</si>
  <si>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</si>
  <si>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</si>
  <si>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</si>
  <si>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</si>
  <si>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</si>
  <si>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</si>
  <si>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</si>
  <si>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</si>
  <si>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</si>
  <si>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</si>
  <si>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Alas</t>
  </si>
  <si>
    <t>Chuleta</t>
  </si>
  <si>
    <t>porcino</t>
  </si>
  <si>
    <t>Grasa</t>
  </si>
  <si>
    <t>Jamon</t>
  </si>
  <si>
    <t>Lomo</t>
  </si>
  <si>
    <t>Pellets</t>
  </si>
  <si>
    <t>Pierna</t>
  </si>
  <si>
    <t>Trimming</t>
  </si>
  <si>
    <t>pavo</t>
  </si>
  <si>
    <t>Escapula</t>
  </si>
  <si>
    <t>MDM, MSC, Pasta o Pulpa</t>
  </si>
  <si>
    <t>Muslo</t>
  </si>
  <si>
    <t>Pechuga</t>
  </si>
  <si>
    <t>Tocino o Tocineta</t>
  </si>
  <si>
    <t>Piel Animal</t>
  </si>
  <si>
    <t>Curtidas o curadas</t>
  </si>
  <si>
    <t>Canada</t>
  </si>
  <si>
    <t>Brasil</t>
  </si>
  <si>
    <t>Curtidas o Curadas</t>
  </si>
  <si>
    <t>China</t>
  </si>
  <si>
    <t>Italia</t>
  </si>
  <si>
    <t>Ovino</t>
  </si>
  <si>
    <t>Embutidos Variados</t>
  </si>
  <si>
    <t>Salami</t>
  </si>
  <si>
    <t>Salchichas</t>
  </si>
  <si>
    <t>pollo</t>
  </si>
  <si>
    <t>Empanizado</t>
  </si>
  <si>
    <t>Nuggets</t>
  </si>
  <si>
    <t>Trozos</t>
  </si>
  <si>
    <t>Otro Tipo</t>
  </si>
  <si>
    <t>Adereso</t>
  </si>
  <si>
    <t>Aceite Crudo Desgomado de Soya</t>
  </si>
  <si>
    <t>Comidas Preparadas</t>
  </si>
  <si>
    <t>Cultivo lacteo</t>
  </si>
  <si>
    <t>Grasa Amarilla</t>
  </si>
  <si>
    <t>Mayonesa</t>
  </si>
  <si>
    <t>Mescla de Huevo y leche</t>
  </si>
  <si>
    <t>Mezcla para Postre</t>
  </si>
  <si>
    <t>Pastas con carne</t>
  </si>
  <si>
    <t>Pastas rellenas</t>
  </si>
  <si>
    <t>Pepperoni</t>
  </si>
  <si>
    <t>Preparacion Alimenticia</t>
  </si>
  <si>
    <t>Productos carnicos</t>
  </si>
  <si>
    <t>Raviolis con carne</t>
  </si>
  <si>
    <t>Raviolis con queso</t>
  </si>
  <si>
    <t>Tripas artificiales</t>
  </si>
  <si>
    <t>Republica Checa</t>
  </si>
  <si>
    <t>PVET</t>
  </si>
  <si>
    <t>Argentina</t>
  </si>
  <si>
    <t>EL Salvador</t>
  </si>
  <si>
    <t>Febrero</t>
  </si>
  <si>
    <t>Filete</t>
  </si>
  <si>
    <t>Paticas</t>
  </si>
  <si>
    <t>vicera</t>
  </si>
  <si>
    <t>Crema batida</t>
  </si>
  <si>
    <t>Cuajo</t>
  </si>
  <si>
    <t>Febrero*</t>
  </si>
  <si>
    <t>Rallado</t>
  </si>
  <si>
    <t>COSTA Rica</t>
  </si>
  <si>
    <t>Paleta</t>
  </si>
  <si>
    <t>Tiras</t>
  </si>
  <si>
    <t>Año 2021</t>
  </si>
  <si>
    <t>Tailandia</t>
  </si>
  <si>
    <t>Vietnam</t>
  </si>
  <si>
    <t>Enlatado</t>
  </si>
  <si>
    <t>Gelatina</t>
  </si>
  <si>
    <t>Pizzas</t>
  </si>
  <si>
    <t>Quesadilla</t>
  </si>
  <si>
    <t>Raviolis con carne y queso</t>
  </si>
  <si>
    <t>Rollos</t>
  </si>
  <si>
    <t>Avícola</t>
  </si>
  <si>
    <t>Huevo</t>
  </si>
  <si>
    <t>Huevo liquido</t>
  </si>
  <si>
    <t>Yema de huevo</t>
  </si>
  <si>
    <t>El Salvador</t>
  </si>
  <si>
    <t>KOREA</t>
  </si>
  <si>
    <t>Uruguay</t>
  </si>
  <si>
    <t>Marzo</t>
  </si>
  <si>
    <t>Panceta</t>
  </si>
  <si>
    <t>Jamaica</t>
  </si>
  <si>
    <t>Flan</t>
  </si>
  <si>
    <t>Mondongo</t>
  </si>
  <si>
    <t>Provolone</t>
  </si>
  <si>
    <t>Rabiolo</t>
  </si>
  <si>
    <t>Marzo*</t>
  </si>
  <si>
    <t>Leche semidescremada liquida</t>
  </si>
  <si>
    <t>Masa de paleta</t>
  </si>
  <si>
    <t>Sazones</t>
  </si>
  <si>
    <t>Aceite</t>
  </si>
  <si>
    <t>Chorizo</t>
  </si>
  <si>
    <t>Sabor artificial de queso cheddar</t>
  </si>
  <si>
    <t>Salsa</t>
  </si>
  <si>
    <t>Republica Dominicana</t>
  </si>
  <si>
    <t>Base para biscocho</t>
  </si>
  <si>
    <t>Huevo entero</t>
  </si>
  <si>
    <t>Abril</t>
  </si>
  <si>
    <t>bovino</t>
  </si>
  <si>
    <t>Carne de res</t>
  </si>
  <si>
    <t>Otro cárnico</t>
  </si>
  <si>
    <t>Abril*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</si>
  <si>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</si>
  <si>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</si>
  <si>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</si>
  <si>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</si>
  <si>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</si>
  <si>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</si>
  <si>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</si>
  <si>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</si>
  <si>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</si>
  <si>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</si>
  <si>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</si>
  <si>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Union Europea</t>
  </si>
  <si>
    <t>Leche con Chocolate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</si>
  <si>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</si>
  <si>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</si>
  <si>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</si>
  <si>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</si>
  <si>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</si>
  <si>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</si>
  <si>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</si>
  <si>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Leche Modificada</t>
  </si>
  <si>
    <t>Carne de Cerdo</t>
  </si>
  <si>
    <t>Recortes de cerdo</t>
  </si>
  <si>
    <t>Carne de pavo</t>
  </si>
  <si>
    <t>Cueros Procesados o Regenerados</t>
  </si>
  <si>
    <t>Bolivia</t>
  </si>
  <si>
    <t>Suiza</t>
  </si>
  <si>
    <t>Taiwan</t>
  </si>
  <si>
    <t>Turquia</t>
  </si>
  <si>
    <t>Carne de pollo</t>
  </si>
  <si>
    <t>Grasa de Pollo</t>
  </si>
  <si>
    <t>Recortes de pechuga</t>
  </si>
  <si>
    <t>Sopa</t>
  </si>
  <si>
    <t>Otro origen</t>
  </si>
  <si>
    <t>Otro tipo</t>
  </si>
  <si>
    <t>Alimentos para Aves</t>
  </si>
  <si>
    <t>Base Lactea para Helados</t>
  </si>
  <si>
    <t>Harina de carne de pollo</t>
  </si>
  <si>
    <t>Curazao</t>
  </si>
  <si>
    <t>Huevo en polvo</t>
  </si>
  <si>
    <t>Ecuador</t>
  </si>
  <si>
    <t>Tunisia</t>
  </si>
  <si>
    <t>Mayo</t>
  </si>
  <si>
    <t>Churrasco</t>
  </si>
  <si>
    <t>Extracto Proteico</t>
  </si>
  <si>
    <t>Higado</t>
  </si>
  <si>
    <t>Bulgaria</t>
  </si>
  <si>
    <t>Trozos de Ternera</t>
  </si>
  <si>
    <t>Mayo*</t>
  </si>
  <si>
    <t>Guyana</t>
  </si>
  <si>
    <t>Nata de leche</t>
  </si>
  <si>
    <t>Queso Amarillo</t>
  </si>
  <si>
    <t>Inglaterra</t>
  </si>
  <si>
    <t>Malasia</t>
  </si>
  <si>
    <t>Queso Mimolette</t>
  </si>
  <si>
    <t>Leche condensada</t>
  </si>
  <si>
    <t>Ucrania</t>
  </si>
  <si>
    <t>Leche semidescremada en polvo</t>
  </si>
  <si>
    <t>Procesado</t>
  </si>
  <si>
    <t>Pakistan</t>
  </si>
  <si>
    <t>Semicurtidas o semicuradas</t>
  </si>
  <si>
    <t>Bufalo</t>
  </si>
  <si>
    <t>Piel Bovina terminada</t>
  </si>
  <si>
    <t>India</t>
  </si>
  <si>
    <t>Ovejas</t>
  </si>
  <si>
    <t>Entero</t>
  </si>
  <si>
    <t>Muslos</t>
  </si>
  <si>
    <t>Avena</t>
  </si>
  <si>
    <t>Caldo de pollo</t>
  </si>
  <si>
    <t>Lactosuero para helados</t>
  </si>
  <si>
    <t>Productos Nutricionales</t>
  </si>
  <si>
    <t>Huevos Fértiles</t>
  </si>
  <si>
    <t>CHIN</t>
  </si>
  <si>
    <t>Grecia</t>
  </si>
  <si>
    <t>Japon</t>
  </si>
  <si>
    <t>Serbia</t>
  </si>
  <si>
    <t>Junio</t>
  </si>
  <si>
    <t>Carne molida</t>
  </si>
  <si>
    <t>Junio*</t>
  </si>
  <si>
    <t>Velveeta</t>
  </si>
  <si>
    <t>POLLO</t>
  </si>
  <si>
    <t>Premezcla para bizcocho</t>
  </si>
  <si>
    <t>Julio</t>
  </si>
  <si>
    <t>REPUBLICA Checa</t>
  </si>
  <si>
    <t>CheeseCake</t>
  </si>
  <si>
    <t>Concentrado de Leche</t>
  </si>
  <si>
    <t>Mimolette</t>
  </si>
  <si>
    <t>dins</t>
  </si>
  <si>
    <t>Leche sin lactosa</t>
  </si>
  <si>
    <t>Leche de Cabra</t>
  </si>
  <si>
    <t>Pate</t>
  </si>
  <si>
    <t>Julio*</t>
  </si>
  <si>
    <t>Pieles Bovinas Frescas Saladas</t>
  </si>
  <si>
    <t>Finlandia</t>
  </si>
  <si>
    <t>Rusia</t>
  </si>
  <si>
    <t>Pastrami</t>
  </si>
  <si>
    <t>Honduras</t>
  </si>
  <si>
    <t>Alimentación Infantil</t>
  </si>
  <si>
    <t>Consome de pollo</t>
  </si>
  <si>
    <t>Fabada Austriana</t>
  </si>
  <si>
    <t>Morcilla</t>
  </si>
  <si>
    <t>Pastas con queso</t>
  </si>
  <si>
    <t>Queso salami</t>
  </si>
  <si>
    <t>Sustituto de buteroil</t>
  </si>
  <si>
    <t>Tacos</t>
  </si>
  <si>
    <t>QUERETARO</t>
  </si>
  <si>
    <t>Agosto</t>
  </si>
  <si>
    <t>guatemla</t>
  </si>
  <si>
    <t>Paraguay</t>
  </si>
  <si>
    <t>Paticas de Res</t>
  </si>
  <si>
    <t>Suplementos Alimenticios</t>
  </si>
  <si>
    <t>Burreta</t>
  </si>
  <si>
    <t>Gorgonzola</t>
  </si>
  <si>
    <t>Agosto*</t>
  </si>
  <si>
    <t>Septiembre</t>
  </si>
  <si>
    <t>Septiembre*</t>
  </si>
  <si>
    <t>Venezuela</t>
  </si>
  <si>
    <t>Consolidado de Importaciones de Carne de Ovino</t>
  </si>
  <si>
    <t>Carne Deshuesada</t>
  </si>
  <si>
    <t>Carne de carnero o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</si>
</sst>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7" workbookViewId="0">
      <selection activeCell="B16" sqref="B16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8" t="s">
        <v>18</v>
      </c>
      <c r="C6" s="68"/>
      <c r="D6" s="68"/>
    </row>
    <row r="7" spans="2:4" ht="23.25" x14ac:dyDescent="0.35">
      <c r="B7" s="69" t="s">
        <v>19</v>
      </c>
      <c r="C7" s="69"/>
      <c r="D7" s="69"/>
    </row>
    <row r="8" spans="2:4" ht="23.25" thickBot="1" x14ac:dyDescent="0.4">
      <c r="B8" s="70" t="s">
        <v>20</v>
      </c>
      <c r="C8" s="70"/>
      <c r="D8" s="70"/>
    </row>
    <row r="9" spans="2:4" ht="15.75" thickBot="1" x14ac:dyDescent="0.3">
      <c r="B9" s="71" t="s">
        <v>26</v>
      </c>
      <c r="C9" s="66"/>
      <c r="D9" s="67"/>
    </row>
    <row r="10" spans="2:4" ht="15.75" thickBot="1" x14ac:dyDescent="0.3">
      <c r="B10" s="65" t="s">
        <v>151</v>
      </c>
      <c r="C10" s="66"/>
      <c r="D10" s="67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Carnico'!F109</f>
        <v>4269074.5808105469</v>
      </c>
      <c r="D12" s="13">
        <f>'Bovino Carnico'!G109</f>
        <v>26718806.811904907</v>
      </c>
    </row>
    <row r="13" spans="2:4" x14ac:dyDescent="0.25">
      <c r="B13" s="10" t="s">
        <v>14</v>
      </c>
      <c r="C13" s="11">
        <f>'Bovino Lacteo'!F326</f>
        <v>31360067.553439617</v>
      </c>
      <c r="D13" s="11">
        <f>'Bovino Lacteo'!G326</f>
        <v>47885122.108071946</v>
      </c>
    </row>
    <row r="14" spans="2:4" x14ac:dyDescent="0.25">
      <c r="B14" s="10" t="s">
        <v>1</v>
      </c>
      <c r="C14" s="11">
        <f>Leche!F189</f>
        <v>343921021.57124186</v>
      </c>
      <c r="D14" s="11">
        <f>Leche!G189</f>
        <v>60681409.739250183</v>
      </c>
    </row>
    <row r="15" spans="2:4" x14ac:dyDescent="0.25">
      <c r="B15" s="10" t="s">
        <v>15</v>
      </c>
      <c r="C15" s="11">
        <f>'Porcino Carnico'!F138</f>
        <v>25684893.173625946</v>
      </c>
      <c r="D15" s="11">
        <f>'Porcino Carnico'!G138</f>
        <v>56786435.519805908</v>
      </c>
    </row>
    <row r="16" spans="2:4" x14ac:dyDescent="0.25">
      <c r="B16" s="10" t="s">
        <v>3</v>
      </c>
      <c r="C16" s="11">
        <f>Pavo!F77</f>
        <v>1774893.316444397</v>
      </c>
      <c r="D16" s="11">
        <f>Pavo!G77</f>
        <v>4935777.3996582031</v>
      </c>
    </row>
    <row r="17" spans="2:4" x14ac:dyDescent="0.25">
      <c r="B17" s="10" t="s">
        <v>111</v>
      </c>
      <c r="C17" s="11">
        <f>Ovino!F36</f>
        <v>5965.869824886322</v>
      </c>
      <c r="D17" s="11">
        <f>Ovino!G36</f>
        <v>75991.491325378418</v>
      </c>
    </row>
    <row r="18" spans="2:4" x14ac:dyDescent="0.25">
      <c r="B18" s="10" t="s">
        <v>16</v>
      </c>
      <c r="C18" s="11">
        <f>Pieles!F129</f>
        <v>2655952.893383503</v>
      </c>
      <c r="D18" s="11">
        <f>Pieles!G129</f>
        <v>17436784.319177628</v>
      </c>
    </row>
    <row r="19" spans="2:4" x14ac:dyDescent="0.25">
      <c r="B19" s="10" t="s">
        <v>5</v>
      </c>
      <c r="C19" s="11">
        <f>Embutidos!F91</f>
        <v>1238120.3790950775</v>
      </c>
      <c r="D19" s="11">
        <f>Embutidos!G91</f>
        <v>6900572.6572341919</v>
      </c>
    </row>
    <row r="20" spans="2:4" x14ac:dyDescent="0.25">
      <c r="B20" s="10" t="s">
        <v>6</v>
      </c>
      <c r="C20" s="11">
        <f>Pollo!F186</f>
        <v>37925703.466444016</v>
      </c>
      <c r="D20" s="11">
        <f>Pollo!G186</f>
        <v>50027770.982897758</v>
      </c>
    </row>
    <row r="21" spans="2:4" x14ac:dyDescent="0.25">
      <c r="B21" s="10" t="s">
        <v>4</v>
      </c>
      <c r="C21" s="11">
        <f>'Otro Origen'!F235</f>
        <v>18873192.214488983</v>
      </c>
      <c r="D21" s="11">
        <f>'Otro Origen'!G235</f>
        <v>31256042.138809204</v>
      </c>
    </row>
    <row r="22" spans="2:4" x14ac:dyDescent="0.25">
      <c r="B22" s="12" t="s">
        <v>21</v>
      </c>
      <c r="C22" s="13">
        <f>Huevo!F34</f>
        <v>80881.889495849609</v>
      </c>
      <c r="D22" s="13">
        <f>Huevo!G34</f>
        <v>473041.92138671875</v>
      </c>
    </row>
    <row r="23" spans="2:4" x14ac:dyDescent="0.25">
      <c r="B23" s="10" t="s">
        <v>22</v>
      </c>
      <c r="C23" s="11">
        <f>'Huevos Fertiles'!F31</f>
        <v>91186.6298828125</v>
      </c>
      <c r="D23" s="11">
        <f>'Huevos Fertiles'!G31</f>
        <v>405518.7421875</v>
      </c>
    </row>
    <row r="24" spans="2:4" ht="15.75" thickBot="1" x14ac:dyDescent="0.3">
      <c r="B24" s="15" t="s">
        <v>23</v>
      </c>
      <c r="C24" s="16"/>
      <c r="D24" s="13">
        <f>Provet!D200</f>
        <v>141349799.82660308</v>
      </c>
    </row>
    <row r="25" spans="2:4" ht="15.75" thickBot="1" x14ac:dyDescent="0.3">
      <c r="B25" s="17" t="s">
        <v>0</v>
      </c>
      <c r="C25" s="19">
        <f>SUM(C12:C24)</f>
        <v>467880953.53817749</v>
      </c>
      <c r="D25" s="18">
        <f>SUM(D12:D24)</f>
        <v>444933073.65831256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8"/>
  <sheetViews>
    <sheetView topLeftCell="A158" workbookViewId="0">
      <selection activeCell="A160" sqref="A160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34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115</v>
      </c>
      <c r="C12" s="53" t="s">
        <v>41</v>
      </c>
      <c r="D12" s="53" t="s">
        <v>43</v>
      </c>
      <c r="E12" s="53" t="s">
        <v>42</v>
      </c>
      <c r="F12" s="54">
        <v>1291786.28125</v>
      </c>
      <c r="G12" s="55">
        <v>1254883.69921875</v>
      </c>
    </row>
    <row r="13" spans="1:7" x14ac:dyDescent="0.25">
      <c r="A13" s="53" t="s">
        <v>39</v>
      </c>
      <c r="B13" s="53" t="s">
        <v>115</v>
      </c>
      <c r="C13" s="53" t="s">
        <v>41</v>
      </c>
      <c r="D13" s="53" t="s">
        <v>45</v>
      </c>
      <c r="E13" s="53" t="s">
        <v>42</v>
      </c>
      <c r="F13" s="54">
        <v>372225.33534240723</v>
      </c>
      <c r="G13" s="55">
        <v>465348.27111816406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116</v>
      </c>
      <c r="E14" s="53" t="s">
        <v>42</v>
      </c>
      <c r="F14" s="54">
        <v>18929.22998046875</v>
      </c>
      <c r="G14" s="55">
        <v>65829.240234375</v>
      </c>
    </row>
    <row r="15" spans="1:7" x14ac:dyDescent="0.25">
      <c r="A15" s="53" t="s">
        <v>39</v>
      </c>
      <c r="B15" s="53" t="s">
        <v>115</v>
      </c>
      <c r="C15" s="53" t="s">
        <v>41</v>
      </c>
      <c r="D15" s="53" t="s">
        <v>92</v>
      </c>
      <c r="E15" s="53" t="s">
        <v>42</v>
      </c>
      <c r="F15" s="54">
        <v>9071.9404296875</v>
      </c>
      <c r="G15" s="55">
        <v>11200</v>
      </c>
    </row>
    <row r="16" spans="1:7" x14ac:dyDescent="0.25">
      <c r="A16" s="53" t="s">
        <v>39</v>
      </c>
      <c r="B16" s="53" t="s">
        <v>115</v>
      </c>
      <c r="C16" s="53" t="s">
        <v>41</v>
      </c>
      <c r="D16" s="53" t="s">
        <v>100</v>
      </c>
      <c r="E16" s="53" t="s">
        <v>106</v>
      </c>
      <c r="F16" s="54">
        <v>25348.41015625</v>
      </c>
      <c r="G16" s="55">
        <v>18731.009765625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100</v>
      </c>
      <c r="E17" s="53" t="s">
        <v>77</v>
      </c>
      <c r="F17" s="54">
        <v>54431.62109375</v>
      </c>
      <c r="G17" s="55">
        <v>51000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100</v>
      </c>
      <c r="E18" s="53" t="s">
        <v>42</v>
      </c>
      <c r="F18" s="54">
        <v>1446694.669921875</v>
      </c>
      <c r="G18" s="55">
        <v>1223834.513671875</v>
      </c>
    </row>
    <row r="19" spans="1:7" x14ac:dyDescent="0.25">
      <c r="A19" s="53" t="s">
        <v>39</v>
      </c>
      <c r="B19" s="53" t="s">
        <v>115</v>
      </c>
      <c r="C19" s="53" t="s">
        <v>41</v>
      </c>
      <c r="D19" s="53" t="s">
        <v>101</v>
      </c>
      <c r="E19" s="53" t="s">
        <v>42</v>
      </c>
      <c r="F19" s="54">
        <v>141377.72827148438</v>
      </c>
      <c r="G19" s="55">
        <v>112617.39086914063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117</v>
      </c>
      <c r="E20" s="53" t="s">
        <v>42</v>
      </c>
      <c r="F20" s="54">
        <v>4681.7702178955078</v>
      </c>
      <c r="G20" s="55">
        <v>20770</v>
      </c>
    </row>
    <row r="21" spans="1:7" x14ac:dyDescent="0.25">
      <c r="A21" s="53" t="s">
        <v>39</v>
      </c>
      <c r="B21" s="53" t="s">
        <v>115</v>
      </c>
      <c r="C21" s="53" t="s">
        <v>41</v>
      </c>
      <c r="D21" s="53" t="s">
        <v>102</v>
      </c>
      <c r="E21" s="53" t="s">
        <v>42</v>
      </c>
      <c r="F21" s="54">
        <v>794024.82281494141</v>
      </c>
      <c r="G21" s="55">
        <v>1379707.9171142578</v>
      </c>
    </row>
    <row r="22" spans="1:7" x14ac:dyDescent="0.25">
      <c r="A22" s="53" t="s">
        <v>39</v>
      </c>
      <c r="B22" s="53" t="s">
        <v>115</v>
      </c>
      <c r="C22" s="53" t="s">
        <v>41</v>
      </c>
      <c r="D22" s="53" t="s">
        <v>97</v>
      </c>
      <c r="E22" s="53" t="s">
        <v>42</v>
      </c>
      <c r="F22" s="54">
        <v>38428.73046875</v>
      </c>
      <c r="G22" s="55">
        <v>48111.3984375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118</v>
      </c>
      <c r="E23" s="53" t="s">
        <v>42</v>
      </c>
      <c r="F23" s="54">
        <v>26308.619140625</v>
      </c>
      <c r="G23" s="55">
        <v>45820</v>
      </c>
    </row>
    <row r="24" spans="1:7" x14ac:dyDescent="0.25">
      <c r="A24" s="48" t="s">
        <v>24</v>
      </c>
      <c r="B24" s="52"/>
      <c r="C24" s="52"/>
      <c r="D24" s="52"/>
      <c r="E24" s="29"/>
      <c r="F24" s="29">
        <f>SUM(F12:F23)</f>
        <v>4223309.1590881348</v>
      </c>
      <c r="G24" s="30">
        <f>SUM(G12:G23)</f>
        <v>4697853.4404296875</v>
      </c>
    </row>
    <row r="25" spans="1:7" x14ac:dyDescent="0.25">
      <c r="A25" s="53" t="s">
        <v>140</v>
      </c>
      <c r="B25" s="53" t="s">
        <v>6</v>
      </c>
      <c r="C25" s="53" t="s">
        <v>41</v>
      </c>
      <c r="D25" s="53" t="s">
        <v>89</v>
      </c>
      <c r="E25" s="53" t="s">
        <v>42</v>
      </c>
      <c r="F25" s="54">
        <v>271.53000640869141</v>
      </c>
      <c r="G25" s="55">
        <v>1385.2500305175781</v>
      </c>
    </row>
    <row r="26" spans="1:7" x14ac:dyDescent="0.25">
      <c r="A26" s="53" t="s">
        <v>140</v>
      </c>
      <c r="B26" s="53" t="s">
        <v>115</v>
      </c>
      <c r="C26" s="53" t="s">
        <v>41</v>
      </c>
      <c r="D26" s="53" t="s">
        <v>43</v>
      </c>
      <c r="E26" s="53" t="s">
        <v>42</v>
      </c>
      <c r="F26" s="54">
        <v>790165.765625</v>
      </c>
      <c r="G26" s="55">
        <v>776880</v>
      </c>
    </row>
    <row r="27" spans="1:7" x14ac:dyDescent="0.25">
      <c r="A27" s="53" t="s">
        <v>140</v>
      </c>
      <c r="B27" s="53" t="s">
        <v>115</v>
      </c>
      <c r="C27" s="53" t="s">
        <v>41</v>
      </c>
      <c r="D27" s="53" t="s">
        <v>45</v>
      </c>
      <c r="E27" s="53" t="s">
        <v>42</v>
      </c>
      <c r="F27" s="54">
        <v>324646.25128173828</v>
      </c>
      <c r="G27" s="55">
        <v>470108.36993408203</v>
      </c>
    </row>
    <row r="28" spans="1:7" x14ac:dyDescent="0.25">
      <c r="A28" s="53" t="s">
        <v>140</v>
      </c>
      <c r="B28" s="53" t="s">
        <v>6</v>
      </c>
      <c r="C28" s="53" t="s">
        <v>41</v>
      </c>
      <c r="D28" s="53" t="s">
        <v>116</v>
      </c>
      <c r="E28" s="53" t="s">
        <v>42</v>
      </c>
      <c r="F28" s="54">
        <v>61746.80078125</v>
      </c>
      <c r="G28" s="55">
        <v>178499.208984375</v>
      </c>
    </row>
    <row r="29" spans="1:7" x14ac:dyDescent="0.25">
      <c r="A29" s="53" t="s">
        <v>140</v>
      </c>
      <c r="B29" s="53" t="s">
        <v>6</v>
      </c>
      <c r="C29" s="53" t="s">
        <v>41</v>
      </c>
      <c r="D29" s="53" t="s">
        <v>154</v>
      </c>
      <c r="E29" s="53" t="s">
        <v>42</v>
      </c>
      <c r="F29" s="54">
        <v>2805.5499877929688</v>
      </c>
      <c r="G29" s="55">
        <v>9405.539794921875</v>
      </c>
    </row>
    <row r="30" spans="1:7" x14ac:dyDescent="0.25">
      <c r="A30" s="53" t="s">
        <v>140</v>
      </c>
      <c r="B30" s="53" t="s">
        <v>115</v>
      </c>
      <c r="C30" s="53" t="s">
        <v>41</v>
      </c>
      <c r="D30" s="53" t="s">
        <v>92</v>
      </c>
      <c r="E30" s="53" t="s">
        <v>42</v>
      </c>
      <c r="F30" s="54">
        <v>24875.250457763672</v>
      </c>
      <c r="G30" s="55">
        <v>39837.619995117188</v>
      </c>
    </row>
    <row r="31" spans="1:7" x14ac:dyDescent="0.25">
      <c r="A31" s="53" t="s">
        <v>140</v>
      </c>
      <c r="B31" s="53" t="s">
        <v>115</v>
      </c>
      <c r="C31" s="53" t="s">
        <v>41</v>
      </c>
      <c r="D31" s="53" t="s">
        <v>100</v>
      </c>
      <c r="E31" s="53" t="s">
        <v>42</v>
      </c>
      <c r="F31" s="54">
        <v>1616485.3989868164</v>
      </c>
      <c r="G31" s="55">
        <v>1097737.3828125</v>
      </c>
    </row>
    <row r="32" spans="1:7" x14ac:dyDescent="0.25">
      <c r="A32" s="53" t="s">
        <v>140</v>
      </c>
      <c r="B32" s="53" t="s">
        <v>115</v>
      </c>
      <c r="C32" s="53" t="s">
        <v>41</v>
      </c>
      <c r="D32" s="53" t="s">
        <v>101</v>
      </c>
      <c r="E32" s="53" t="s">
        <v>42</v>
      </c>
      <c r="F32" s="54">
        <v>48286.15869140625</v>
      </c>
      <c r="G32" s="55">
        <v>54240.53125</v>
      </c>
    </row>
    <row r="33" spans="1:7" x14ac:dyDescent="0.25">
      <c r="A33" s="53" t="s">
        <v>140</v>
      </c>
      <c r="B33" s="53" t="s">
        <v>115</v>
      </c>
      <c r="C33" s="53" t="s">
        <v>41</v>
      </c>
      <c r="D33" s="53" t="s">
        <v>102</v>
      </c>
      <c r="E33" s="53" t="s">
        <v>42</v>
      </c>
      <c r="F33" s="54">
        <v>1020497.1820373535</v>
      </c>
      <c r="G33" s="55">
        <v>1890099.6962890625</v>
      </c>
    </row>
    <row r="34" spans="1:7" x14ac:dyDescent="0.25">
      <c r="A34" s="48" t="s">
        <v>146</v>
      </c>
      <c r="B34" s="52"/>
      <c r="C34" s="52"/>
      <c r="D34" s="52"/>
      <c r="E34" s="29"/>
      <c r="F34" s="29">
        <f>SUM(F25:F33)</f>
        <v>3889779.8878555298</v>
      </c>
      <c r="G34" s="30">
        <f>SUM(G25:G33)</f>
        <v>4518193.5990905762</v>
      </c>
    </row>
    <row r="35" spans="1:7" x14ac:dyDescent="0.25">
      <c r="A35" s="53" t="s">
        <v>167</v>
      </c>
      <c r="B35" s="53" t="s">
        <v>115</v>
      </c>
      <c r="C35" s="53" t="s">
        <v>41</v>
      </c>
      <c r="D35" s="53" t="s">
        <v>43</v>
      </c>
      <c r="E35" s="53" t="s">
        <v>42</v>
      </c>
      <c r="F35" s="54">
        <v>790211.126953125</v>
      </c>
      <c r="G35" s="55">
        <v>771919.279296875</v>
      </c>
    </row>
    <row r="36" spans="1:7" x14ac:dyDescent="0.25">
      <c r="A36" s="53" t="s">
        <v>167</v>
      </c>
      <c r="B36" s="53" t="s">
        <v>115</v>
      </c>
      <c r="C36" s="53" t="s">
        <v>41</v>
      </c>
      <c r="D36" s="53" t="s">
        <v>45</v>
      </c>
      <c r="E36" s="53" t="s">
        <v>42</v>
      </c>
      <c r="F36" s="54">
        <v>600747.03265380859</v>
      </c>
      <c r="G36" s="55">
        <v>863151.57958984375</v>
      </c>
    </row>
    <row r="37" spans="1:7" x14ac:dyDescent="0.25">
      <c r="A37" s="53" t="s">
        <v>167</v>
      </c>
      <c r="B37" s="53" t="s">
        <v>6</v>
      </c>
      <c r="C37" s="53" t="s">
        <v>41</v>
      </c>
      <c r="D37" s="53" t="s">
        <v>47</v>
      </c>
      <c r="E37" s="53" t="s">
        <v>42</v>
      </c>
      <c r="F37" s="54">
        <v>1524.0899658203125</v>
      </c>
      <c r="G37" s="55">
        <v>10584</v>
      </c>
    </row>
    <row r="38" spans="1:7" x14ac:dyDescent="0.25">
      <c r="A38" s="53" t="s">
        <v>167</v>
      </c>
      <c r="B38" s="53" t="s">
        <v>6</v>
      </c>
      <c r="C38" s="53" t="s">
        <v>41</v>
      </c>
      <c r="D38" s="53" t="s">
        <v>116</v>
      </c>
      <c r="E38" s="53" t="s">
        <v>42</v>
      </c>
      <c r="F38" s="54">
        <v>36410.1494140625</v>
      </c>
      <c r="G38" s="55">
        <v>98663.078369140625</v>
      </c>
    </row>
    <row r="39" spans="1:7" x14ac:dyDescent="0.25">
      <c r="A39" s="53" t="s">
        <v>167</v>
      </c>
      <c r="B39" s="53" t="s">
        <v>6</v>
      </c>
      <c r="C39" s="53" t="s">
        <v>41</v>
      </c>
      <c r="D39" s="53" t="s">
        <v>154</v>
      </c>
      <c r="E39" s="53" t="s">
        <v>42</v>
      </c>
      <c r="F39" s="54">
        <v>2805.56005859375</v>
      </c>
      <c r="G39" s="55">
        <v>9259.490234375</v>
      </c>
    </row>
    <row r="40" spans="1:7" x14ac:dyDescent="0.25">
      <c r="A40" s="53" t="s">
        <v>167</v>
      </c>
      <c r="B40" s="53" t="s">
        <v>6</v>
      </c>
      <c r="C40" s="53" t="s">
        <v>41</v>
      </c>
      <c r="D40" s="53" t="s">
        <v>92</v>
      </c>
      <c r="E40" s="53" t="s">
        <v>42</v>
      </c>
      <c r="F40" s="54">
        <v>25401.419921875</v>
      </c>
      <c r="G40" s="55">
        <v>3528</v>
      </c>
    </row>
    <row r="41" spans="1:7" x14ac:dyDescent="0.25">
      <c r="A41" s="53" t="s">
        <v>167</v>
      </c>
      <c r="B41" s="53" t="s">
        <v>115</v>
      </c>
      <c r="C41" s="53" t="s">
        <v>41</v>
      </c>
      <c r="D41" s="53" t="s">
        <v>100</v>
      </c>
      <c r="E41" s="53" t="s">
        <v>42</v>
      </c>
      <c r="F41" s="54">
        <v>1856331.5517578125</v>
      </c>
      <c r="G41" s="55">
        <v>1547514.1015625</v>
      </c>
    </row>
    <row r="42" spans="1:7" x14ac:dyDescent="0.25">
      <c r="A42" s="53" t="s">
        <v>167</v>
      </c>
      <c r="B42" s="53" t="s">
        <v>115</v>
      </c>
      <c r="C42" s="53" t="s">
        <v>41</v>
      </c>
      <c r="D42" s="53" t="s">
        <v>101</v>
      </c>
      <c r="E42" s="53" t="s">
        <v>42</v>
      </c>
      <c r="F42" s="54">
        <v>119967.291015625</v>
      </c>
      <c r="G42" s="55">
        <v>119513.740234375</v>
      </c>
    </row>
    <row r="43" spans="1:7" x14ac:dyDescent="0.25">
      <c r="A43" s="53" t="s">
        <v>167</v>
      </c>
      <c r="B43" s="53" t="s">
        <v>6</v>
      </c>
      <c r="C43" s="53" t="s">
        <v>41</v>
      </c>
      <c r="D43" s="53" t="s">
        <v>117</v>
      </c>
      <c r="E43" s="53" t="s">
        <v>42</v>
      </c>
      <c r="F43" s="54">
        <v>17871.72021484375</v>
      </c>
      <c r="G43" s="55">
        <v>64543</v>
      </c>
    </row>
    <row r="44" spans="1:7" x14ac:dyDescent="0.25">
      <c r="A44" s="53" t="s">
        <v>167</v>
      </c>
      <c r="B44" s="53" t="s">
        <v>115</v>
      </c>
      <c r="C44" s="53" t="s">
        <v>41</v>
      </c>
      <c r="D44" s="53" t="s">
        <v>102</v>
      </c>
      <c r="E44" s="53" t="s">
        <v>42</v>
      </c>
      <c r="F44" s="54">
        <v>633808.44975280762</v>
      </c>
      <c r="G44" s="55">
        <v>1078399.0756835938</v>
      </c>
    </row>
    <row r="45" spans="1:7" x14ac:dyDescent="0.25">
      <c r="A45" s="53" t="s">
        <v>167</v>
      </c>
      <c r="B45" s="53" t="s">
        <v>6</v>
      </c>
      <c r="C45" s="53" t="s">
        <v>41</v>
      </c>
      <c r="D45" s="53" t="s">
        <v>97</v>
      </c>
      <c r="E45" s="53" t="s">
        <v>42</v>
      </c>
      <c r="F45" s="54">
        <v>26308.619140625</v>
      </c>
      <c r="G45" s="55">
        <v>27840</v>
      </c>
    </row>
    <row r="46" spans="1:7" x14ac:dyDescent="0.25">
      <c r="A46" s="53" t="s">
        <v>167</v>
      </c>
      <c r="B46" s="53" t="s">
        <v>6</v>
      </c>
      <c r="C46" s="53" t="s">
        <v>41</v>
      </c>
      <c r="D46" s="53" t="s">
        <v>118</v>
      </c>
      <c r="E46" s="53" t="s">
        <v>42</v>
      </c>
      <c r="F46" s="54">
        <v>52145.5</v>
      </c>
      <c r="G46" s="55">
        <v>88519.19921875</v>
      </c>
    </row>
    <row r="47" spans="1:7" x14ac:dyDescent="0.25">
      <c r="A47" s="48" t="s">
        <v>174</v>
      </c>
      <c r="B47" s="52"/>
      <c r="C47" s="52"/>
      <c r="D47" s="52"/>
      <c r="E47" s="29"/>
      <c r="F47" s="29">
        <f>SUM(F35:F46)</f>
        <v>4163532.510848999</v>
      </c>
      <c r="G47" s="30">
        <f>SUM(G35:G46)</f>
        <v>4683434.5441894531</v>
      </c>
    </row>
    <row r="48" spans="1:7" x14ac:dyDescent="0.25">
      <c r="A48" s="53" t="s">
        <v>185</v>
      </c>
      <c r="B48" s="53" t="s">
        <v>6</v>
      </c>
      <c r="C48" s="53" t="s">
        <v>41</v>
      </c>
      <c r="D48" s="53" t="s">
        <v>219</v>
      </c>
      <c r="E48" s="53" t="s">
        <v>42</v>
      </c>
      <c r="F48" s="54">
        <v>62250.73828125</v>
      </c>
      <c r="G48" s="55">
        <v>84845.478515625</v>
      </c>
    </row>
    <row r="49" spans="1:7" x14ac:dyDescent="0.25">
      <c r="A49" s="53" t="s">
        <v>185</v>
      </c>
      <c r="B49" s="53" t="s">
        <v>115</v>
      </c>
      <c r="C49" s="53" t="s">
        <v>41</v>
      </c>
      <c r="D49" s="53" t="s">
        <v>43</v>
      </c>
      <c r="E49" s="53" t="s">
        <v>42</v>
      </c>
      <c r="F49" s="54">
        <v>261271.802734375</v>
      </c>
      <c r="G49" s="55">
        <v>262160</v>
      </c>
    </row>
    <row r="50" spans="1:7" x14ac:dyDescent="0.25">
      <c r="A50" s="53" t="s">
        <v>185</v>
      </c>
      <c r="B50" s="53" t="s">
        <v>115</v>
      </c>
      <c r="C50" s="53" t="s">
        <v>41</v>
      </c>
      <c r="D50" s="53" t="s">
        <v>45</v>
      </c>
      <c r="E50" s="53" t="s">
        <v>42</v>
      </c>
      <c r="F50" s="54">
        <v>141123.95959472656</v>
      </c>
      <c r="G50" s="55">
        <v>163370.6484375</v>
      </c>
    </row>
    <row r="51" spans="1:7" x14ac:dyDescent="0.25">
      <c r="A51" s="53" t="s">
        <v>185</v>
      </c>
      <c r="B51" s="53" t="s">
        <v>6</v>
      </c>
      <c r="C51" s="53" t="s">
        <v>41</v>
      </c>
      <c r="D51" s="53" t="s">
        <v>116</v>
      </c>
      <c r="E51" s="53" t="s">
        <v>42</v>
      </c>
      <c r="F51" s="54">
        <v>11118.01953125</v>
      </c>
      <c r="G51" s="55">
        <v>26178</v>
      </c>
    </row>
    <row r="52" spans="1:7" x14ac:dyDescent="0.25">
      <c r="A52" s="53" t="s">
        <v>185</v>
      </c>
      <c r="B52" s="53" t="s">
        <v>6</v>
      </c>
      <c r="C52" s="53" t="s">
        <v>41</v>
      </c>
      <c r="D52" s="53" t="s">
        <v>154</v>
      </c>
      <c r="E52" s="53" t="s">
        <v>42</v>
      </c>
      <c r="F52" s="54">
        <v>4675.9200439453125</v>
      </c>
      <c r="G52" s="55">
        <v>15432.48046875</v>
      </c>
    </row>
    <row r="53" spans="1:7" x14ac:dyDescent="0.25">
      <c r="A53" s="53" t="s">
        <v>185</v>
      </c>
      <c r="B53" s="53" t="s">
        <v>6</v>
      </c>
      <c r="C53" s="53" t="s">
        <v>41</v>
      </c>
      <c r="D53" s="53" t="s">
        <v>92</v>
      </c>
      <c r="E53" s="53" t="s">
        <v>42</v>
      </c>
      <c r="F53" s="54">
        <v>5443.16015625</v>
      </c>
      <c r="G53" s="55">
        <v>9480</v>
      </c>
    </row>
    <row r="54" spans="1:7" x14ac:dyDescent="0.25">
      <c r="A54" s="53" t="s">
        <v>185</v>
      </c>
      <c r="B54" s="53" t="s">
        <v>6</v>
      </c>
      <c r="C54" s="53" t="s">
        <v>41</v>
      </c>
      <c r="D54" s="53" t="s">
        <v>220</v>
      </c>
      <c r="E54" s="53" t="s">
        <v>110</v>
      </c>
      <c r="F54" s="54">
        <v>25027.66015625</v>
      </c>
      <c r="G54" s="55">
        <v>34598.3984375</v>
      </c>
    </row>
    <row r="55" spans="1:7" x14ac:dyDescent="0.25">
      <c r="A55" s="53" t="s">
        <v>185</v>
      </c>
      <c r="B55" s="53" t="s">
        <v>6</v>
      </c>
      <c r="C55" s="53" t="s">
        <v>41</v>
      </c>
      <c r="D55" s="53" t="s">
        <v>100</v>
      </c>
      <c r="E55" s="53" t="s">
        <v>42</v>
      </c>
      <c r="F55" s="54">
        <v>446774.76171875</v>
      </c>
      <c r="G55" s="55">
        <v>430684.69140625</v>
      </c>
    </row>
    <row r="56" spans="1:7" x14ac:dyDescent="0.25">
      <c r="A56" s="53" t="s">
        <v>185</v>
      </c>
      <c r="B56" s="53" t="s">
        <v>6</v>
      </c>
      <c r="C56" s="53" t="s">
        <v>41</v>
      </c>
      <c r="D56" s="53" t="s">
        <v>101</v>
      </c>
      <c r="E56" s="53" t="s">
        <v>42</v>
      </c>
      <c r="F56" s="54">
        <v>56147.578125</v>
      </c>
      <c r="G56" s="55">
        <v>61020</v>
      </c>
    </row>
    <row r="57" spans="1:7" x14ac:dyDescent="0.25">
      <c r="A57" s="53" t="s">
        <v>185</v>
      </c>
      <c r="B57" s="53" t="s">
        <v>6</v>
      </c>
      <c r="C57" s="53" t="s">
        <v>41</v>
      </c>
      <c r="D57" s="53" t="s">
        <v>102</v>
      </c>
      <c r="E57" s="53" t="s">
        <v>107</v>
      </c>
      <c r="F57" s="54">
        <v>26943.650390625</v>
      </c>
      <c r="G57" s="55">
        <v>42390</v>
      </c>
    </row>
    <row r="58" spans="1:7" x14ac:dyDescent="0.25">
      <c r="A58" s="53" t="s">
        <v>185</v>
      </c>
      <c r="B58" s="53" t="s">
        <v>6</v>
      </c>
      <c r="C58" s="53" t="s">
        <v>41</v>
      </c>
      <c r="D58" s="53" t="s">
        <v>102</v>
      </c>
      <c r="E58" s="53" t="s">
        <v>42</v>
      </c>
      <c r="F58" s="54">
        <v>430278.22203063965</v>
      </c>
      <c r="G58" s="55">
        <v>5197618.37109375</v>
      </c>
    </row>
    <row r="59" spans="1:7" x14ac:dyDescent="0.25">
      <c r="A59" s="53" t="s">
        <v>185</v>
      </c>
      <c r="B59" s="53" t="s">
        <v>6</v>
      </c>
      <c r="C59" s="53" t="s">
        <v>41</v>
      </c>
      <c r="D59" s="53" t="s">
        <v>221</v>
      </c>
      <c r="E59" s="53" t="s">
        <v>42</v>
      </c>
      <c r="F59" s="54">
        <v>79833.048828125</v>
      </c>
      <c r="G59" s="55">
        <v>133672.45703125</v>
      </c>
    </row>
    <row r="60" spans="1:7" x14ac:dyDescent="0.25">
      <c r="A60" s="48" t="s">
        <v>189</v>
      </c>
      <c r="B60" s="52"/>
      <c r="C60" s="52"/>
      <c r="D60" s="52"/>
      <c r="E60" s="29"/>
      <c r="F60" s="29">
        <f>SUM(F48:F59)</f>
        <v>1550888.5215911865</v>
      </c>
      <c r="G60" s="30">
        <f>SUM(G48:G59)</f>
        <v>6461450.525390625</v>
      </c>
    </row>
    <row r="61" spans="1:7" x14ac:dyDescent="0.25">
      <c r="A61" s="53" t="s">
        <v>232</v>
      </c>
      <c r="B61" s="53" t="s">
        <v>115</v>
      </c>
      <c r="C61" s="53" t="s">
        <v>41</v>
      </c>
      <c r="D61" s="53" t="s">
        <v>89</v>
      </c>
      <c r="E61" s="53" t="s">
        <v>42</v>
      </c>
      <c r="F61" s="54">
        <v>2151.6300201416016</v>
      </c>
      <c r="G61" s="55">
        <v>12551.200312614441</v>
      </c>
    </row>
    <row r="62" spans="1:7" x14ac:dyDescent="0.25">
      <c r="A62" s="53" t="s">
        <v>232</v>
      </c>
      <c r="B62" s="53" t="s">
        <v>115</v>
      </c>
      <c r="C62" s="53" t="s">
        <v>41</v>
      </c>
      <c r="D62" s="53" t="s">
        <v>43</v>
      </c>
      <c r="E62" s="53" t="s">
        <v>42</v>
      </c>
      <c r="F62" s="54">
        <v>661117.43359375</v>
      </c>
      <c r="G62" s="55">
        <v>694825.060546875</v>
      </c>
    </row>
    <row r="63" spans="1:7" x14ac:dyDescent="0.25">
      <c r="A63" s="53" t="s">
        <v>232</v>
      </c>
      <c r="B63" s="53" t="s">
        <v>6</v>
      </c>
      <c r="C63" s="53" t="s">
        <v>41</v>
      </c>
      <c r="D63" s="53" t="s">
        <v>45</v>
      </c>
      <c r="E63" s="53" t="s">
        <v>42</v>
      </c>
      <c r="F63" s="54">
        <v>275643.18062591553</v>
      </c>
      <c r="G63" s="55">
        <v>379872.82080078125</v>
      </c>
    </row>
    <row r="64" spans="1:7" x14ac:dyDescent="0.25">
      <c r="A64" s="53" t="s">
        <v>232</v>
      </c>
      <c r="B64" s="53" t="s">
        <v>6</v>
      </c>
      <c r="C64" s="53" t="s">
        <v>41</v>
      </c>
      <c r="D64" s="53" t="s">
        <v>116</v>
      </c>
      <c r="E64" s="53" t="s">
        <v>42</v>
      </c>
      <c r="F64" s="54">
        <v>24673.799545288086</v>
      </c>
      <c r="G64" s="55">
        <v>103296.7978515625</v>
      </c>
    </row>
    <row r="65" spans="1:7" x14ac:dyDescent="0.25">
      <c r="A65" s="53" t="s">
        <v>232</v>
      </c>
      <c r="B65" s="53" t="s">
        <v>6</v>
      </c>
      <c r="C65" s="53" t="s">
        <v>41</v>
      </c>
      <c r="D65" s="53" t="s">
        <v>154</v>
      </c>
      <c r="E65" s="53" t="s">
        <v>55</v>
      </c>
      <c r="F65" s="54">
        <v>1664.25</v>
      </c>
      <c r="G65" s="55">
        <v>7396.6298828125</v>
      </c>
    </row>
    <row r="66" spans="1:7" x14ac:dyDescent="0.25">
      <c r="A66" s="53" t="s">
        <v>232</v>
      </c>
      <c r="B66" s="53" t="s">
        <v>6</v>
      </c>
      <c r="C66" s="53" t="s">
        <v>41</v>
      </c>
      <c r="D66" s="53" t="s">
        <v>154</v>
      </c>
      <c r="E66" s="53" t="s">
        <v>42</v>
      </c>
      <c r="F66" s="54">
        <v>4680.7000122070313</v>
      </c>
      <c r="G66" s="55">
        <v>15468.85009765625</v>
      </c>
    </row>
    <row r="67" spans="1:7" x14ac:dyDescent="0.25">
      <c r="A67" s="53" t="s">
        <v>232</v>
      </c>
      <c r="B67" s="53" t="s">
        <v>6</v>
      </c>
      <c r="C67" s="53" t="s">
        <v>41</v>
      </c>
      <c r="D67" s="53" t="s">
        <v>255</v>
      </c>
      <c r="E67" s="53" t="s">
        <v>42</v>
      </c>
      <c r="F67" s="54">
        <v>833.79998779296875</v>
      </c>
      <c r="G67" s="55">
        <v>5536.080078125</v>
      </c>
    </row>
    <row r="68" spans="1:7" x14ac:dyDescent="0.25">
      <c r="A68" s="53" t="s">
        <v>232</v>
      </c>
      <c r="B68" s="53" t="s">
        <v>6</v>
      </c>
      <c r="C68" s="53" t="s">
        <v>41</v>
      </c>
      <c r="D68" s="53" t="s">
        <v>92</v>
      </c>
      <c r="E68" s="53" t="s">
        <v>42</v>
      </c>
      <c r="F68" s="54">
        <v>59341.80859375</v>
      </c>
      <c r="G68" s="55">
        <v>73155.681640625</v>
      </c>
    </row>
    <row r="69" spans="1:7" x14ac:dyDescent="0.25">
      <c r="A69" s="53" t="s">
        <v>232</v>
      </c>
      <c r="B69" s="53" t="s">
        <v>115</v>
      </c>
      <c r="C69" s="53" t="s">
        <v>41</v>
      </c>
      <c r="D69" s="53" t="s">
        <v>100</v>
      </c>
      <c r="E69" s="53" t="s">
        <v>42</v>
      </c>
      <c r="F69" s="54">
        <v>1700618.765625</v>
      </c>
      <c r="G69" s="55">
        <v>1903553.86328125</v>
      </c>
    </row>
    <row r="70" spans="1:7" x14ac:dyDescent="0.25">
      <c r="A70" s="53" t="s">
        <v>232</v>
      </c>
      <c r="B70" s="53" t="s">
        <v>115</v>
      </c>
      <c r="C70" s="53" t="s">
        <v>41</v>
      </c>
      <c r="D70" s="53" t="s">
        <v>101</v>
      </c>
      <c r="E70" s="53" t="s">
        <v>42</v>
      </c>
      <c r="F70" s="54">
        <v>132170.7607421875</v>
      </c>
      <c r="G70" s="55">
        <v>182450.431640625</v>
      </c>
    </row>
    <row r="71" spans="1:7" x14ac:dyDescent="0.25">
      <c r="A71" s="53" t="s">
        <v>232</v>
      </c>
      <c r="B71" s="53" t="s">
        <v>6</v>
      </c>
      <c r="C71" s="53" t="s">
        <v>41</v>
      </c>
      <c r="D71" s="53" t="s">
        <v>256</v>
      </c>
      <c r="E71" s="53" t="s">
        <v>42</v>
      </c>
      <c r="F71" s="54">
        <v>25764.75</v>
      </c>
      <c r="G71" s="55">
        <v>33861.6015625</v>
      </c>
    </row>
    <row r="72" spans="1:7" x14ac:dyDescent="0.25">
      <c r="A72" s="53" t="s">
        <v>232</v>
      </c>
      <c r="B72" s="53" t="s">
        <v>6</v>
      </c>
      <c r="C72" s="53" t="s">
        <v>41</v>
      </c>
      <c r="D72" s="53" t="s">
        <v>117</v>
      </c>
      <c r="E72" s="53" t="s">
        <v>42</v>
      </c>
      <c r="F72" s="54">
        <v>12709.7802734375</v>
      </c>
      <c r="G72" s="55">
        <v>50436</v>
      </c>
    </row>
    <row r="73" spans="1:7" x14ac:dyDescent="0.25">
      <c r="A73" s="53" t="s">
        <v>232</v>
      </c>
      <c r="B73" s="53" t="s">
        <v>6</v>
      </c>
      <c r="C73" s="53" t="s">
        <v>41</v>
      </c>
      <c r="D73" s="53" t="s">
        <v>102</v>
      </c>
      <c r="E73" s="53" t="s">
        <v>107</v>
      </c>
      <c r="F73" s="54">
        <v>130273.01171875</v>
      </c>
      <c r="G73" s="55">
        <v>260050</v>
      </c>
    </row>
    <row r="74" spans="1:7" x14ac:dyDescent="0.25">
      <c r="A74" s="53" t="s">
        <v>232</v>
      </c>
      <c r="B74" s="53" t="s">
        <v>115</v>
      </c>
      <c r="C74" s="53" t="s">
        <v>41</v>
      </c>
      <c r="D74" s="53" t="s">
        <v>102</v>
      </c>
      <c r="E74" s="53" t="s">
        <v>42</v>
      </c>
      <c r="F74" s="54">
        <v>749168.02404785156</v>
      </c>
      <c r="G74" s="55">
        <v>1563047.6240234375</v>
      </c>
    </row>
    <row r="75" spans="1:7" x14ac:dyDescent="0.25">
      <c r="A75" s="53" t="s">
        <v>232</v>
      </c>
      <c r="B75" s="53" t="s">
        <v>6</v>
      </c>
      <c r="C75" s="53" t="s">
        <v>41</v>
      </c>
      <c r="D75" s="53" t="s">
        <v>221</v>
      </c>
      <c r="E75" s="53" t="s">
        <v>42</v>
      </c>
      <c r="F75" s="54">
        <v>27215.810546875</v>
      </c>
      <c r="G75" s="55">
        <v>49200</v>
      </c>
    </row>
    <row r="76" spans="1:7" x14ac:dyDescent="0.25">
      <c r="A76" s="53" t="s">
        <v>232</v>
      </c>
      <c r="B76" s="53" t="s">
        <v>115</v>
      </c>
      <c r="C76" s="53" t="s">
        <v>41</v>
      </c>
      <c r="D76" s="53" t="s">
        <v>97</v>
      </c>
      <c r="E76" s="53" t="s">
        <v>42</v>
      </c>
      <c r="F76" s="54">
        <v>182345.9453125</v>
      </c>
      <c r="G76" s="55">
        <v>220620</v>
      </c>
    </row>
    <row r="77" spans="1:7" x14ac:dyDescent="0.25">
      <c r="A77" s="53" t="s">
        <v>232</v>
      </c>
      <c r="B77" s="53" t="s">
        <v>6</v>
      </c>
      <c r="C77" s="53" t="s">
        <v>41</v>
      </c>
      <c r="D77" s="53" t="s">
        <v>118</v>
      </c>
      <c r="E77" s="53" t="s">
        <v>42</v>
      </c>
      <c r="F77" s="54">
        <v>52145.5</v>
      </c>
      <c r="G77" s="55">
        <v>101380.3515625</v>
      </c>
    </row>
    <row r="78" spans="1:7" x14ac:dyDescent="0.25">
      <c r="A78" s="48" t="s">
        <v>238</v>
      </c>
      <c r="B78" s="52"/>
      <c r="C78" s="52"/>
      <c r="D78" s="52"/>
      <c r="E78" s="29"/>
      <c r="F78" s="29">
        <f>SUM(F61:F77)</f>
        <v>4042518.9506454468</v>
      </c>
      <c r="G78" s="30">
        <f>SUM(G61:G77)</f>
        <v>5656702.9932813644</v>
      </c>
    </row>
    <row r="79" spans="1:7" x14ac:dyDescent="0.25">
      <c r="A79" s="53" t="s">
        <v>266</v>
      </c>
      <c r="B79" s="53" t="s">
        <v>115</v>
      </c>
      <c r="C79" s="53" t="s">
        <v>41</v>
      </c>
      <c r="D79" s="53" t="s">
        <v>101</v>
      </c>
      <c r="E79" s="53" t="s">
        <v>42</v>
      </c>
      <c r="F79" s="54">
        <v>21990.650390625</v>
      </c>
      <c r="G79" s="55">
        <v>25694.73046875</v>
      </c>
    </row>
    <row r="80" spans="1:7" x14ac:dyDescent="0.25">
      <c r="A80" s="53" t="s">
        <v>266</v>
      </c>
      <c r="B80" s="53" t="s">
        <v>6</v>
      </c>
      <c r="C80" s="53" t="s">
        <v>41</v>
      </c>
      <c r="D80" s="53" t="s">
        <v>100</v>
      </c>
      <c r="E80" s="53" t="s">
        <v>42</v>
      </c>
      <c r="F80" s="54">
        <v>27209.91015625</v>
      </c>
      <c r="G80" s="55">
        <v>18296.080078125</v>
      </c>
    </row>
    <row r="81" spans="1:7" x14ac:dyDescent="0.25">
      <c r="A81" s="53" t="s">
        <v>266</v>
      </c>
      <c r="B81" s="53" t="s">
        <v>6</v>
      </c>
      <c r="C81" s="53" t="s">
        <v>41</v>
      </c>
      <c r="D81" s="53" t="s">
        <v>100</v>
      </c>
      <c r="E81" s="53" t="s">
        <v>107</v>
      </c>
      <c r="F81" s="54">
        <v>27209.98046875</v>
      </c>
      <c r="G81" s="55">
        <v>18296.08984375</v>
      </c>
    </row>
    <row r="82" spans="1:7" x14ac:dyDescent="0.25">
      <c r="A82" s="53" t="s">
        <v>266</v>
      </c>
      <c r="B82" s="53" t="s">
        <v>6</v>
      </c>
      <c r="C82" s="53" t="s">
        <v>41</v>
      </c>
      <c r="D82" s="53" t="s">
        <v>45</v>
      </c>
      <c r="E82" s="53" t="s">
        <v>42</v>
      </c>
      <c r="F82" s="54">
        <v>27194.990234375</v>
      </c>
      <c r="G82" s="55">
        <v>59954.1015625</v>
      </c>
    </row>
    <row r="83" spans="1:7" x14ac:dyDescent="0.25">
      <c r="A83" s="53" t="s">
        <v>266</v>
      </c>
      <c r="B83" s="53" t="s">
        <v>270</v>
      </c>
      <c r="C83" s="53" t="s">
        <v>41</v>
      </c>
      <c r="D83" s="53" t="s">
        <v>102</v>
      </c>
      <c r="E83" s="53" t="s">
        <v>42</v>
      </c>
      <c r="F83" s="54">
        <v>22971.75</v>
      </c>
      <c r="G83" s="55">
        <v>79692.91796875</v>
      </c>
    </row>
    <row r="84" spans="1:7" x14ac:dyDescent="0.25">
      <c r="A84" s="53" t="s">
        <v>266</v>
      </c>
      <c r="B84" s="53" t="s">
        <v>115</v>
      </c>
      <c r="C84" s="53" t="s">
        <v>41</v>
      </c>
      <c r="D84" s="53" t="s">
        <v>101</v>
      </c>
      <c r="E84" s="53" t="s">
        <v>42</v>
      </c>
      <c r="F84" s="54">
        <v>36251.470458984375</v>
      </c>
      <c r="G84" s="55">
        <v>62640</v>
      </c>
    </row>
    <row r="85" spans="1:7" x14ac:dyDescent="0.25">
      <c r="A85" s="53" t="s">
        <v>266</v>
      </c>
      <c r="B85" s="53" t="s">
        <v>115</v>
      </c>
      <c r="C85" s="53" t="s">
        <v>41</v>
      </c>
      <c r="D85" s="53" t="s">
        <v>100</v>
      </c>
      <c r="E85" s="53" t="s">
        <v>42</v>
      </c>
      <c r="F85" s="54">
        <v>26983.189453125</v>
      </c>
      <c r="G85" s="55">
        <v>18296.08984375</v>
      </c>
    </row>
    <row r="86" spans="1:7" x14ac:dyDescent="0.25">
      <c r="A86" s="53" t="s">
        <v>266</v>
      </c>
      <c r="B86" s="53" t="s">
        <v>115</v>
      </c>
      <c r="C86" s="53" t="s">
        <v>41</v>
      </c>
      <c r="D86" s="53" t="s">
        <v>100</v>
      </c>
      <c r="E86" s="53" t="s">
        <v>107</v>
      </c>
      <c r="F86" s="54">
        <v>54306.421875</v>
      </c>
      <c r="G86" s="55">
        <v>32567.650390625</v>
      </c>
    </row>
    <row r="87" spans="1:7" x14ac:dyDescent="0.25">
      <c r="A87" s="53" t="s">
        <v>266</v>
      </c>
      <c r="B87" s="53" t="s">
        <v>6</v>
      </c>
      <c r="C87" s="53" t="s">
        <v>41</v>
      </c>
      <c r="D87" s="53" t="s">
        <v>101</v>
      </c>
      <c r="E87" s="53" t="s">
        <v>42</v>
      </c>
      <c r="F87" s="54">
        <v>14937.4599609375</v>
      </c>
      <c r="G87" s="55">
        <v>9877.33984375</v>
      </c>
    </row>
    <row r="88" spans="1:7" x14ac:dyDescent="0.25">
      <c r="A88" s="53" t="s">
        <v>266</v>
      </c>
      <c r="B88" s="53" t="s">
        <v>115</v>
      </c>
      <c r="C88" s="53" t="s">
        <v>41</v>
      </c>
      <c r="D88" s="53" t="s">
        <v>102</v>
      </c>
      <c r="E88" s="53" t="s">
        <v>42</v>
      </c>
      <c r="F88" s="54">
        <v>46200.731323242188</v>
      </c>
      <c r="G88" s="55">
        <v>54423.11083984375</v>
      </c>
    </row>
    <row r="89" spans="1:7" x14ac:dyDescent="0.25">
      <c r="A89" s="53" t="s">
        <v>266</v>
      </c>
      <c r="B89" s="53" t="s">
        <v>115</v>
      </c>
      <c r="C89" s="53" t="s">
        <v>41</v>
      </c>
      <c r="D89" s="53" t="s">
        <v>150</v>
      </c>
      <c r="E89" s="53" t="s">
        <v>42</v>
      </c>
      <c r="F89" s="54">
        <v>5628.91015625</v>
      </c>
      <c r="G89" s="55">
        <v>34449.62109375</v>
      </c>
    </row>
    <row r="90" spans="1:7" x14ac:dyDescent="0.25">
      <c r="A90" s="53" t="s">
        <v>266</v>
      </c>
      <c r="B90" s="53" t="s">
        <v>6</v>
      </c>
      <c r="C90" s="53" t="s">
        <v>41</v>
      </c>
      <c r="D90" s="53" t="s">
        <v>116</v>
      </c>
      <c r="E90" s="53" t="s">
        <v>42</v>
      </c>
      <c r="F90" s="54">
        <v>10745.2099609375</v>
      </c>
      <c r="G90" s="55">
        <v>38494</v>
      </c>
    </row>
    <row r="91" spans="1:7" x14ac:dyDescent="0.25">
      <c r="A91" s="53" t="s">
        <v>266</v>
      </c>
      <c r="B91" s="53" t="s">
        <v>115</v>
      </c>
      <c r="C91" s="53" t="s">
        <v>41</v>
      </c>
      <c r="D91" s="53" t="s">
        <v>45</v>
      </c>
      <c r="E91" s="53" t="s">
        <v>42</v>
      </c>
      <c r="F91" s="54">
        <v>27648.359375</v>
      </c>
      <c r="G91" s="55">
        <v>114211.3515625</v>
      </c>
    </row>
    <row r="92" spans="1:7" x14ac:dyDescent="0.25">
      <c r="A92" s="53" t="s">
        <v>266</v>
      </c>
      <c r="B92" s="53" t="s">
        <v>115</v>
      </c>
      <c r="C92" s="53" t="s">
        <v>41</v>
      </c>
      <c r="D92" s="53" t="s">
        <v>45</v>
      </c>
      <c r="E92" s="53" t="s">
        <v>42</v>
      </c>
      <c r="F92" s="54">
        <v>9283.3896484375</v>
      </c>
      <c r="G92" s="55">
        <v>32745.890625</v>
      </c>
    </row>
    <row r="93" spans="1:7" x14ac:dyDescent="0.25">
      <c r="A93" s="53" t="s">
        <v>266</v>
      </c>
      <c r="B93" s="53" t="s">
        <v>6</v>
      </c>
      <c r="C93" s="53" t="s">
        <v>41</v>
      </c>
      <c r="D93" s="53" t="s">
        <v>100</v>
      </c>
      <c r="E93" s="53" t="s">
        <v>107</v>
      </c>
      <c r="F93" s="54">
        <v>27209.98046875</v>
      </c>
      <c r="G93" s="55">
        <v>19045.9296875</v>
      </c>
    </row>
    <row r="94" spans="1:7" x14ac:dyDescent="0.25">
      <c r="A94" s="53" t="s">
        <v>266</v>
      </c>
      <c r="B94" s="53" t="s">
        <v>115</v>
      </c>
      <c r="C94" s="53" t="s">
        <v>41</v>
      </c>
      <c r="D94" s="53" t="s">
        <v>43</v>
      </c>
      <c r="E94" s="53" t="s">
        <v>42</v>
      </c>
      <c r="F94" s="54">
        <v>898121.76953125</v>
      </c>
      <c r="G94" s="55">
        <v>1006838</v>
      </c>
    </row>
    <row r="95" spans="1:7" x14ac:dyDescent="0.25">
      <c r="A95" s="53" t="s">
        <v>266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27215.810546875</v>
      </c>
      <c r="G95" s="55">
        <v>30000</v>
      </c>
    </row>
    <row r="96" spans="1:7" x14ac:dyDescent="0.25">
      <c r="A96" s="53" t="s">
        <v>266</v>
      </c>
      <c r="B96" s="53" t="s">
        <v>115</v>
      </c>
      <c r="C96" s="53" t="s">
        <v>41</v>
      </c>
      <c r="D96" s="53" t="s">
        <v>97</v>
      </c>
      <c r="E96" s="53" t="s">
        <v>42</v>
      </c>
      <c r="F96" s="54">
        <v>24494.23046875</v>
      </c>
      <c r="G96" s="55">
        <v>24300</v>
      </c>
    </row>
    <row r="97" spans="1:7" x14ac:dyDescent="0.25">
      <c r="A97" s="53" t="s">
        <v>266</v>
      </c>
      <c r="B97" s="53" t="s">
        <v>115</v>
      </c>
      <c r="C97" s="53" t="s">
        <v>41</v>
      </c>
      <c r="D97" s="53" t="s">
        <v>102</v>
      </c>
      <c r="E97" s="53" t="s">
        <v>42</v>
      </c>
      <c r="F97" s="54">
        <v>27215.810546875</v>
      </c>
      <c r="G97" s="55">
        <v>47400</v>
      </c>
    </row>
    <row r="98" spans="1:7" x14ac:dyDescent="0.25">
      <c r="A98" s="53" t="s">
        <v>266</v>
      </c>
      <c r="B98" s="53" t="s">
        <v>115</v>
      </c>
      <c r="C98" s="53" t="s">
        <v>41</v>
      </c>
      <c r="D98" s="53" t="s">
        <v>100</v>
      </c>
      <c r="E98" s="53" t="s">
        <v>42</v>
      </c>
      <c r="F98" s="54">
        <v>48988.4609375</v>
      </c>
      <c r="G98" s="55">
        <v>66960</v>
      </c>
    </row>
    <row r="99" spans="1:7" x14ac:dyDescent="0.25">
      <c r="A99" s="53" t="s">
        <v>266</v>
      </c>
      <c r="B99" s="53" t="s">
        <v>6</v>
      </c>
      <c r="C99" s="53" t="s">
        <v>41</v>
      </c>
      <c r="D99" s="53" t="s">
        <v>100</v>
      </c>
      <c r="E99" s="53" t="s">
        <v>107</v>
      </c>
      <c r="F99" s="54">
        <v>108799.111328125</v>
      </c>
      <c r="G99" s="55">
        <v>74833.98828125</v>
      </c>
    </row>
    <row r="100" spans="1:7" x14ac:dyDescent="0.25">
      <c r="A100" s="53" t="s">
        <v>266</v>
      </c>
      <c r="B100" s="53" t="s">
        <v>6</v>
      </c>
      <c r="C100" s="53" t="s">
        <v>41</v>
      </c>
      <c r="D100" s="53" t="s">
        <v>100</v>
      </c>
      <c r="E100" s="53" t="s">
        <v>107</v>
      </c>
      <c r="F100" s="54">
        <v>54419.9609375</v>
      </c>
      <c r="G100" s="55">
        <v>38391.78125</v>
      </c>
    </row>
    <row r="101" spans="1:7" x14ac:dyDescent="0.25">
      <c r="A101" s="53" t="s">
        <v>266</v>
      </c>
      <c r="B101" s="53" t="s">
        <v>115</v>
      </c>
      <c r="C101" s="53" t="s">
        <v>41</v>
      </c>
      <c r="D101" s="53" t="s">
        <v>45</v>
      </c>
      <c r="E101" s="53" t="s">
        <v>42</v>
      </c>
      <c r="F101" s="54">
        <v>618.25</v>
      </c>
      <c r="G101" s="55">
        <v>618.4000244140625</v>
      </c>
    </row>
    <row r="102" spans="1:7" x14ac:dyDescent="0.25">
      <c r="A102" s="53" t="s">
        <v>266</v>
      </c>
      <c r="B102" s="53" t="s">
        <v>115</v>
      </c>
      <c r="C102" s="53" t="s">
        <v>41</v>
      </c>
      <c r="D102" s="53" t="s">
        <v>89</v>
      </c>
      <c r="E102" s="53" t="s">
        <v>42</v>
      </c>
      <c r="F102" s="54">
        <v>2721.580078125</v>
      </c>
      <c r="G102" s="55">
        <v>56800</v>
      </c>
    </row>
    <row r="103" spans="1:7" x14ac:dyDescent="0.25">
      <c r="A103" s="53" t="s">
        <v>266</v>
      </c>
      <c r="B103" s="53" t="s">
        <v>6</v>
      </c>
      <c r="C103" s="53" t="s">
        <v>41</v>
      </c>
      <c r="D103" s="53" t="s">
        <v>43</v>
      </c>
      <c r="E103" s="53" t="s">
        <v>42</v>
      </c>
      <c r="F103" s="54">
        <v>24494.23046875</v>
      </c>
      <c r="G103" s="55">
        <v>28575.0390625</v>
      </c>
    </row>
    <row r="104" spans="1:7" x14ac:dyDescent="0.25">
      <c r="A104" s="53" t="s">
        <v>266</v>
      </c>
      <c r="B104" s="53" t="s">
        <v>115</v>
      </c>
      <c r="C104" s="53" t="s">
        <v>41</v>
      </c>
      <c r="D104" s="53" t="s">
        <v>102</v>
      </c>
      <c r="E104" s="53" t="s">
        <v>42</v>
      </c>
      <c r="F104" s="54">
        <v>24494.23046875</v>
      </c>
      <c r="G104" s="55">
        <v>42660</v>
      </c>
    </row>
    <row r="105" spans="1:7" x14ac:dyDescent="0.25">
      <c r="A105" s="53" t="s">
        <v>266</v>
      </c>
      <c r="B105" s="53" t="s">
        <v>6</v>
      </c>
      <c r="C105" s="53" t="s">
        <v>41</v>
      </c>
      <c r="D105" s="53" t="s">
        <v>102</v>
      </c>
      <c r="E105" s="53" t="s">
        <v>107</v>
      </c>
      <c r="F105" s="54">
        <v>26999.990234375</v>
      </c>
      <c r="G105" s="55">
        <v>53571.28125</v>
      </c>
    </row>
    <row r="106" spans="1:7" x14ac:dyDescent="0.25">
      <c r="A106" s="53" t="s">
        <v>266</v>
      </c>
      <c r="B106" s="53" t="s">
        <v>115</v>
      </c>
      <c r="C106" s="53" t="s">
        <v>41</v>
      </c>
      <c r="D106" s="53" t="s">
        <v>101</v>
      </c>
      <c r="E106" s="53" t="s">
        <v>42</v>
      </c>
      <c r="F106" s="54">
        <v>1814.3900146484375</v>
      </c>
      <c r="G106" s="55">
        <v>1960</v>
      </c>
    </row>
    <row r="107" spans="1:7" x14ac:dyDescent="0.25">
      <c r="A107" s="53" t="s">
        <v>266</v>
      </c>
      <c r="B107" s="53" t="s">
        <v>6</v>
      </c>
      <c r="C107" s="53" t="s">
        <v>41</v>
      </c>
      <c r="D107" s="53" t="s">
        <v>97</v>
      </c>
      <c r="E107" s="53" t="s">
        <v>42</v>
      </c>
      <c r="F107" s="54">
        <v>26072.75</v>
      </c>
      <c r="G107" s="55">
        <v>67826.3984375</v>
      </c>
    </row>
    <row r="108" spans="1:7" x14ac:dyDescent="0.25">
      <c r="A108" s="53" t="s">
        <v>266</v>
      </c>
      <c r="B108" s="53" t="s">
        <v>6</v>
      </c>
      <c r="C108" s="53" t="s">
        <v>41</v>
      </c>
      <c r="D108" s="53" t="s">
        <v>102</v>
      </c>
      <c r="E108" s="53" t="s">
        <v>42</v>
      </c>
      <c r="F108" s="54">
        <v>53290.4609375</v>
      </c>
      <c r="G108" s="55">
        <v>74065.78125</v>
      </c>
    </row>
    <row r="109" spans="1:7" x14ac:dyDescent="0.25">
      <c r="A109" s="53" t="s">
        <v>266</v>
      </c>
      <c r="B109" s="53" t="s">
        <v>6</v>
      </c>
      <c r="C109" s="53" t="s">
        <v>41</v>
      </c>
      <c r="D109" s="53" t="s">
        <v>100</v>
      </c>
      <c r="E109" s="53" t="s">
        <v>42</v>
      </c>
      <c r="F109" s="54">
        <v>77111.46875</v>
      </c>
      <c r="G109" s="55">
        <v>91320</v>
      </c>
    </row>
    <row r="110" spans="1:7" x14ac:dyDescent="0.25">
      <c r="A110" s="53" t="s">
        <v>266</v>
      </c>
      <c r="B110" s="53" t="s">
        <v>6</v>
      </c>
      <c r="C110" s="53" t="s">
        <v>41</v>
      </c>
      <c r="D110" s="53" t="s">
        <v>100</v>
      </c>
      <c r="E110" s="53" t="s">
        <v>107</v>
      </c>
      <c r="F110" s="54">
        <v>26999.990234375</v>
      </c>
      <c r="G110" s="55">
        <v>21428.7109375</v>
      </c>
    </row>
    <row r="111" spans="1:7" x14ac:dyDescent="0.25">
      <c r="A111" s="53" t="s">
        <v>266</v>
      </c>
      <c r="B111" s="53" t="s">
        <v>115</v>
      </c>
      <c r="C111" s="53" t="s">
        <v>41</v>
      </c>
      <c r="D111" s="53" t="s">
        <v>141</v>
      </c>
      <c r="E111" s="53" t="s">
        <v>42</v>
      </c>
      <c r="F111" s="54">
        <v>20692.630859375</v>
      </c>
      <c r="G111" s="55">
        <v>101881.296875</v>
      </c>
    </row>
    <row r="112" spans="1:7" x14ac:dyDescent="0.25">
      <c r="A112" s="53" t="s">
        <v>266</v>
      </c>
      <c r="B112" s="53" t="s">
        <v>6</v>
      </c>
      <c r="C112" s="53" t="s">
        <v>41</v>
      </c>
      <c r="D112" s="53" t="s">
        <v>45</v>
      </c>
      <c r="E112" s="53" t="s">
        <v>42</v>
      </c>
      <c r="F112" s="54">
        <v>5112.10986328125</v>
      </c>
      <c r="G112" s="55">
        <v>5999.7998046875</v>
      </c>
    </row>
    <row r="113" spans="1:7" x14ac:dyDescent="0.25">
      <c r="A113" s="53" t="s">
        <v>266</v>
      </c>
      <c r="B113" s="53" t="s">
        <v>115</v>
      </c>
      <c r="C113" s="53" t="s">
        <v>41</v>
      </c>
      <c r="D113" s="53" t="s">
        <v>100</v>
      </c>
      <c r="E113" s="53" t="s">
        <v>42</v>
      </c>
      <c r="F113" s="54">
        <v>24494.23046875</v>
      </c>
      <c r="G113" s="55">
        <v>48600</v>
      </c>
    </row>
    <row r="114" spans="1:7" x14ac:dyDescent="0.25">
      <c r="A114" s="53" t="s">
        <v>266</v>
      </c>
      <c r="B114" s="53" t="s">
        <v>115</v>
      </c>
      <c r="C114" s="53" t="s">
        <v>41</v>
      </c>
      <c r="D114" s="53" t="s">
        <v>100</v>
      </c>
      <c r="E114" s="53" t="s">
        <v>42</v>
      </c>
      <c r="F114" s="54">
        <v>81057.7578125</v>
      </c>
      <c r="G114" s="55">
        <v>55419</v>
      </c>
    </row>
    <row r="115" spans="1:7" x14ac:dyDescent="0.25">
      <c r="A115" s="53" t="s">
        <v>266</v>
      </c>
      <c r="B115" s="53" t="s">
        <v>6</v>
      </c>
      <c r="C115" s="53" t="s">
        <v>41</v>
      </c>
      <c r="D115" s="53" t="s">
        <v>43</v>
      </c>
      <c r="E115" s="53" t="s">
        <v>42</v>
      </c>
      <c r="F115" s="54">
        <v>26308.619140625</v>
      </c>
      <c r="G115" s="55">
        <v>26680</v>
      </c>
    </row>
    <row r="116" spans="1:7" x14ac:dyDescent="0.25">
      <c r="A116" s="53" t="s">
        <v>266</v>
      </c>
      <c r="B116" s="53" t="s">
        <v>6</v>
      </c>
      <c r="C116" s="53" t="s">
        <v>41</v>
      </c>
      <c r="D116" s="53" t="s">
        <v>100</v>
      </c>
      <c r="E116" s="53" t="s">
        <v>42</v>
      </c>
      <c r="F116" s="54">
        <v>132665.421875</v>
      </c>
      <c r="G116" s="55">
        <v>111942.169921875</v>
      </c>
    </row>
    <row r="117" spans="1:7" x14ac:dyDescent="0.25">
      <c r="A117" s="53" t="s">
        <v>266</v>
      </c>
      <c r="B117" s="53" t="s">
        <v>115</v>
      </c>
      <c r="C117" s="53" t="s">
        <v>41</v>
      </c>
      <c r="D117" s="53" t="s">
        <v>102</v>
      </c>
      <c r="E117" s="53" t="s">
        <v>42</v>
      </c>
      <c r="F117" s="54">
        <v>27215.810546875</v>
      </c>
      <c r="G117" s="55">
        <v>44400</v>
      </c>
    </row>
    <row r="118" spans="1:7" x14ac:dyDescent="0.25">
      <c r="A118" s="53" t="s">
        <v>266</v>
      </c>
      <c r="B118" s="53" t="s">
        <v>115</v>
      </c>
      <c r="C118" s="53" t="s">
        <v>41</v>
      </c>
      <c r="D118" s="53" t="s">
        <v>100</v>
      </c>
      <c r="E118" s="53" t="s">
        <v>42</v>
      </c>
      <c r="F118" s="54">
        <v>108857.412109375</v>
      </c>
      <c r="G118" s="55">
        <v>106795.830078125</v>
      </c>
    </row>
    <row r="119" spans="1:7" x14ac:dyDescent="0.25">
      <c r="A119" s="53" t="s">
        <v>266</v>
      </c>
      <c r="B119" s="53" t="s">
        <v>6</v>
      </c>
      <c r="C119" s="53" t="s">
        <v>41</v>
      </c>
      <c r="D119" s="53" t="s">
        <v>100</v>
      </c>
      <c r="E119" s="53" t="s">
        <v>107</v>
      </c>
      <c r="F119" s="54">
        <v>135936.36328125</v>
      </c>
      <c r="G119" s="55">
        <v>106448.87109375</v>
      </c>
    </row>
    <row r="120" spans="1:7" x14ac:dyDescent="0.25">
      <c r="A120" s="53" t="s">
        <v>266</v>
      </c>
      <c r="B120" s="53" t="s">
        <v>6</v>
      </c>
      <c r="C120" s="53" t="s">
        <v>41</v>
      </c>
      <c r="D120" s="53" t="s">
        <v>154</v>
      </c>
      <c r="E120" s="53" t="s">
        <v>42</v>
      </c>
      <c r="F120" s="54">
        <v>935.19000244140625</v>
      </c>
      <c r="G120" s="55">
        <v>3093.85009765625</v>
      </c>
    </row>
    <row r="121" spans="1:7" x14ac:dyDescent="0.25">
      <c r="A121" s="53" t="s">
        <v>266</v>
      </c>
      <c r="B121" s="53" t="s">
        <v>6</v>
      </c>
      <c r="C121" s="53" t="s">
        <v>41</v>
      </c>
      <c r="D121" s="53" t="s">
        <v>100</v>
      </c>
      <c r="E121" s="53" t="s">
        <v>42</v>
      </c>
      <c r="F121" s="54">
        <v>54419.9609375</v>
      </c>
      <c r="G121" s="55">
        <v>36592.1796875</v>
      </c>
    </row>
    <row r="122" spans="1:7" x14ac:dyDescent="0.25">
      <c r="A122" s="53" t="s">
        <v>266</v>
      </c>
      <c r="B122" s="53" t="s">
        <v>6</v>
      </c>
      <c r="C122" s="53" t="s">
        <v>41</v>
      </c>
      <c r="D122" s="53" t="s">
        <v>102</v>
      </c>
      <c r="E122" s="53" t="s">
        <v>42</v>
      </c>
      <c r="F122" s="54">
        <v>3500</v>
      </c>
      <c r="G122" s="55">
        <v>7000</v>
      </c>
    </row>
    <row r="123" spans="1:7" x14ac:dyDescent="0.25">
      <c r="A123" s="53" t="s">
        <v>266</v>
      </c>
      <c r="B123" s="53" t="s">
        <v>6</v>
      </c>
      <c r="C123" s="53" t="s">
        <v>41</v>
      </c>
      <c r="D123" s="53" t="s">
        <v>102</v>
      </c>
      <c r="E123" s="53" t="s">
        <v>42</v>
      </c>
      <c r="F123" s="54">
        <v>26999.990234375</v>
      </c>
      <c r="G123" s="55">
        <v>56260.6796875</v>
      </c>
    </row>
    <row r="124" spans="1:7" x14ac:dyDescent="0.25">
      <c r="A124" s="53" t="s">
        <v>266</v>
      </c>
      <c r="B124" s="53" t="s">
        <v>6</v>
      </c>
      <c r="C124" s="53" t="s">
        <v>41</v>
      </c>
      <c r="D124" s="53" t="s">
        <v>102</v>
      </c>
      <c r="E124" s="53" t="s">
        <v>107</v>
      </c>
      <c r="F124" s="54">
        <v>26999.990234375</v>
      </c>
      <c r="G124" s="55">
        <v>53571.78125</v>
      </c>
    </row>
    <row r="125" spans="1:7" x14ac:dyDescent="0.25">
      <c r="A125" s="53" t="s">
        <v>266</v>
      </c>
      <c r="B125" s="53" t="s">
        <v>6</v>
      </c>
      <c r="C125" s="53" t="s">
        <v>41</v>
      </c>
      <c r="D125" s="53" t="s">
        <v>102</v>
      </c>
      <c r="E125" s="53" t="s">
        <v>42</v>
      </c>
      <c r="F125" s="54">
        <v>26072.75</v>
      </c>
      <c r="G125" s="55">
        <v>60569.55078125</v>
      </c>
    </row>
    <row r="126" spans="1:7" x14ac:dyDescent="0.25">
      <c r="A126" s="53" t="s">
        <v>266</v>
      </c>
      <c r="B126" s="53" t="s">
        <v>115</v>
      </c>
      <c r="C126" s="53" t="s">
        <v>41</v>
      </c>
      <c r="D126" s="53" t="s">
        <v>102</v>
      </c>
      <c r="E126" s="53" t="s">
        <v>42</v>
      </c>
      <c r="F126" s="54">
        <v>8887.91015625</v>
      </c>
      <c r="G126" s="55">
        <v>38208.9609375</v>
      </c>
    </row>
    <row r="127" spans="1:7" x14ac:dyDescent="0.25">
      <c r="A127" s="53" t="s">
        <v>266</v>
      </c>
      <c r="B127" s="53" t="s">
        <v>115</v>
      </c>
      <c r="C127" s="53" t="s">
        <v>41</v>
      </c>
      <c r="D127" s="53" t="s">
        <v>102</v>
      </c>
      <c r="E127" s="53" t="s">
        <v>42</v>
      </c>
      <c r="F127" s="54">
        <v>29501.939224243164</v>
      </c>
      <c r="G127" s="55">
        <v>14260.699996948242</v>
      </c>
    </row>
    <row r="128" spans="1:7" x14ac:dyDescent="0.25">
      <c r="A128" s="53" t="s">
        <v>266</v>
      </c>
      <c r="B128" s="53" t="s">
        <v>115</v>
      </c>
      <c r="C128" s="53" t="s">
        <v>41</v>
      </c>
      <c r="D128" s="53" t="s">
        <v>101</v>
      </c>
      <c r="E128" s="53" t="s">
        <v>42</v>
      </c>
      <c r="F128" s="54">
        <v>24947.830078125</v>
      </c>
      <c r="G128" s="55">
        <v>55080</v>
      </c>
    </row>
    <row r="129" spans="1:7" x14ac:dyDescent="0.25">
      <c r="A129" s="53" t="s">
        <v>266</v>
      </c>
      <c r="B129" s="53" t="s">
        <v>115</v>
      </c>
      <c r="C129" s="53" t="s">
        <v>41</v>
      </c>
      <c r="D129" s="53" t="s">
        <v>100</v>
      </c>
      <c r="E129" s="53" t="s">
        <v>42</v>
      </c>
      <c r="F129" s="54">
        <v>52617.23046875</v>
      </c>
      <c r="G129" s="55">
        <v>50100</v>
      </c>
    </row>
    <row r="130" spans="1:7" x14ac:dyDescent="0.25">
      <c r="A130" s="53" t="s">
        <v>266</v>
      </c>
      <c r="B130" s="53" t="s">
        <v>6</v>
      </c>
      <c r="C130" s="53" t="s">
        <v>41</v>
      </c>
      <c r="D130" s="53" t="s">
        <v>100</v>
      </c>
      <c r="E130" s="53" t="s">
        <v>107</v>
      </c>
      <c r="F130" s="54">
        <v>53819.970703125</v>
      </c>
      <c r="G130" s="55">
        <v>39155.009765625</v>
      </c>
    </row>
    <row r="131" spans="1:7" x14ac:dyDescent="0.25">
      <c r="A131" s="53" t="s">
        <v>266</v>
      </c>
      <c r="B131" s="53" t="s">
        <v>6</v>
      </c>
      <c r="C131" s="53" t="s">
        <v>41</v>
      </c>
      <c r="D131" s="53" t="s">
        <v>97</v>
      </c>
      <c r="E131" s="53" t="s">
        <v>42</v>
      </c>
      <c r="F131" s="54">
        <v>368320.66796875</v>
      </c>
      <c r="G131" s="55">
        <v>441755</v>
      </c>
    </row>
    <row r="132" spans="1:7" x14ac:dyDescent="0.25">
      <c r="A132" s="53" t="s">
        <v>266</v>
      </c>
      <c r="B132" s="53" t="s">
        <v>6</v>
      </c>
      <c r="C132" s="53" t="s">
        <v>41</v>
      </c>
      <c r="D132" s="53" t="s">
        <v>102</v>
      </c>
      <c r="E132" s="53" t="s">
        <v>42</v>
      </c>
      <c r="F132" s="54">
        <v>76657.869140625</v>
      </c>
      <c r="G132" s="55">
        <v>162670</v>
      </c>
    </row>
    <row r="133" spans="1:7" x14ac:dyDescent="0.25">
      <c r="A133" s="53" t="s">
        <v>266</v>
      </c>
      <c r="B133" s="53" t="s">
        <v>115</v>
      </c>
      <c r="C133" s="53" t="s">
        <v>41</v>
      </c>
      <c r="D133" s="53" t="s">
        <v>100</v>
      </c>
      <c r="E133" s="53" t="s">
        <v>42</v>
      </c>
      <c r="F133" s="54">
        <v>1198411.587890625</v>
      </c>
      <c r="G133" s="55">
        <v>1085565.6408691406</v>
      </c>
    </row>
    <row r="134" spans="1:7" x14ac:dyDescent="0.25">
      <c r="A134" s="53" t="s">
        <v>266</v>
      </c>
      <c r="B134" s="53" t="s">
        <v>6</v>
      </c>
      <c r="C134" s="53" t="s">
        <v>41</v>
      </c>
      <c r="D134" s="53" t="s">
        <v>100</v>
      </c>
      <c r="E134" s="53" t="s">
        <v>107</v>
      </c>
      <c r="F134" s="54">
        <v>26459.990234375</v>
      </c>
      <c r="G134" s="55">
        <v>20416.80078125</v>
      </c>
    </row>
    <row r="135" spans="1:7" x14ac:dyDescent="0.25">
      <c r="A135" s="53" t="s">
        <v>266</v>
      </c>
      <c r="B135" s="53" t="s">
        <v>6</v>
      </c>
      <c r="C135" s="53" t="s">
        <v>41</v>
      </c>
      <c r="D135" s="53" t="s">
        <v>45</v>
      </c>
      <c r="E135" s="53" t="s">
        <v>42</v>
      </c>
      <c r="F135" s="54">
        <v>159903.861328125</v>
      </c>
      <c r="G135" s="55">
        <v>172703.470703125</v>
      </c>
    </row>
    <row r="136" spans="1:7" x14ac:dyDescent="0.25">
      <c r="A136" s="53" t="s">
        <v>266</v>
      </c>
      <c r="B136" s="53" t="s">
        <v>115</v>
      </c>
      <c r="C136" s="53" t="s">
        <v>41</v>
      </c>
      <c r="D136" s="53" t="s">
        <v>45</v>
      </c>
      <c r="E136" s="53" t="s">
        <v>42</v>
      </c>
      <c r="F136" s="54">
        <v>678.8499755859375</v>
      </c>
      <c r="G136" s="55">
        <v>3917.550048828125</v>
      </c>
    </row>
    <row r="137" spans="1:7" x14ac:dyDescent="0.25">
      <c r="A137" s="48" t="s">
        <v>268</v>
      </c>
      <c r="B137" s="52"/>
      <c r="C137" s="52"/>
      <c r="D137" s="52"/>
      <c r="E137" s="29"/>
      <c r="F137" s="29">
        <f>SUM(F79:F136)</f>
        <v>4541120.8439483643</v>
      </c>
      <c r="G137" s="30">
        <f>SUM(G79:G136)</f>
        <v>5255322.4266815186</v>
      </c>
    </row>
    <row r="138" spans="1:7" x14ac:dyDescent="0.25">
      <c r="A138" s="53" t="s">
        <v>272</v>
      </c>
      <c r="B138" s="53" t="s">
        <v>6</v>
      </c>
      <c r="C138" s="53" t="s">
        <v>41</v>
      </c>
      <c r="D138" s="53" t="s">
        <v>89</v>
      </c>
      <c r="E138" s="53" t="s">
        <v>42</v>
      </c>
      <c r="F138" s="54">
        <v>294.83999633789063</v>
      </c>
      <c r="G138" s="55">
        <v>2399</v>
      </c>
    </row>
    <row r="139" spans="1:7" x14ac:dyDescent="0.25">
      <c r="A139" s="53" t="s">
        <v>272</v>
      </c>
      <c r="B139" s="53" t="s">
        <v>115</v>
      </c>
      <c r="C139" s="53" t="s">
        <v>41</v>
      </c>
      <c r="D139" s="53" t="s">
        <v>43</v>
      </c>
      <c r="E139" s="53" t="s">
        <v>42</v>
      </c>
      <c r="F139" s="54">
        <v>1133379.185546875</v>
      </c>
      <c r="G139" s="55">
        <v>1366478.76953125</v>
      </c>
    </row>
    <row r="140" spans="1:7" x14ac:dyDescent="0.25">
      <c r="A140" s="53" t="s">
        <v>272</v>
      </c>
      <c r="B140" s="53" t="s">
        <v>6</v>
      </c>
      <c r="C140" s="53" t="s">
        <v>41</v>
      </c>
      <c r="D140" s="53" t="s">
        <v>45</v>
      </c>
      <c r="E140" s="53" t="s">
        <v>107</v>
      </c>
      <c r="F140" s="54">
        <v>83912.53076171875</v>
      </c>
      <c r="G140" s="55">
        <v>176110.76171875</v>
      </c>
    </row>
    <row r="141" spans="1:7" x14ac:dyDescent="0.25">
      <c r="A141" s="53" t="s">
        <v>272</v>
      </c>
      <c r="B141" s="53" t="s">
        <v>115</v>
      </c>
      <c r="C141" s="53" t="s">
        <v>41</v>
      </c>
      <c r="D141" s="53" t="s">
        <v>45</v>
      </c>
      <c r="E141" s="53" t="s">
        <v>42</v>
      </c>
      <c r="F141" s="54">
        <v>280553.21884155273</v>
      </c>
      <c r="G141" s="55">
        <v>528431.87832641602</v>
      </c>
    </row>
    <row r="142" spans="1:7" x14ac:dyDescent="0.25">
      <c r="A142" s="53" t="s">
        <v>272</v>
      </c>
      <c r="B142" s="53" t="s">
        <v>6</v>
      </c>
      <c r="C142" s="53" t="s">
        <v>41</v>
      </c>
      <c r="D142" s="53" t="s">
        <v>116</v>
      </c>
      <c r="E142" s="53" t="s">
        <v>42</v>
      </c>
      <c r="F142" s="54">
        <v>25930.97998046875</v>
      </c>
      <c r="G142" s="55">
        <v>97842.751953125</v>
      </c>
    </row>
    <row r="143" spans="1:7" x14ac:dyDescent="0.25">
      <c r="A143" s="53" t="s">
        <v>272</v>
      </c>
      <c r="B143" s="53" t="s">
        <v>6</v>
      </c>
      <c r="C143" s="53" t="s">
        <v>41</v>
      </c>
      <c r="D143" s="53" t="s">
        <v>154</v>
      </c>
      <c r="E143" s="53" t="s">
        <v>42</v>
      </c>
      <c r="F143" s="54">
        <v>935.17999267578125</v>
      </c>
      <c r="G143" s="55">
        <v>3111.360107421875</v>
      </c>
    </row>
    <row r="144" spans="1:7" x14ac:dyDescent="0.25">
      <c r="A144" s="53" t="s">
        <v>272</v>
      </c>
      <c r="B144" s="53" t="s">
        <v>6</v>
      </c>
      <c r="C144" s="53" t="s">
        <v>41</v>
      </c>
      <c r="D144" s="53" t="s">
        <v>255</v>
      </c>
      <c r="E144" s="53" t="s">
        <v>42</v>
      </c>
      <c r="F144" s="54">
        <v>26195.220703125</v>
      </c>
      <c r="G144" s="55">
        <v>33000</v>
      </c>
    </row>
    <row r="145" spans="1:7" x14ac:dyDescent="0.25">
      <c r="A145" s="53" t="s">
        <v>272</v>
      </c>
      <c r="B145" s="53" t="s">
        <v>6</v>
      </c>
      <c r="C145" s="53" t="s">
        <v>41</v>
      </c>
      <c r="D145" s="53" t="s">
        <v>141</v>
      </c>
      <c r="E145" s="53" t="s">
        <v>107</v>
      </c>
      <c r="F145" s="54">
        <v>26999.900390625</v>
      </c>
      <c r="G145" s="55">
        <v>54536.01953125</v>
      </c>
    </row>
    <row r="146" spans="1:7" x14ac:dyDescent="0.25">
      <c r="A146" s="53" t="s">
        <v>272</v>
      </c>
      <c r="B146" s="53" t="s">
        <v>6</v>
      </c>
      <c r="C146" s="53" t="s">
        <v>41</v>
      </c>
      <c r="D146" s="53" t="s">
        <v>92</v>
      </c>
      <c r="E146" s="53" t="s">
        <v>42</v>
      </c>
      <c r="F146" s="54">
        <v>65628.208984375</v>
      </c>
      <c r="G146" s="55">
        <v>98862.8203125</v>
      </c>
    </row>
    <row r="147" spans="1:7" x14ac:dyDescent="0.25">
      <c r="A147" s="53" t="s">
        <v>272</v>
      </c>
      <c r="B147" s="53" t="s">
        <v>6</v>
      </c>
      <c r="C147" s="53" t="s">
        <v>41</v>
      </c>
      <c r="D147" s="53" t="s">
        <v>220</v>
      </c>
      <c r="E147" s="53" t="s">
        <v>42</v>
      </c>
      <c r="F147" s="54">
        <v>18143.869140625</v>
      </c>
      <c r="G147" s="55">
        <v>22605</v>
      </c>
    </row>
    <row r="148" spans="1:7" x14ac:dyDescent="0.25">
      <c r="A148" s="53" t="s">
        <v>272</v>
      </c>
      <c r="B148" s="53" t="s">
        <v>6</v>
      </c>
      <c r="C148" s="53" t="s">
        <v>41</v>
      </c>
      <c r="D148" s="53" t="s">
        <v>100</v>
      </c>
      <c r="E148" s="53" t="s">
        <v>107</v>
      </c>
      <c r="F148" s="54">
        <v>3725460.87890625</v>
      </c>
      <c r="G148" s="55">
        <v>826772.34765625</v>
      </c>
    </row>
    <row r="149" spans="1:7" x14ac:dyDescent="0.25">
      <c r="A149" s="53" t="s">
        <v>272</v>
      </c>
      <c r="B149" s="53" t="s">
        <v>6</v>
      </c>
      <c r="C149" s="53" t="s">
        <v>41</v>
      </c>
      <c r="D149" s="53" t="s">
        <v>100</v>
      </c>
      <c r="E149" s="53" t="s">
        <v>42</v>
      </c>
      <c r="F149" s="54">
        <v>3261875.5226593018</v>
      </c>
      <c r="G149" s="55">
        <v>3586832.9453125</v>
      </c>
    </row>
    <row r="150" spans="1:7" x14ac:dyDescent="0.25">
      <c r="A150" s="53" t="s">
        <v>272</v>
      </c>
      <c r="B150" s="53" t="s">
        <v>115</v>
      </c>
      <c r="C150" s="53" t="s">
        <v>41</v>
      </c>
      <c r="D150" s="53" t="s">
        <v>100</v>
      </c>
      <c r="E150" s="53" t="s">
        <v>286</v>
      </c>
      <c r="F150" s="54">
        <v>27209.990234375</v>
      </c>
      <c r="G150" s="55">
        <v>25794.48046875</v>
      </c>
    </row>
    <row r="151" spans="1:7" x14ac:dyDescent="0.25">
      <c r="A151" s="53" t="s">
        <v>272</v>
      </c>
      <c r="B151" s="53" t="s">
        <v>115</v>
      </c>
      <c r="C151" s="53" t="s">
        <v>41</v>
      </c>
      <c r="D151" s="53" t="s">
        <v>101</v>
      </c>
      <c r="E151" s="53" t="s">
        <v>42</v>
      </c>
      <c r="F151" s="54">
        <v>57879.929443359375</v>
      </c>
      <c r="G151" s="55">
        <v>72038.0595703125</v>
      </c>
    </row>
    <row r="152" spans="1:7" x14ac:dyDescent="0.25">
      <c r="A152" s="53" t="s">
        <v>272</v>
      </c>
      <c r="B152" s="53" t="s">
        <v>6</v>
      </c>
      <c r="C152" s="53" t="s">
        <v>41</v>
      </c>
      <c r="D152" s="53" t="s">
        <v>256</v>
      </c>
      <c r="E152" s="53" t="s">
        <v>42</v>
      </c>
      <c r="F152" s="54">
        <v>25474</v>
      </c>
      <c r="G152" s="55">
        <v>58342.6015625</v>
      </c>
    </row>
    <row r="153" spans="1:7" x14ac:dyDescent="0.25">
      <c r="A153" s="53" t="s">
        <v>272</v>
      </c>
      <c r="B153" s="53" t="s">
        <v>6</v>
      </c>
      <c r="C153" s="53" t="s">
        <v>41</v>
      </c>
      <c r="D153" s="53" t="s">
        <v>117</v>
      </c>
      <c r="E153" s="53" t="s">
        <v>42</v>
      </c>
      <c r="F153" s="54">
        <v>18862.580078125</v>
      </c>
      <c r="G153" s="55">
        <v>47503.80078125</v>
      </c>
    </row>
    <row r="154" spans="1:7" x14ac:dyDescent="0.25">
      <c r="A154" s="53" t="s">
        <v>272</v>
      </c>
      <c r="B154" s="53" t="s">
        <v>115</v>
      </c>
      <c r="C154" s="53" t="s">
        <v>41</v>
      </c>
      <c r="D154" s="53" t="s">
        <v>102</v>
      </c>
      <c r="E154" s="53" t="s">
        <v>107</v>
      </c>
      <c r="F154" s="54">
        <v>693412.9765625</v>
      </c>
      <c r="G154" s="55">
        <v>1518682.9765625</v>
      </c>
    </row>
    <row r="155" spans="1:7" x14ac:dyDescent="0.25">
      <c r="A155" s="53" t="s">
        <v>272</v>
      </c>
      <c r="B155" s="53" t="s">
        <v>115</v>
      </c>
      <c r="C155" s="53" t="s">
        <v>41</v>
      </c>
      <c r="D155" s="53" t="s">
        <v>102</v>
      </c>
      <c r="E155" s="53" t="s">
        <v>42</v>
      </c>
      <c r="F155" s="54">
        <v>556935.85641479492</v>
      </c>
      <c r="G155" s="55">
        <v>1190829.4431152344</v>
      </c>
    </row>
    <row r="156" spans="1:7" x14ac:dyDescent="0.25">
      <c r="A156" s="53" t="s">
        <v>272</v>
      </c>
      <c r="B156" s="53" t="s">
        <v>6</v>
      </c>
      <c r="C156" s="53" t="s">
        <v>41</v>
      </c>
      <c r="D156" s="53" t="s">
        <v>221</v>
      </c>
      <c r="E156" s="53" t="s">
        <v>42</v>
      </c>
      <c r="F156" s="54">
        <v>55338.818359375</v>
      </c>
      <c r="G156" s="55">
        <v>139800.51171875</v>
      </c>
    </row>
    <row r="157" spans="1:7" x14ac:dyDescent="0.25">
      <c r="A157" s="53" t="s">
        <v>272</v>
      </c>
      <c r="B157" s="53" t="s">
        <v>115</v>
      </c>
      <c r="C157" s="53" t="s">
        <v>41</v>
      </c>
      <c r="D157" s="53" t="s">
        <v>97</v>
      </c>
      <c r="E157" s="53" t="s">
        <v>42</v>
      </c>
      <c r="F157" s="54">
        <v>131633.818359375</v>
      </c>
      <c r="G157" s="55">
        <v>167190</v>
      </c>
    </row>
    <row r="158" spans="1:7" x14ac:dyDescent="0.25">
      <c r="A158" s="53" t="s">
        <v>272</v>
      </c>
      <c r="B158" s="53" t="s">
        <v>6</v>
      </c>
      <c r="C158" s="53" t="s">
        <v>41</v>
      </c>
      <c r="D158" s="53" t="s">
        <v>118</v>
      </c>
      <c r="E158" s="53" t="s">
        <v>42</v>
      </c>
      <c r="F158" s="54">
        <v>49641.640625</v>
      </c>
      <c r="G158" s="55">
        <v>80391.640625</v>
      </c>
    </row>
    <row r="159" spans="1:7" x14ac:dyDescent="0.25">
      <c r="A159" s="48" t="s">
        <v>281</v>
      </c>
      <c r="B159" s="52"/>
      <c r="C159" s="52"/>
      <c r="D159" s="52"/>
      <c r="E159" s="29"/>
      <c r="F159" s="29">
        <f>SUM(F138:F158)</f>
        <v>10265699.145980835</v>
      </c>
      <c r="G159" s="30">
        <f>SUM(G138:G158)</f>
        <v>10097557.16885376</v>
      </c>
    </row>
    <row r="160" spans="1:7" x14ac:dyDescent="0.25">
      <c r="A160" s="53" t="s">
        <v>296</v>
      </c>
      <c r="B160" s="53" t="s">
        <v>115</v>
      </c>
      <c r="C160" s="53" t="s">
        <v>41</v>
      </c>
      <c r="D160" s="53" t="s">
        <v>43</v>
      </c>
      <c r="E160" s="53" t="s">
        <v>42</v>
      </c>
      <c r="F160" s="54">
        <v>421852.357421875</v>
      </c>
      <c r="G160" s="55">
        <v>488794.3984375</v>
      </c>
    </row>
    <row r="161" spans="1:7" x14ac:dyDescent="0.25">
      <c r="A161" s="53" t="s">
        <v>296</v>
      </c>
      <c r="B161" s="53" t="s">
        <v>115</v>
      </c>
      <c r="C161" s="53" t="s">
        <v>41</v>
      </c>
      <c r="D161" s="53" t="s">
        <v>45</v>
      </c>
      <c r="E161" s="53" t="s">
        <v>42</v>
      </c>
      <c r="F161" s="54">
        <v>206473.67602539063</v>
      </c>
      <c r="G161" s="55">
        <v>527526.578125</v>
      </c>
    </row>
    <row r="162" spans="1:7" x14ac:dyDescent="0.25">
      <c r="A162" s="53" t="s">
        <v>296</v>
      </c>
      <c r="B162" s="53" t="s">
        <v>6</v>
      </c>
      <c r="C162" s="53" t="s">
        <v>41</v>
      </c>
      <c r="D162" s="53" t="s">
        <v>154</v>
      </c>
      <c r="E162" s="53" t="s">
        <v>42</v>
      </c>
      <c r="F162" s="54">
        <v>3740.75</v>
      </c>
      <c r="G162" s="55">
        <v>12332.5595703125</v>
      </c>
    </row>
    <row r="163" spans="1:7" x14ac:dyDescent="0.25">
      <c r="A163" s="53" t="s">
        <v>296</v>
      </c>
      <c r="B163" s="53" t="s">
        <v>6</v>
      </c>
      <c r="C163" s="53" t="s">
        <v>41</v>
      </c>
      <c r="D163" s="53" t="s">
        <v>255</v>
      </c>
      <c r="E163" s="53" t="s">
        <v>42</v>
      </c>
      <c r="F163" s="54">
        <v>65069.3203125</v>
      </c>
      <c r="G163" s="55">
        <v>164969.6796875</v>
      </c>
    </row>
    <row r="164" spans="1:7" x14ac:dyDescent="0.25">
      <c r="A164" s="53" t="s">
        <v>296</v>
      </c>
      <c r="B164" s="53" t="s">
        <v>6</v>
      </c>
      <c r="C164" s="53" t="s">
        <v>41</v>
      </c>
      <c r="D164" s="53" t="s">
        <v>92</v>
      </c>
      <c r="E164" s="53" t="s">
        <v>42</v>
      </c>
      <c r="F164" s="54">
        <v>21727.740234375</v>
      </c>
      <c r="G164" s="55">
        <v>31409.6796875</v>
      </c>
    </row>
    <row r="165" spans="1:7" x14ac:dyDescent="0.25">
      <c r="A165" s="53" t="s">
        <v>296</v>
      </c>
      <c r="B165" s="53" t="s">
        <v>6</v>
      </c>
      <c r="C165" s="53" t="s">
        <v>41</v>
      </c>
      <c r="D165" s="53" t="s">
        <v>220</v>
      </c>
      <c r="E165" s="53" t="s">
        <v>42</v>
      </c>
      <c r="F165" s="54">
        <v>21754.5</v>
      </c>
      <c r="G165" s="55">
        <v>31449.80078125</v>
      </c>
    </row>
    <row r="166" spans="1:7" x14ac:dyDescent="0.25">
      <c r="A166" s="53" t="s">
        <v>296</v>
      </c>
      <c r="B166" s="53" t="s">
        <v>115</v>
      </c>
      <c r="C166" s="53" t="s">
        <v>41</v>
      </c>
      <c r="D166" s="53" t="s">
        <v>100</v>
      </c>
      <c r="E166" s="53" t="s">
        <v>107</v>
      </c>
      <c r="F166" s="54">
        <v>1002072.994140625</v>
      </c>
      <c r="G166" s="55">
        <v>1051152.421875</v>
      </c>
    </row>
    <row r="167" spans="1:7" x14ac:dyDescent="0.25">
      <c r="A167" s="53" t="s">
        <v>296</v>
      </c>
      <c r="B167" s="53" t="s">
        <v>6</v>
      </c>
      <c r="C167" s="53" t="s">
        <v>41</v>
      </c>
      <c r="D167" s="53" t="s">
        <v>100</v>
      </c>
      <c r="E167" s="53" t="s">
        <v>57</v>
      </c>
      <c r="F167" s="54">
        <v>47895.720703125</v>
      </c>
      <c r="G167" s="55">
        <v>56812.73046875</v>
      </c>
    </row>
    <row r="168" spans="1:7" x14ac:dyDescent="0.25">
      <c r="A168" s="53" t="s">
        <v>296</v>
      </c>
      <c r="B168" s="53" t="s">
        <v>6</v>
      </c>
      <c r="C168" s="53" t="s">
        <v>41</v>
      </c>
      <c r="D168" s="53" t="s">
        <v>100</v>
      </c>
      <c r="E168" s="53" t="s">
        <v>42</v>
      </c>
      <c r="F168" s="54">
        <v>1572913.8603515625</v>
      </c>
      <c r="G168" s="55">
        <v>2673780.169921875</v>
      </c>
    </row>
    <row r="169" spans="1:7" x14ac:dyDescent="0.25">
      <c r="A169" s="53" t="s">
        <v>296</v>
      </c>
      <c r="B169" s="53" t="s">
        <v>115</v>
      </c>
      <c r="C169" s="53" t="s">
        <v>41</v>
      </c>
      <c r="D169" s="53" t="s">
        <v>101</v>
      </c>
      <c r="E169" s="53" t="s">
        <v>42</v>
      </c>
      <c r="F169" s="54">
        <v>72117.359375</v>
      </c>
      <c r="G169" s="55">
        <v>90850.671875</v>
      </c>
    </row>
    <row r="170" spans="1:7" x14ac:dyDescent="0.25">
      <c r="A170" s="53" t="s">
        <v>296</v>
      </c>
      <c r="B170" s="53" t="s">
        <v>6</v>
      </c>
      <c r="C170" s="53" t="s">
        <v>41</v>
      </c>
      <c r="D170" s="53" t="s">
        <v>117</v>
      </c>
      <c r="E170" s="53" t="s">
        <v>42</v>
      </c>
      <c r="F170" s="54">
        <v>21104.98046875</v>
      </c>
      <c r="G170" s="55">
        <v>46599</v>
      </c>
    </row>
    <row r="171" spans="1:7" x14ac:dyDescent="0.25">
      <c r="A171" s="53" t="s">
        <v>296</v>
      </c>
      <c r="B171" s="53" t="s">
        <v>115</v>
      </c>
      <c r="C171" s="53" t="s">
        <v>41</v>
      </c>
      <c r="D171" s="53" t="s">
        <v>102</v>
      </c>
      <c r="E171" s="53" t="s">
        <v>107</v>
      </c>
      <c r="F171" s="54">
        <v>613274.1171875</v>
      </c>
      <c r="G171" s="55">
        <v>1382666.22265625</v>
      </c>
    </row>
    <row r="172" spans="1:7" x14ac:dyDescent="0.25">
      <c r="A172" s="53" t="s">
        <v>296</v>
      </c>
      <c r="B172" s="53" t="s">
        <v>6</v>
      </c>
      <c r="C172" s="53" t="s">
        <v>41</v>
      </c>
      <c r="D172" s="53" t="s">
        <v>102</v>
      </c>
      <c r="E172" s="53" t="s">
        <v>42</v>
      </c>
      <c r="F172" s="54">
        <v>212680.36955070496</v>
      </c>
      <c r="G172" s="55">
        <v>461062.86359405518</v>
      </c>
    </row>
    <row r="173" spans="1:7" x14ac:dyDescent="0.25">
      <c r="A173" s="53" t="s">
        <v>296</v>
      </c>
      <c r="B173" s="53" t="s">
        <v>115</v>
      </c>
      <c r="C173" s="53" t="s">
        <v>41</v>
      </c>
      <c r="D173" s="53" t="s">
        <v>97</v>
      </c>
      <c r="E173" s="53" t="s">
        <v>42</v>
      </c>
      <c r="F173" s="54">
        <v>237376.314453125</v>
      </c>
      <c r="G173" s="55">
        <v>306872.3984375</v>
      </c>
    </row>
    <row r="174" spans="1:7" x14ac:dyDescent="0.25">
      <c r="A174" s="48" t="s">
        <v>303</v>
      </c>
      <c r="B174" s="52"/>
      <c r="C174" s="52"/>
      <c r="D174" s="52"/>
      <c r="E174" s="29"/>
      <c r="F174" s="29">
        <f>SUM(F160:F173)</f>
        <v>4520054.0602245331</v>
      </c>
      <c r="G174" s="30">
        <f>SUM(G160:G173)</f>
        <v>7326279.1751174927</v>
      </c>
    </row>
    <row r="175" spans="1:7" x14ac:dyDescent="0.25">
      <c r="A175" s="53" t="s">
        <v>304</v>
      </c>
      <c r="B175" s="53" t="s">
        <v>115</v>
      </c>
      <c r="C175" s="53" t="s">
        <v>41</v>
      </c>
      <c r="D175" s="53" t="s">
        <v>89</v>
      </c>
      <c r="E175" s="53" t="s">
        <v>42</v>
      </c>
      <c r="F175" s="54">
        <v>814.6099853515625</v>
      </c>
      <c r="G175" s="55">
        <v>6749.52978515625</v>
      </c>
    </row>
    <row r="176" spans="1:7" x14ac:dyDescent="0.25">
      <c r="A176" s="53" t="s">
        <v>304</v>
      </c>
      <c r="B176" s="53" t="s">
        <v>115</v>
      </c>
      <c r="C176" s="53" t="s">
        <v>41</v>
      </c>
      <c r="D176" s="53" t="s">
        <v>43</v>
      </c>
      <c r="E176" s="53" t="s">
        <v>42</v>
      </c>
      <c r="F176" s="54">
        <v>26308.619140625</v>
      </c>
      <c r="G176" s="55">
        <v>27840</v>
      </c>
    </row>
    <row r="177" spans="1:7" x14ac:dyDescent="0.25">
      <c r="A177" s="53" t="s">
        <v>304</v>
      </c>
      <c r="B177" s="53" t="s">
        <v>115</v>
      </c>
      <c r="C177" s="53" t="s">
        <v>41</v>
      </c>
      <c r="D177" s="53" t="s">
        <v>45</v>
      </c>
      <c r="E177" s="53" t="s">
        <v>42</v>
      </c>
      <c r="F177" s="54">
        <v>21705.97021484375</v>
      </c>
      <c r="G177" s="55">
        <v>43368</v>
      </c>
    </row>
    <row r="178" spans="1:7" x14ac:dyDescent="0.25">
      <c r="A178" s="53" t="s">
        <v>304</v>
      </c>
      <c r="B178" s="53" t="s">
        <v>115</v>
      </c>
      <c r="C178" s="53" t="s">
        <v>41</v>
      </c>
      <c r="D178" s="53" t="s">
        <v>47</v>
      </c>
      <c r="E178" s="53" t="s">
        <v>42</v>
      </c>
      <c r="F178" s="54">
        <v>23189.080078125</v>
      </c>
      <c r="G178" s="55">
        <v>86397.296875</v>
      </c>
    </row>
    <row r="179" spans="1:7" x14ac:dyDescent="0.25">
      <c r="A179" s="53" t="s">
        <v>304</v>
      </c>
      <c r="B179" s="53" t="s">
        <v>6</v>
      </c>
      <c r="C179" s="53" t="s">
        <v>41</v>
      </c>
      <c r="D179" s="53" t="s">
        <v>255</v>
      </c>
      <c r="E179" s="53" t="s">
        <v>42</v>
      </c>
      <c r="F179" s="54">
        <v>321784.560546875</v>
      </c>
      <c r="G179" s="55">
        <v>742716.484375</v>
      </c>
    </row>
    <row r="180" spans="1:7" x14ac:dyDescent="0.25">
      <c r="A180" s="53" t="s">
        <v>304</v>
      </c>
      <c r="B180" s="53" t="s">
        <v>6</v>
      </c>
      <c r="C180" s="53" t="s">
        <v>41</v>
      </c>
      <c r="D180" s="53" t="s">
        <v>92</v>
      </c>
      <c r="E180" s="53" t="s">
        <v>42</v>
      </c>
      <c r="F180" s="54">
        <v>36287.73828125</v>
      </c>
      <c r="G180" s="55">
        <v>44800</v>
      </c>
    </row>
    <row r="181" spans="1:7" x14ac:dyDescent="0.25">
      <c r="A181" s="53" t="s">
        <v>304</v>
      </c>
      <c r="B181" s="53" t="s">
        <v>115</v>
      </c>
      <c r="C181" s="53" t="s">
        <v>41</v>
      </c>
      <c r="D181" s="53" t="s">
        <v>100</v>
      </c>
      <c r="E181" s="53" t="s">
        <v>107</v>
      </c>
      <c r="F181" s="54">
        <v>26999.990234375</v>
      </c>
      <c r="G181" s="55">
        <v>31547.830078125</v>
      </c>
    </row>
    <row r="182" spans="1:7" x14ac:dyDescent="0.25">
      <c r="A182" s="53" t="s">
        <v>304</v>
      </c>
      <c r="B182" s="53" t="s">
        <v>115</v>
      </c>
      <c r="C182" s="53" t="s">
        <v>41</v>
      </c>
      <c r="D182" s="53" t="s">
        <v>100</v>
      </c>
      <c r="E182" s="53" t="s">
        <v>42</v>
      </c>
      <c r="F182" s="54">
        <v>132067.998046875</v>
      </c>
      <c r="G182" s="55">
        <v>177373.908203125</v>
      </c>
    </row>
    <row r="183" spans="1:7" x14ac:dyDescent="0.25">
      <c r="A183" s="53" t="s">
        <v>304</v>
      </c>
      <c r="B183" s="53" t="s">
        <v>115</v>
      </c>
      <c r="C183" s="53" t="s">
        <v>41</v>
      </c>
      <c r="D183" s="53" t="s">
        <v>101</v>
      </c>
      <c r="E183" s="53" t="s">
        <v>42</v>
      </c>
      <c r="F183" s="54">
        <v>78381.53125</v>
      </c>
      <c r="G183" s="55">
        <v>52575.4296875</v>
      </c>
    </row>
    <row r="184" spans="1:7" x14ac:dyDescent="0.25">
      <c r="A184" s="53" t="s">
        <v>304</v>
      </c>
      <c r="B184" s="53" t="s">
        <v>115</v>
      </c>
      <c r="C184" s="53" t="s">
        <v>41</v>
      </c>
      <c r="D184" s="53" t="s">
        <v>102</v>
      </c>
      <c r="E184" s="53" t="s">
        <v>42</v>
      </c>
      <c r="F184" s="54">
        <v>61260.288482666016</v>
      </c>
      <c r="G184" s="55">
        <v>117608.630859375</v>
      </c>
    </row>
    <row r="185" spans="1:7" x14ac:dyDescent="0.25">
      <c r="A185" s="48" t="s">
        <v>305</v>
      </c>
      <c r="B185" s="52"/>
      <c r="C185" s="52"/>
      <c r="D185" s="52"/>
      <c r="E185" s="29"/>
      <c r="F185" s="29">
        <f>SUM(F175:F184)</f>
        <v>728800.38626098633</v>
      </c>
      <c r="G185" s="30">
        <f>SUM(G175:G184)</f>
        <v>1330977.1098632813</v>
      </c>
    </row>
    <row r="186" spans="1:7" ht="16.5" thickBot="1" x14ac:dyDescent="0.3">
      <c r="A186" s="49" t="s">
        <v>0</v>
      </c>
      <c r="B186" s="49"/>
      <c r="C186" s="49"/>
      <c r="D186" s="49"/>
      <c r="E186" s="27"/>
      <c r="F186" s="27">
        <f>SUM(F185,F174,F159,F137,F78,F60,F47,F34,F24)</f>
        <v>37925703.466444016</v>
      </c>
      <c r="G186" s="36">
        <f>SUM(G185,G174,G159,G137,G78,G60,G47,G34,G24)</f>
        <v>50027770.982897758</v>
      </c>
    </row>
    <row r="188" spans="1:7" x14ac:dyDescent="0.25">
      <c r="A188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37"/>
  <sheetViews>
    <sheetView topLeftCell="A204" workbookViewId="0">
      <selection activeCell="F235" sqref="F235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8" t="s">
        <v>18</v>
      </c>
      <c r="B5" s="68"/>
      <c r="C5" s="68"/>
      <c r="D5" s="68"/>
      <c r="E5" s="68"/>
      <c r="F5" s="68"/>
      <c r="G5" s="68"/>
    </row>
    <row r="6" spans="1:7" ht="23.25" x14ac:dyDescent="0.35">
      <c r="A6" s="69" t="s">
        <v>19</v>
      </c>
      <c r="B6" s="69"/>
      <c r="C6" s="69"/>
      <c r="D6" s="69"/>
      <c r="E6" s="69"/>
      <c r="F6" s="69"/>
      <c r="G6" s="69"/>
    </row>
    <row r="7" spans="1:7" ht="23.25" thickBot="1" x14ac:dyDescent="0.4">
      <c r="A7" s="70" t="s">
        <v>20</v>
      </c>
      <c r="B7" s="70"/>
      <c r="C7" s="70"/>
      <c r="D7" s="70"/>
      <c r="E7" s="70"/>
      <c r="F7" s="70"/>
      <c r="G7" s="70"/>
    </row>
    <row r="8" spans="1:7" ht="15.75" thickBot="1" x14ac:dyDescent="0.3">
      <c r="A8" s="71" t="s">
        <v>35</v>
      </c>
      <c r="B8" s="66"/>
      <c r="C8" s="66"/>
      <c r="D8" s="66"/>
      <c r="E8" s="66"/>
      <c r="F8" s="66"/>
      <c r="G8" s="72"/>
    </row>
    <row r="9" spans="1:7" ht="15.75" thickBot="1" x14ac:dyDescent="0.3">
      <c r="A9" s="65" t="str">
        <f>Consolidado!B10</f>
        <v>Año 2021</v>
      </c>
      <c r="B9" s="66"/>
      <c r="C9" s="66"/>
      <c r="D9" s="66"/>
      <c r="E9" s="66"/>
      <c r="F9" s="66"/>
      <c r="G9" s="67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53" t="s">
        <v>39</v>
      </c>
      <c r="B11" s="53" t="s">
        <v>4</v>
      </c>
      <c r="C11" s="53" t="s">
        <v>119</v>
      </c>
      <c r="D11" s="53" t="s">
        <v>52</v>
      </c>
      <c r="E11" s="53" t="s">
        <v>42</v>
      </c>
      <c r="F11" s="54">
        <v>1230.5999698638916</v>
      </c>
      <c r="G11" s="55">
        <v>4267.6600036621094</v>
      </c>
    </row>
    <row r="12" spans="1:7" ht="30" x14ac:dyDescent="0.25">
      <c r="A12" s="53" t="s">
        <v>39</v>
      </c>
      <c r="B12" s="53" t="s">
        <v>4</v>
      </c>
      <c r="C12" s="53" t="s">
        <v>119</v>
      </c>
      <c r="D12" s="53" t="s">
        <v>121</v>
      </c>
      <c r="E12" s="53" t="s">
        <v>42</v>
      </c>
      <c r="F12" s="54">
        <v>389186.0625</v>
      </c>
      <c r="G12" s="55">
        <v>390822.015625</v>
      </c>
    </row>
    <row r="13" spans="1:7" x14ac:dyDescent="0.25">
      <c r="A13" s="53" t="s">
        <v>39</v>
      </c>
      <c r="B13" s="53" t="s">
        <v>4</v>
      </c>
      <c r="C13" s="53" t="s">
        <v>119</v>
      </c>
      <c r="D13" s="53" t="s">
        <v>120</v>
      </c>
      <c r="E13" s="53" t="s">
        <v>42</v>
      </c>
      <c r="F13" s="54">
        <v>61.220001220703125</v>
      </c>
      <c r="G13" s="55">
        <v>240.00999450683594</v>
      </c>
    </row>
    <row r="14" spans="1:7" x14ac:dyDescent="0.25">
      <c r="A14" s="53" t="s">
        <v>39</v>
      </c>
      <c r="B14" s="53" t="s">
        <v>4</v>
      </c>
      <c r="C14" s="53" t="s">
        <v>119</v>
      </c>
      <c r="D14" s="53" t="s">
        <v>122</v>
      </c>
      <c r="E14" s="53" t="s">
        <v>42</v>
      </c>
      <c r="F14" s="54">
        <v>226.16000366210938</v>
      </c>
      <c r="G14" s="55">
        <v>421.79998779296875</v>
      </c>
    </row>
    <row r="15" spans="1:7" x14ac:dyDescent="0.25">
      <c r="A15" s="53" t="s">
        <v>39</v>
      </c>
      <c r="B15" s="53" t="s">
        <v>4</v>
      </c>
      <c r="C15" s="53" t="s">
        <v>119</v>
      </c>
      <c r="D15" s="53" t="s">
        <v>122</v>
      </c>
      <c r="E15" s="53" t="s">
        <v>82</v>
      </c>
      <c r="F15" s="54">
        <v>3774.570068359375</v>
      </c>
      <c r="G15" s="55">
        <v>6606</v>
      </c>
    </row>
    <row r="16" spans="1:7" x14ac:dyDescent="0.25">
      <c r="A16" s="53" t="s">
        <v>39</v>
      </c>
      <c r="B16" s="53" t="s">
        <v>4</v>
      </c>
      <c r="C16" s="53" t="s">
        <v>119</v>
      </c>
      <c r="D16" s="53" t="s">
        <v>123</v>
      </c>
      <c r="E16" s="53" t="s">
        <v>77</v>
      </c>
      <c r="F16" s="54">
        <v>1326.239990234375</v>
      </c>
      <c r="G16" s="55">
        <v>134945.6953125</v>
      </c>
    </row>
    <row r="17" spans="1:7" x14ac:dyDescent="0.25">
      <c r="A17" s="53" t="s">
        <v>39</v>
      </c>
      <c r="B17" s="53" t="s">
        <v>4</v>
      </c>
      <c r="C17" s="53" t="s">
        <v>119</v>
      </c>
      <c r="D17" s="53" t="s">
        <v>124</v>
      </c>
      <c r="E17" s="53" t="s">
        <v>42</v>
      </c>
      <c r="F17" s="54">
        <v>20694.919921875</v>
      </c>
      <c r="G17" s="55">
        <v>14516.740234375</v>
      </c>
    </row>
    <row r="18" spans="1:7" x14ac:dyDescent="0.25">
      <c r="A18" s="53" t="s">
        <v>39</v>
      </c>
      <c r="B18" s="53" t="s">
        <v>4</v>
      </c>
      <c r="C18" s="53" t="s">
        <v>119</v>
      </c>
      <c r="D18" s="53" t="s">
        <v>125</v>
      </c>
      <c r="E18" s="53" t="s">
        <v>58</v>
      </c>
      <c r="F18" s="54">
        <v>972.969970703125</v>
      </c>
      <c r="G18" s="55">
        <v>1034</v>
      </c>
    </row>
    <row r="19" spans="1:7" x14ac:dyDescent="0.25">
      <c r="A19" s="53" t="s">
        <v>39</v>
      </c>
      <c r="B19" s="53" t="s">
        <v>4</v>
      </c>
      <c r="C19" s="53" t="s">
        <v>119</v>
      </c>
      <c r="D19" s="53" t="s">
        <v>125</v>
      </c>
      <c r="E19" s="53" t="s">
        <v>42</v>
      </c>
      <c r="F19" s="54">
        <v>98549.639099121094</v>
      </c>
      <c r="G19" s="55">
        <v>207277.2197265625</v>
      </c>
    </row>
    <row r="20" spans="1:7" x14ac:dyDescent="0.25">
      <c r="A20" s="53" t="s">
        <v>39</v>
      </c>
      <c r="B20" s="53" t="s">
        <v>4</v>
      </c>
      <c r="C20" s="53" t="s">
        <v>119</v>
      </c>
      <c r="D20" s="53" t="s">
        <v>125</v>
      </c>
      <c r="E20" s="53" t="s">
        <v>61</v>
      </c>
      <c r="F20" s="54">
        <v>12875.4697265625</v>
      </c>
      <c r="G20" s="55">
        <v>23224.3203125</v>
      </c>
    </row>
    <row r="21" spans="1:7" x14ac:dyDescent="0.25">
      <c r="A21" s="53" t="s">
        <v>39</v>
      </c>
      <c r="B21" s="53" t="s">
        <v>4</v>
      </c>
      <c r="C21" s="53" t="s">
        <v>119</v>
      </c>
      <c r="D21" s="53" t="s">
        <v>126</v>
      </c>
      <c r="E21" s="53" t="s">
        <v>42</v>
      </c>
      <c r="F21" s="54">
        <v>884.510009765625</v>
      </c>
      <c r="G21" s="55">
        <v>1835.5999755859375</v>
      </c>
    </row>
    <row r="22" spans="1:7" x14ac:dyDescent="0.25">
      <c r="A22" s="53" t="s">
        <v>39</v>
      </c>
      <c r="B22" s="53" t="s">
        <v>4</v>
      </c>
      <c r="C22" s="53" t="s">
        <v>119</v>
      </c>
      <c r="D22" s="53" t="s">
        <v>127</v>
      </c>
      <c r="E22" s="53" t="s">
        <v>42</v>
      </c>
      <c r="F22" s="54">
        <v>190.47000122070313</v>
      </c>
      <c r="G22" s="55">
        <v>309.19000244140625</v>
      </c>
    </row>
    <row r="23" spans="1:7" x14ac:dyDescent="0.25">
      <c r="A23" s="53" t="s">
        <v>39</v>
      </c>
      <c r="B23" s="53" t="s">
        <v>4</v>
      </c>
      <c r="C23" s="53" t="s">
        <v>119</v>
      </c>
      <c r="D23" s="53" t="s">
        <v>128</v>
      </c>
      <c r="E23" s="53" t="s">
        <v>42</v>
      </c>
      <c r="F23" s="54">
        <v>170.10000610351563</v>
      </c>
      <c r="G23" s="55">
        <v>2329</v>
      </c>
    </row>
    <row r="24" spans="1:7" x14ac:dyDescent="0.25">
      <c r="A24" s="53" t="s">
        <v>39</v>
      </c>
      <c r="B24" s="53" t="s">
        <v>4</v>
      </c>
      <c r="C24" s="53" t="s">
        <v>119</v>
      </c>
      <c r="D24" s="53" t="s">
        <v>129</v>
      </c>
      <c r="E24" s="53" t="s">
        <v>42</v>
      </c>
      <c r="F24" s="54">
        <v>849.07997894287109</v>
      </c>
      <c r="G24" s="55">
        <v>8311.7601318359375</v>
      </c>
    </row>
    <row r="25" spans="1:7" x14ac:dyDescent="0.25">
      <c r="A25" s="53" t="s">
        <v>39</v>
      </c>
      <c r="B25" s="53" t="s">
        <v>4</v>
      </c>
      <c r="C25" s="53" t="s">
        <v>119</v>
      </c>
      <c r="D25" s="53" t="s">
        <v>130</v>
      </c>
      <c r="E25" s="53" t="s">
        <v>42</v>
      </c>
      <c r="F25" s="54">
        <v>29243.3798828125</v>
      </c>
      <c r="G25" s="55">
        <v>94646.19921875</v>
      </c>
    </row>
    <row r="26" spans="1:7" x14ac:dyDescent="0.25">
      <c r="A26" s="53" t="s">
        <v>39</v>
      </c>
      <c r="B26" s="53" t="s">
        <v>4</v>
      </c>
      <c r="C26" s="53" t="s">
        <v>119</v>
      </c>
      <c r="D26" s="53" t="s">
        <v>131</v>
      </c>
      <c r="E26" s="53" t="s">
        <v>42</v>
      </c>
      <c r="F26" s="54">
        <v>571.41998291015625</v>
      </c>
      <c r="G26" s="55">
        <v>1134.989990234375</v>
      </c>
    </row>
    <row r="27" spans="1:7" x14ac:dyDescent="0.25">
      <c r="A27" s="53" t="s">
        <v>39</v>
      </c>
      <c r="B27" s="53" t="s">
        <v>4</v>
      </c>
      <c r="C27" s="53" t="s">
        <v>119</v>
      </c>
      <c r="D27" s="53" t="s">
        <v>132</v>
      </c>
      <c r="E27" s="53" t="s">
        <v>42</v>
      </c>
      <c r="F27" s="54">
        <v>121489.41955566406</v>
      </c>
      <c r="G27" s="55">
        <v>396104.15356445313</v>
      </c>
    </row>
    <row r="28" spans="1:7" x14ac:dyDescent="0.25">
      <c r="A28" s="53" t="s">
        <v>39</v>
      </c>
      <c r="B28" s="53" t="s">
        <v>4</v>
      </c>
      <c r="C28" s="53" t="s">
        <v>119</v>
      </c>
      <c r="D28" s="53" t="s">
        <v>133</v>
      </c>
      <c r="E28" s="53" t="s">
        <v>42</v>
      </c>
      <c r="F28" s="54">
        <v>353.81000518798828</v>
      </c>
      <c r="G28" s="55">
        <v>4228.669921875</v>
      </c>
    </row>
    <row r="29" spans="1:7" x14ac:dyDescent="0.25">
      <c r="A29" s="53" t="s">
        <v>39</v>
      </c>
      <c r="B29" s="53" t="s">
        <v>4</v>
      </c>
      <c r="C29" s="53" t="s">
        <v>119</v>
      </c>
      <c r="D29" s="53" t="s">
        <v>134</v>
      </c>
      <c r="E29" s="53" t="s">
        <v>42</v>
      </c>
      <c r="F29" s="54">
        <v>374.22000122070313</v>
      </c>
      <c r="G29" s="55">
        <v>4501</v>
      </c>
    </row>
    <row r="30" spans="1:7" x14ac:dyDescent="0.25">
      <c r="A30" s="53" t="s">
        <v>39</v>
      </c>
      <c r="B30" s="53" t="s">
        <v>4</v>
      </c>
      <c r="C30" s="53" t="s">
        <v>119</v>
      </c>
      <c r="D30" s="53" t="s">
        <v>135</v>
      </c>
      <c r="E30" s="53" t="s">
        <v>136</v>
      </c>
      <c r="F30" s="54">
        <v>450.08999633789063</v>
      </c>
      <c r="G30" s="55">
        <v>10296</v>
      </c>
    </row>
    <row r="31" spans="1:7" x14ac:dyDescent="0.25">
      <c r="A31" s="28" t="s">
        <v>24</v>
      </c>
      <c r="B31" s="29"/>
      <c r="C31" s="29"/>
      <c r="D31" s="29"/>
      <c r="E31" s="29"/>
      <c r="F31" s="29">
        <f>SUM(F11:F30)</f>
        <v>683474.35067176819</v>
      </c>
      <c r="G31" s="30">
        <f>SUM(G11:G30)</f>
        <v>1307052.0240020752</v>
      </c>
    </row>
    <row r="32" spans="1:7" x14ac:dyDescent="0.25">
      <c r="A32" s="53" t="s">
        <v>140</v>
      </c>
      <c r="B32" s="53" t="s">
        <v>4</v>
      </c>
      <c r="C32" s="53" t="s">
        <v>119</v>
      </c>
      <c r="D32" s="53" t="s">
        <v>120</v>
      </c>
      <c r="E32" s="53" t="s">
        <v>42</v>
      </c>
      <c r="F32" s="54">
        <v>126.08999633789063</v>
      </c>
      <c r="G32" s="55">
        <v>346.73001098632813</v>
      </c>
    </row>
    <row r="33" spans="1:7" x14ac:dyDescent="0.25">
      <c r="A33" s="53" t="s">
        <v>140</v>
      </c>
      <c r="B33" s="53" t="s">
        <v>4</v>
      </c>
      <c r="C33" s="53" t="s">
        <v>119</v>
      </c>
      <c r="D33" s="53" t="s">
        <v>183</v>
      </c>
      <c r="E33" s="53" t="s">
        <v>42</v>
      </c>
      <c r="F33" s="54">
        <v>2267.56005859375</v>
      </c>
      <c r="G33" s="55">
        <v>6115.080078125</v>
      </c>
    </row>
    <row r="34" spans="1:7" x14ac:dyDescent="0.25">
      <c r="A34" s="53" t="s">
        <v>140</v>
      </c>
      <c r="B34" s="53" t="s">
        <v>4</v>
      </c>
      <c r="C34" s="53" t="s">
        <v>119</v>
      </c>
      <c r="D34" s="53" t="s">
        <v>122</v>
      </c>
      <c r="E34" s="53" t="s">
        <v>42</v>
      </c>
      <c r="F34" s="54">
        <v>45432.130187988281</v>
      </c>
      <c r="G34" s="55">
        <v>93511.4921875</v>
      </c>
    </row>
    <row r="35" spans="1:7" x14ac:dyDescent="0.25">
      <c r="A35" s="53" t="s">
        <v>140</v>
      </c>
      <c r="B35" s="53" t="s">
        <v>4</v>
      </c>
      <c r="C35" s="53" t="s">
        <v>119</v>
      </c>
      <c r="D35" s="53" t="s">
        <v>123</v>
      </c>
      <c r="E35" s="53" t="s">
        <v>55</v>
      </c>
      <c r="F35" s="54">
        <v>4191.22998046875</v>
      </c>
      <c r="G35" s="55">
        <v>7800</v>
      </c>
    </row>
    <row r="36" spans="1:7" x14ac:dyDescent="0.25">
      <c r="A36" s="53" t="s">
        <v>140</v>
      </c>
      <c r="B36" s="53" t="s">
        <v>4</v>
      </c>
      <c r="C36" s="53" t="s">
        <v>119</v>
      </c>
      <c r="D36" s="53" t="s">
        <v>123</v>
      </c>
      <c r="E36" s="53" t="s">
        <v>42</v>
      </c>
      <c r="F36" s="54">
        <v>93813</v>
      </c>
      <c r="G36" s="55">
        <v>68537.34375</v>
      </c>
    </row>
    <row r="37" spans="1:7" x14ac:dyDescent="0.25">
      <c r="A37" s="53" t="s">
        <v>140</v>
      </c>
      <c r="B37" s="53" t="s">
        <v>4</v>
      </c>
      <c r="C37" s="53" t="s">
        <v>119</v>
      </c>
      <c r="D37" s="53" t="s">
        <v>155</v>
      </c>
      <c r="E37" s="53" t="s">
        <v>87</v>
      </c>
      <c r="F37" s="54">
        <v>5639.0498046875</v>
      </c>
      <c r="G37" s="55">
        <v>54380.640625</v>
      </c>
    </row>
    <row r="38" spans="1:7" x14ac:dyDescent="0.25">
      <c r="A38" s="53" t="s">
        <v>140</v>
      </c>
      <c r="B38" s="53" t="s">
        <v>4</v>
      </c>
      <c r="C38" s="53" t="s">
        <v>119</v>
      </c>
      <c r="D38" s="53" t="s">
        <v>125</v>
      </c>
      <c r="E38" s="53" t="s">
        <v>42</v>
      </c>
      <c r="F38" s="54">
        <v>118819.89944458008</v>
      </c>
      <c r="G38" s="55">
        <v>324071.45932006836</v>
      </c>
    </row>
    <row r="39" spans="1:7" x14ac:dyDescent="0.25">
      <c r="A39" s="53" t="s">
        <v>140</v>
      </c>
      <c r="B39" s="53" t="s">
        <v>4</v>
      </c>
      <c r="C39" s="53" t="s">
        <v>119</v>
      </c>
      <c r="D39" s="53" t="s">
        <v>126</v>
      </c>
      <c r="E39" s="53" t="s">
        <v>42</v>
      </c>
      <c r="F39" s="54">
        <v>1020.5900268554688</v>
      </c>
      <c r="G39" s="55">
        <v>2118</v>
      </c>
    </row>
    <row r="40" spans="1:7" x14ac:dyDescent="0.25">
      <c r="A40" s="53" t="s">
        <v>140</v>
      </c>
      <c r="B40" s="53" t="s">
        <v>4</v>
      </c>
      <c r="C40" s="53" t="s">
        <v>119</v>
      </c>
      <c r="D40" s="53" t="s">
        <v>127</v>
      </c>
      <c r="E40" s="53" t="s">
        <v>42</v>
      </c>
      <c r="F40" s="54">
        <v>190.47000122070313</v>
      </c>
      <c r="G40" s="55">
        <v>309.19000244140625</v>
      </c>
    </row>
    <row r="41" spans="1:7" x14ac:dyDescent="0.25">
      <c r="A41" s="53" t="s">
        <v>140</v>
      </c>
      <c r="B41" s="53" t="s">
        <v>4</v>
      </c>
      <c r="C41" s="53" t="s">
        <v>119</v>
      </c>
      <c r="D41" s="53" t="s">
        <v>129</v>
      </c>
      <c r="E41" s="53" t="s">
        <v>42</v>
      </c>
      <c r="F41" s="54">
        <v>1254.8800201416016</v>
      </c>
      <c r="G41" s="55">
        <v>15107.220458984375</v>
      </c>
    </row>
    <row r="42" spans="1:7" x14ac:dyDescent="0.25">
      <c r="A42" s="53" t="s">
        <v>140</v>
      </c>
      <c r="B42" s="53" t="s">
        <v>4</v>
      </c>
      <c r="C42" s="53" t="s">
        <v>119</v>
      </c>
      <c r="D42" s="53" t="s">
        <v>130</v>
      </c>
      <c r="E42" s="53" t="s">
        <v>42</v>
      </c>
      <c r="F42" s="54">
        <v>12235.780197143555</v>
      </c>
      <c r="G42" s="55">
        <v>77720.599975585938</v>
      </c>
    </row>
    <row r="43" spans="1:7" x14ac:dyDescent="0.25">
      <c r="A43" s="53" t="s">
        <v>140</v>
      </c>
      <c r="B43" s="53" t="s">
        <v>4</v>
      </c>
      <c r="C43" s="53" t="s">
        <v>119</v>
      </c>
      <c r="D43" s="53" t="s">
        <v>156</v>
      </c>
      <c r="E43" s="53" t="s">
        <v>42</v>
      </c>
      <c r="F43" s="54">
        <v>192.05999755859375</v>
      </c>
      <c r="G43" s="55">
        <v>898.83999633789063</v>
      </c>
    </row>
    <row r="44" spans="1:7" x14ac:dyDescent="0.25">
      <c r="A44" s="53" t="s">
        <v>140</v>
      </c>
      <c r="B44" s="53" t="s">
        <v>4</v>
      </c>
      <c r="C44" s="53" t="s">
        <v>119</v>
      </c>
      <c r="D44" s="53" t="s">
        <v>132</v>
      </c>
      <c r="E44" s="53" t="s">
        <v>42</v>
      </c>
      <c r="F44" s="54">
        <v>142131.47274780273</v>
      </c>
      <c r="G44" s="55">
        <v>465968.87939453125</v>
      </c>
    </row>
    <row r="45" spans="1:7" x14ac:dyDescent="0.25">
      <c r="A45" s="53" t="s">
        <v>140</v>
      </c>
      <c r="B45" s="53" t="s">
        <v>4</v>
      </c>
      <c r="C45" s="53" t="s">
        <v>119</v>
      </c>
      <c r="D45" s="53" t="s">
        <v>157</v>
      </c>
      <c r="E45" s="53" t="s">
        <v>42</v>
      </c>
      <c r="F45" s="54">
        <v>9.5299997329711914</v>
      </c>
      <c r="G45" s="55">
        <v>10</v>
      </c>
    </row>
    <row r="46" spans="1:7" ht="30" x14ac:dyDescent="0.25">
      <c r="A46" s="53" t="s">
        <v>140</v>
      </c>
      <c r="B46" s="53" t="s">
        <v>4</v>
      </c>
      <c r="C46" s="53" t="s">
        <v>119</v>
      </c>
      <c r="D46" s="53" t="s">
        <v>158</v>
      </c>
      <c r="E46" s="53" t="s">
        <v>42</v>
      </c>
      <c r="F46" s="54">
        <v>97.75</v>
      </c>
      <c r="G46" s="55">
        <v>480.010009765625</v>
      </c>
    </row>
    <row r="47" spans="1:7" x14ac:dyDescent="0.25">
      <c r="A47" s="53" t="s">
        <v>140</v>
      </c>
      <c r="B47" s="53" t="s">
        <v>4</v>
      </c>
      <c r="C47" s="53" t="s">
        <v>119</v>
      </c>
      <c r="D47" s="53" t="s">
        <v>134</v>
      </c>
      <c r="E47" s="53" t="s">
        <v>42</v>
      </c>
      <c r="F47" s="54">
        <v>1251.56005859375</v>
      </c>
      <c r="G47" s="55">
        <v>6765.1201171875</v>
      </c>
    </row>
    <row r="48" spans="1:7" x14ac:dyDescent="0.25">
      <c r="A48" s="53" t="s">
        <v>140</v>
      </c>
      <c r="B48" s="53" t="s">
        <v>4</v>
      </c>
      <c r="C48" s="53" t="s">
        <v>119</v>
      </c>
      <c r="D48" s="53" t="s">
        <v>159</v>
      </c>
      <c r="E48" s="53" t="s">
        <v>42</v>
      </c>
      <c r="F48" s="54">
        <v>271.52999877929688</v>
      </c>
      <c r="G48" s="55">
        <v>1566.1800537109375</v>
      </c>
    </row>
    <row r="49" spans="1:7" x14ac:dyDescent="0.25">
      <c r="A49" s="28" t="s">
        <v>146</v>
      </c>
      <c r="B49" s="29"/>
      <c r="C49" s="29"/>
      <c r="D49" s="29"/>
      <c r="E49" s="29"/>
      <c r="F49" s="29">
        <f>SUM(F32:F48)</f>
        <v>428944.58252048492</v>
      </c>
      <c r="G49" s="30">
        <f>SUM(G32:G48)</f>
        <v>1125706.7859802246</v>
      </c>
    </row>
    <row r="50" spans="1:7" x14ac:dyDescent="0.25">
      <c r="A50" s="53" t="s">
        <v>167</v>
      </c>
      <c r="B50" s="53" t="s">
        <v>4</v>
      </c>
      <c r="C50" s="53" t="s">
        <v>119</v>
      </c>
      <c r="D50" s="53" t="s">
        <v>178</v>
      </c>
      <c r="E50" s="53" t="s">
        <v>42</v>
      </c>
      <c r="F50" s="54">
        <v>1106765.375</v>
      </c>
      <c r="G50" s="55">
        <v>1126726.5</v>
      </c>
    </row>
    <row r="51" spans="1:7" ht="30" x14ac:dyDescent="0.25">
      <c r="A51" s="53" t="s">
        <v>167</v>
      </c>
      <c r="B51" s="53" t="s">
        <v>4</v>
      </c>
      <c r="C51" s="53" t="s">
        <v>119</v>
      </c>
      <c r="D51" s="53" t="s">
        <v>121</v>
      </c>
      <c r="E51" s="53" t="s">
        <v>42</v>
      </c>
      <c r="F51" s="54">
        <v>5250466.875</v>
      </c>
      <c r="G51" s="55">
        <v>5694145.875</v>
      </c>
    </row>
    <row r="52" spans="1:7" x14ac:dyDescent="0.25">
      <c r="A52" s="53" t="s">
        <v>167</v>
      </c>
      <c r="B52" s="53" t="s">
        <v>4</v>
      </c>
      <c r="C52" s="53" t="s">
        <v>119</v>
      </c>
      <c r="D52" s="53" t="s">
        <v>179</v>
      </c>
      <c r="E52" s="53" t="s">
        <v>42</v>
      </c>
      <c r="F52" s="54">
        <v>471.29000854492188</v>
      </c>
      <c r="G52" s="55">
        <v>6105.5</v>
      </c>
    </row>
    <row r="53" spans="1:7" x14ac:dyDescent="0.25">
      <c r="A53" s="53" t="s">
        <v>167</v>
      </c>
      <c r="B53" s="53" t="s">
        <v>4</v>
      </c>
      <c r="C53" s="53" t="s">
        <v>119</v>
      </c>
      <c r="D53" s="53" t="s">
        <v>122</v>
      </c>
      <c r="E53" s="53" t="s">
        <v>42</v>
      </c>
      <c r="F53" s="54">
        <v>1206.3800048828125</v>
      </c>
      <c r="G53" s="55">
        <v>7582.6298828125</v>
      </c>
    </row>
    <row r="54" spans="1:7" x14ac:dyDescent="0.25">
      <c r="A54" s="53" t="s">
        <v>167</v>
      </c>
      <c r="B54" s="53" t="s">
        <v>4</v>
      </c>
      <c r="C54" s="53" t="s">
        <v>119</v>
      </c>
      <c r="D54" s="53" t="s">
        <v>123</v>
      </c>
      <c r="E54" s="53" t="s">
        <v>77</v>
      </c>
      <c r="F54" s="54">
        <v>167.64999389648438</v>
      </c>
      <c r="G54" s="55">
        <v>52171.55859375</v>
      </c>
    </row>
    <row r="55" spans="1:7" x14ac:dyDescent="0.25">
      <c r="A55" s="53" t="s">
        <v>167</v>
      </c>
      <c r="B55" s="53" t="s">
        <v>4</v>
      </c>
      <c r="C55" s="53" t="s">
        <v>119</v>
      </c>
      <c r="D55" s="53" t="s">
        <v>125</v>
      </c>
      <c r="E55" s="53" t="s">
        <v>58</v>
      </c>
      <c r="F55" s="54">
        <v>1856.1199951171875</v>
      </c>
      <c r="G55" s="55">
        <v>2805.89990234375</v>
      </c>
    </row>
    <row r="56" spans="1:7" x14ac:dyDescent="0.25">
      <c r="A56" s="53" t="s">
        <v>167</v>
      </c>
      <c r="B56" s="53" t="s">
        <v>4</v>
      </c>
      <c r="C56" s="53" t="s">
        <v>119</v>
      </c>
      <c r="D56" s="53" t="s">
        <v>125</v>
      </c>
      <c r="E56" s="53" t="s">
        <v>42</v>
      </c>
      <c r="F56" s="54">
        <v>117705.51190185547</v>
      </c>
      <c r="G56" s="55">
        <v>198105.20956420898</v>
      </c>
    </row>
    <row r="57" spans="1:7" x14ac:dyDescent="0.25">
      <c r="A57" s="53" t="s">
        <v>167</v>
      </c>
      <c r="B57" s="53" t="s">
        <v>4</v>
      </c>
      <c r="C57" s="53" t="s">
        <v>119</v>
      </c>
      <c r="D57" s="53" t="s">
        <v>126</v>
      </c>
      <c r="E57" s="53" t="s">
        <v>42</v>
      </c>
      <c r="F57" s="54">
        <v>993.36996459960938</v>
      </c>
      <c r="G57" s="55">
        <v>2418</v>
      </c>
    </row>
    <row r="58" spans="1:7" x14ac:dyDescent="0.25">
      <c r="A58" s="53" t="s">
        <v>167</v>
      </c>
      <c r="B58" s="53" t="s">
        <v>4</v>
      </c>
      <c r="C58" s="53" t="s">
        <v>119</v>
      </c>
      <c r="D58" s="53" t="s">
        <v>129</v>
      </c>
      <c r="E58" s="53" t="s">
        <v>42</v>
      </c>
      <c r="F58" s="54">
        <v>1524.7400512695313</v>
      </c>
      <c r="G58" s="55">
        <v>16021.6298828125</v>
      </c>
    </row>
    <row r="59" spans="1:7" x14ac:dyDescent="0.25">
      <c r="A59" s="53" t="s">
        <v>167</v>
      </c>
      <c r="B59" s="53" t="s">
        <v>4</v>
      </c>
      <c r="C59" s="53" t="s">
        <v>119</v>
      </c>
      <c r="D59" s="53" t="s">
        <v>130</v>
      </c>
      <c r="E59" s="53" t="s">
        <v>42</v>
      </c>
      <c r="F59" s="54">
        <v>460.58000946044922</v>
      </c>
      <c r="G59" s="55">
        <v>2416.8400268554688</v>
      </c>
    </row>
    <row r="60" spans="1:7" x14ac:dyDescent="0.25">
      <c r="A60" s="53" t="s">
        <v>167</v>
      </c>
      <c r="B60" s="53" t="s">
        <v>4</v>
      </c>
      <c r="C60" s="53" t="s">
        <v>119</v>
      </c>
      <c r="D60" s="53" t="s">
        <v>156</v>
      </c>
      <c r="E60" s="53" t="s">
        <v>42</v>
      </c>
      <c r="F60" s="54">
        <v>448.20001220703125</v>
      </c>
      <c r="G60" s="55">
        <v>2086.659912109375</v>
      </c>
    </row>
    <row r="61" spans="1:7" x14ac:dyDescent="0.25">
      <c r="A61" s="53" t="s">
        <v>167</v>
      </c>
      <c r="B61" s="53" t="s">
        <v>4</v>
      </c>
      <c r="C61" s="53" t="s">
        <v>119</v>
      </c>
      <c r="D61" s="53" t="s">
        <v>132</v>
      </c>
      <c r="E61" s="53" t="s">
        <v>42</v>
      </c>
      <c r="F61" s="54">
        <v>457656.63792419434</v>
      </c>
      <c r="G61" s="55">
        <v>1752685.2365722656</v>
      </c>
    </row>
    <row r="62" spans="1:7" x14ac:dyDescent="0.25">
      <c r="A62" s="53" t="s">
        <v>167</v>
      </c>
      <c r="B62" s="53" t="s">
        <v>4</v>
      </c>
      <c r="C62" s="53" t="s">
        <v>119</v>
      </c>
      <c r="D62" s="53" t="s">
        <v>133</v>
      </c>
      <c r="E62" s="53" t="s">
        <v>42</v>
      </c>
      <c r="F62" s="54">
        <v>170.10000610351563</v>
      </c>
      <c r="G62" s="55">
        <v>2046</v>
      </c>
    </row>
    <row r="63" spans="1:7" x14ac:dyDescent="0.25">
      <c r="A63" s="53" t="s">
        <v>167</v>
      </c>
      <c r="B63" s="53" t="s">
        <v>4</v>
      </c>
      <c r="C63" s="53" t="s">
        <v>119</v>
      </c>
      <c r="D63" s="53" t="s">
        <v>134</v>
      </c>
      <c r="E63" s="53" t="s">
        <v>42</v>
      </c>
      <c r="F63" s="54">
        <v>615.90000534057617</v>
      </c>
      <c r="G63" s="55">
        <v>5384.6701965332031</v>
      </c>
    </row>
    <row r="64" spans="1:7" x14ac:dyDescent="0.25">
      <c r="A64" s="53" t="s">
        <v>167</v>
      </c>
      <c r="B64" s="53" t="s">
        <v>4</v>
      </c>
      <c r="C64" s="53" t="s">
        <v>119</v>
      </c>
      <c r="D64" s="53" t="s">
        <v>159</v>
      </c>
      <c r="E64" s="53" t="s">
        <v>42</v>
      </c>
      <c r="F64" s="54">
        <v>814.60000610351563</v>
      </c>
      <c r="G64" s="55">
        <v>4698.5401611328125</v>
      </c>
    </row>
    <row r="65" spans="1:7" ht="30" x14ac:dyDescent="0.25">
      <c r="A65" s="53" t="s">
        <v>167</v>
      </c>
      <c r="B65" s="53" t="s">
        <v>4</v>
      </c>
      <c r="C65" s="53" t="s">
        <v>119</v>
      </c>
      <c r="D65" s="53" t="s">
        <v>180</v>
      </c>
      <c r="E65" s="53" t="s">
        <v>42</v>
      </c>
      <c r="F65" s="54">
        <v>4531.47021484375</v>
      </c>
      <c r="G65" s="55">
        <v>8557.7900390625</v>
      </c>
    </row>
    <row r="66" spans="1:7" x14ac:dyDescent="0.25">
      <c r="A66" s="53" t="s">
        <v>167</v>
      </c>
      <c r="B66" s="53" t="s">
        <v>4</v>
      </c>
      <c r="C66" s="53" t="s">
        <v>119</v>
      </c>
      <c r="D66" s="53" t="s">
        <v>181</v>
      </c>
      <c r="E66" s="53" t="s">
        <v>42</v>
      </c>
      <c r="F66" s="54">
        <v>3401.97998046875</v>
      </c>
      <c r="G66" s="55">
        <v>5334</v>
      </c>
    </row>
    <row r="67" spans="1:7" x14ac:dyDescent="0.25">
      <c r="A67" s="53" t="s">
        <v>167</v>
      </c>
      <c r="B67" s="53" t="s">
        <v>4</v>
      </c>
      <c r="C67" s="53" t="s">
        <v>119</v>
      </c>
      <c r="D67" s="53" t="s">
        <v>181</v>
      </c>
      <c r="E67" s="53" t="s">
        <v>44</v>
      </c>
      <c r="F67" s="54">
        <v>431.10000610351563</v>
      </c>
      <c r="G67" s="55">
        <v>56115.33984375</v>
      </c>
    </row>
    <row r="68" spans="1:7" x14ac:dyDescent="0.25">
      <c r="A68" s="53" t="s">
        <v>167</v>
      </c>
      <c r="B68" s="53" t="s">
        <v>4</v>
      </c>
      <c r="C68" s="53" t="s">
        <v>119</v>
      </c>
      <c r="D68" s="53" t="s">
        <v>177</v>
      </c>
      <c r="E68" s="53" t="s">
        <v>169</v>
      </c>
      <c r="F68" s="54">
        <v>258</v>
      </c>
      <c r="G68" s="55">
        <v>28227.05078125</v>
      </c>
    </row>
    <row r="69" spans="1:7" x14ac:dyDescent="0.25">
      <c r="A69" s="53" t="s">
        <v>167</v>
      </c>
      <c r="B69" s="53" t="s">
        <v>4</v>
      </c>
      <c r="C69" s="53" t="s">
        <v>119</v>
      </c>
      <c r="D69" s="53" t="s">
        <v>135</v>
      </c>
      <c r="E69" s="53" t="s">
        <v>52</v>
      </c>
      <c r="F69" s="54">
        <v>1183.52001953125</v>
      </c>
      <c r="G69" s="55">
        <v>27456</v>
      </c>
    </row>
    <row r="70" spans="1:7" x14ac:dyDescent="0.25">
      <c r="A70" s="28"/>
      <c r="B70" s="29"/>
      <c r="C70" s="29"/>
      <c r="D70" s="29"/>
      <c r="E70" s="29"/>
      <c r="F70" s="29">
        <f>SUM(F50:F69)</f>
        <v>6951129.4001045227</v>
      </c>
      <c r="G70" s="30">
        <f>SUM(G50:G69)</f>
        <v>9001090.9303588867</v>
      </c>
    </row>
    <row r="71" spans="1:7" x14ac:dyDescent="0.25">
      <c r="A71" s="53" t="s">
        <v>185</v>
      </c>
      <c r="B71" s="53" t="s">
        <v>223</v>
      </c>
      <c r="C71" s="53" t="s">
        <v>224</v>
      </c>
      <c r="D71" s="53" t="s">
        <v>225</v>
      </c>
      <c r="E71" s="53" t="s">
        <v>106</v>
      </c>
      <c r="F71" s="54">
        <v>22932.0390625</v>
      </c>
      <c r="G71" s="55">
        <v>9865</v>
      </c>
    </row>
    <row r="72" spans="1:7" ht="30" x14ac:dyDescent="0.25">
      <c r="A72" s="53" t="s">
        <v>185</v>
      </c>
      <c r="B72" s="53" t="s">
        <v>223</v>
      </c>
      <c r="C72" s="53" t="s">
        <v>119</v>
      </c>
      <c r="D72" s="53" t="s">
        <v>226</v>
      </c>
      <c r="E72" s="53" t="s">
        <v>55</v>
      </c>
      <c r="F72" s="54">
        <v>23949.91015625</v>
      </c>
      <c r="G72" s="55">
        <v>66240</v>
      </c>
    </row>
    <row r="73" spans="1:7" ht="30" x14ac:dyDescent="0.25">
      <c r="A73" s="53" t="s">
        <v>185</v>
      </c>
      <c r="B73" s="53" t="s">
        <v>4</v>
      </c>
      <c r="C73" s="53" t="s">
        <v>119</v>
      </c>
      <c r="D73" s="53" t="s">
        <v>226</v>
      </c>
      <c r="E73" s="53" t="s">
        <v>63</v>
      </c>
      <c r="F73" s="54">
        <v>24947.830078125</v>
      </c>
      <c r="G73" s="55">
        <v>54625</v>
      </c>
    </row>
    <row r="74" spans="1:7" x14ac:dyDescent="0.25">
      <c r="A74" s="53" t="s">
        <v>185</v>
      </c>
      <c r="B74" s="53" t="s">
        <v>4</v>
      </c>
      <c r="C74" s="53" t="s">
        <v>119</v>
      </c>
      <c r="D74" s="53" t="s">
        <v>122</v>
      </c>
      <c r="E74" s="53" t="s">
        <v>42</v>
      </c>
      <c r="F74" s="54">
        <v>74.279998779296875</v>
      </c>
      <c r="G74" s="55">
        <v>335.30999755859375</v>
      </c>
    </row>
    <row r="75" spans="1:7" x14ac:dyDescent="0.25">
      <c r="A75" s="53" t="s">
        <v>185</v>
      </c>
      <c r="B75" s="53" t="s">
        <v>4</v>
      </c>
      <c r="C75" s="53" t="s">
        <v>119</v>
      </c>
      <c r="D75" s="53" t="s">
        <v>123</v>
      </c>
      <c r="E75" s="53" t="s">
        <v>77</v>
      </c>
      <c r="F75" s="54">
        <v>68.449996948242188</v>
      </c>
      <c r="G75" s="55">
        <v>57102.7890625</v>
      </c>
    </row>
    <row r="76" spans="1:7" x14ac:dyDescent="0.25">
      <c r="A76" s="53" t="s">
        <v>185</v>
      </c>
      <c r="B76" s="53" t="s">
        <v>4</v>
      </c>
      <c r="C76" s="53" t="s">
        <v>119</v>
      </c>
      <c r="D76" s="53" t="s">
        <v>123</v>
      </c>
      <c r="E76" s="53" t="s">
        <v>67</v>
      </c>
      <c r="F76" s="54">
        <v>28.530000686645508</v>
      </c>
      <c r="G76" s="55">
        <v>11275</v>
      </c>
    </row>
    <row r="77" spans="1:7" x14ac:dyDescent="0.25">
      <c r="A77" s="53" t="s">
        <v>185</v>
      </c>
      <c r="B77" s="53" t="s">
        <v>4</v>
      </c>
      <c r="C77" s="53" t="s">
        <v>119</v>
      </c>
      <c r="D77" s="53" t="s">
        <v>124</v>
      </c>
      <c r="E77" s="53" t="s">
        <v>42</v>
      </c>
      <c r="F77" s="54">
        <v>1070452.21875</v>
      </c>
      <c r="G77" s="55">
        <v>666820</v>
      </c>
    </row>
    <row r="78" spans="1:7" x14ac:dyDescent="0.25">
      <c r="A78" s="53" t="s">
        <v>185</v>
      </c>
      <c r="B78" s="53" t="s">
        <v>4</v>
      </c>
      <c r="C78" s="53" t="s">
        <v>119</v>
      </c>
      <c r="D78" s="53" t="s">
        <v>227</v>
      </c>
      <c r="E78" s="53" t="s">
        <v>110</v>
      </c>
      <c r="F78" s="54">
        <v>98970.7890625</v>
      </c>
      <c r="G78" s="55">
        <v>63061</v>
      </c>
    </row>
    <row r="79" spans="1:7" x14ac:dyDescent="0.25">
      <c r="A79" s="53" t="s">
        <v>185</v>
      </c>
      <c r="B79" s="53" t="s">
        <v>4</v>
      </c>
      <c r="C79" s="53" t="s">
        <v>119</v>
      </c>
      <c r="D79" s="53" t="s">
        <v>125</v>
      </c>
      <c r="E79" s="53" t="s">
        <v>228</v>
      </c>
      <c r="F79" s="54">
        <v>6552.47998046875</v>
      </c>
      <c r="G79" s="55">
        <v>15025</v>
      </c>
    </row>
    <row r="80" spans="1:7" x14ac:dyDescent="0.25">
      <c r="A80" s="53" t="s">
        <v>185</v>
      </c>
      <c r="B80" s="53" t="s">
        <v>4</v>
      </c>
      <c r="C80" s="53" t="s">
        <v>119</v>
      </c>
      <c r="D80" s="53" t="s">
        <v>125</v>
      </c>
      <c r="E80" s="53" t="s">
        <v>42</v>
      </c>
      <c r="F80" s="54">
        <v>3656.669921875</v>
      </c>
      <c r="G80" s="55">
        <v>11980.31005859375</v>
      </c>
    </row>
    <row r="81" spans="1:7" x14ac:dyDescent="0.25">
      <c r="A81" s="53" t="s">
        <v>185</v>
      </c>
      <c r="B81" s="53" t="s">
        <v>4</v>
      </c>
      <c r="C81" s="53" t="s">
        <v>119</v>
      </c>
      <c r="D81" s="53" t="s">
        <v>126</v>
      </c>
      <c r="E81" s="53" t="s">
        <v>42</v>
      </c>
      <c r="F81" s="54">
        <v>1537.6900329589844</v>
      </c>
      <c r="G81" s="55">
        <v>3547</v>
      </c>
    </row>
    <row r="82" spans="1:7" x14ac:dyDescent="0.25">
      <c r="A82" s="53" t="s">
        <v>185</v>
      </c>
      <c r="B82" s="53" t="s">
        <v>4</v>
      </c>
      <c r="C82" s="53" t="s">
        <v>119</v>
      </c>
      <c r="D82" s="53" t="s">
        <v>129</v>
      </c>
      <c r="E82" s="53" t="s">
        <v>42</v>
      </c>
      <c r="F82" s="54">
        <v>132.44999694824219</v>
      </c>
      <c r="G82" s="55">
        <v>1636.43994140625</v>
      </c>
    </row>
    <row r="83" spans="1:7" x14ac:dyDescent="0.25">
      <c r="A83" s="53" t="s">
        <v>185</v>
      </c>
      <c r="B83" s="53" t="s">
        <v>4</v>
      </c>
      <c r="C83" s="53" t="s">
        <v>119</v>
      </c>
      <c r="D83" s="53" t="s">
        <v>130</v>
      </c>
      <c r="E83" s="53" t="s">
        <v>42</v>
      </c>
      <c r="F83" s="54">
        <v>5917.7000503540039</v>
      </c>
      <c r="G83" s="55">
        <v>27507.520080566406</v>
      </c>
    </row>
    <row r="84" spans="1:7" x14ac:dyDescent="0.25">
      <c r="A84" s="53" t="s">
        <v>185</v>
      </c>
      <c r="B84" s="53" t="s">
        <v>4</v>
      </c>
      <c r="C84" s="53" t="s">
        <v>119</v>
      </c>
      <c r="D84" s="53" t="s">
        <v>156</v>
      </c>
      <c r="E84" s="53" t="s">
        <v>55</v>
      </c>
      <c r="F84" s="54">
        <v>20807.83984375</v>
      </c>
      <c r="G84" s="55">
        <v>12381.7802734375</v>
      </c>
    </row>
    <row r="85" spans="1:7" x14ac:dyDescent="0.25">
      <c r="A85" s="53" t="s">
        <v>185</v>
      </c>
      <c r="B85" s="53" t="s">
        <v>4</v>
      </c>
      <c r="C85" s="53" t="s">
        <v>119</v>
      </c>
      <c r="D85" s="53" t="s">
        <v>131</v>
      </c>
      <c r="E85" s="53" t="s">
        <v>77</v>
      </c>
      <c r="F85" s="54">
        <v>6964.0400390625</v>
      </c>
      <c r="G85" s="55">
        <v>47030.37890625</v>
      </c>
    </row>
    <row r="86" spans="1:7" x14ac:dyDescent="0.25">
      <c r="A86" s="53" t="s">
        <v>185</v>
      </c>
      <c r="B86" s="53" t="s">
        <v>4</v>
      </c>
      <c r="C86" s="53" t="s">
        <v>119</v>
      </c>
      <c r="D86" s="53" t="s">
        <v>131</v>
      </c>
      <c r="E86" s="53" t="s">
        <v>55</v>
      </c>
      <c r="F86" s="54">
        <v>24947.830078125</v>
      </c>
      <c r="G86" s="55">
        <v>45240</v>
      </c>
    </row>
    <row r="87" spans="1:7" x14ac:dyDescent="0.25">
      <c r="A87" s="53" t="s">
        <v>185</v>
      </c>
      <c r="B87" s="53" t="s">
        <v>4</v>
      </c>
      <c r="C87" s="53" t="s">
        <v>119</v>
      </c>
      <c r="D87" s="53" t="s">
        <v>131</v>
      </c>
      <c r="E87" s="53" t="s">
        <v>42</v>
      </c>
      <c r="F87" s="54">
        <v>98977.2900390625</v>
      </c>
      <c r="G87" s="55">
        <v>250745.7431640625</v>
      </c>
    </row>
    <row r="88" spans="1:7" x14ac:dyDescent="0.25">
      <c r="A88" s="53" t="s">
        <v>185</v>
      </c>
      <c r="B88" s="53" t="s">
        <v>4</v>
      </c>
      <c r="C88" s="53" t="s">
        <v>119</v>
      </c>
      <c r="D88" s="53" t="s">
        <v>131</v>
      </c>
      <c r="E88" s="53" t="s">
        <v>67</v>
      </c>
      <c r="F88" s="54">
        <v>99791.30859375</v>
      </c>
      <c r="G88" s="55">
        <v>267499.3671875</v>
      </c>
    </row>
    <row r="89" spans="1:7" x14ac:dyDescent="0.25">
      <c r="A89" s="53" t="s">
        <v>185</v>
      </c>
      <c r="B89" s="53" t="s">
        <v>4</v>
      </c>
      <c r="C89" s="53" t="s">
        <v>119</v>
      </c>
      <c r="D89" s="53" t="s">
        <v>131</v>
      </c>
      <c r="E89" s="53" t="s">
        <v>195</v>
      </c>
      <c r="F89" s="54">
        <v>18960.349609375</v>
      </c>
      <c r="G89" s="55">
        <v>49400</v>
      </c>
    </row>
    <row r="90" spans="1:7" x14ac:dyDescent="0.25">
      <c r="A90" s="53" t="s">
        <v>185</v>
      </c>
      <c r="B90" s="53" t="s">
        <v>4</v>
      </c>
      <c r="C90" s="53" t="s">
        <v>119</v>
      </c>
      <c r="D90" s="53" t="s">
        <v>132</v>
      </c>
      <c r="E90" s="53" t="s">
        <v>42</v>
      </c>
      <c r="F90" s="54">
        <v>97564.858459472656</v>
      </c>
      <c r="G90" s="55">
        <v>284077.56298828125</v>
      </c>
    </row>
    <row r="91" spans="1:7" x14ac:dyDescent="0.25">
      <c r="A91" s="53" t="s">
        <v>185</v>
      </c>
      <c r="B91" s="53" t="s">
        <v>4</v>
      </c>
      <c r="C91" s="53" t="s">
        <v>119</v>
      </c>
      <c r="D91" s="53" t="s">
        <v>181</v>
      </c>
      <c r="E91" s="53" t="s">
        <v>42</v>
      </c>
      <c r="F91" s="54">
        <v>14797.18994140625</v>
      </c>
      <c r="G91" s="55">
        <v>23686.8193359375</v>
      </c>
    </row>
    <row r="92" spans="1:7" x14ac:dyDescent="0.25">
      <c r="A92" s="53" t="s">
        <v>185</v>
      </c>
      <c r="B92" s="53" t="s">
        <v>4</v>
      </c>
      <c r="C92" s="53" t="s">
        <v>119</v>
      </c>
      <c r="D92" s="53" t="s">
        <v>222</v>
      </c>
      <c r="E92" s="53" t="s">
        <v>164</v>
      </c>
      <c r="F92" s="54">
        <v>6235.6298828125</v>
      </c>
      <c r="G92" s="55">
        <v>15400.8095703125</v>
      </c>
    </row>
    <row r="93" spans="1:7" x14ac:dyDescent="0.25">
      <c r="A93" s="53" t="s">
        <v>185</v>
      </c>
      <c r="B93" s="53" t="s">
        <v>4</v>
      </c>
      <c r="C93" s="53" t="s">
        <v>119</v>
      </c>
      <c r="D93" s="53" t="s">
        <v>135</v>
      </c>
      <c r="E93" s="53" t="s">
        <v>67</v>
      </c>
      <c r="F93" s="54">
        <v>151.94999694824219</v>
      </c>
      <c r="G93" s="55">
        <v>2170.89990234375</v>
      </c>
    </row>
    <row r="94" spans="1:7" x14ac:dyDescent="0.25">
      <c r="A94" s="28" t="s">
        <v>189</v>
      </c>
      <c r="B94" s="29"/>
      <c r="C94" s="29"/>
      <c r="D94" s="29"/>
      <c r="E94" s="29"/>
      <c r="F94" s="29">
        <f>SUM(F71:F93)</f>
        <v>1648419.3235721588</v>
      </c>
      <c r="G94" s="30">
        <f>SUM(G71:G93)</f>
        <v>1986653.73046875</v>
      </c>
    </row>
    <row r="95" spans="1:7" ht="30" x14ac:dyDescent="0.25">
      <c r="A95" s="53" t="s">
        <v>232</v>
      </c>
      <c r="B95" s="53" t="s">
        <v>4</v>
      </c>
      <c r="C95" s="53" t="s">
        <v>119</v>
      </c>
      <c r="D95" s="53" t="s">
        <v>121</v>
      </c>
      <c r="E95" s="53" t="s">
        <v>42</v>
      </c>
      <c r="F95" s="54">
        <v>2671463</v>
      </c>
      <c r="G95" s="55">
        <v>2199858.28125</v>
      </c>
    </row>
    <row r="96" spans="1:7" x14ac:dyDescent="0.25">
      <c r="A96" s="53" t="s">
        <v>232</v>
      </c>
      <c r="B96" s="53" t="s">
        <v>4</v>
      </c>
      <c r="C96" s="53" t="s">
        <v>224</v>
      </c>
      <c r="D96" s="53" t="s">
        <v>225</v>
      </c>
      <c r="E96" s="53" t="s">
        <v>42</v>
      </c>
      <c r="F96" s="54">
        <v>27022.16015625</v>
      </c>
      <c r="G96" s="55">
        <v>79270.203125</v>
      </c>
    </row>
    <row r="97" spans="1:7" x14ac:dyDescent="0.25">
      <c r="A97" s="53" t="s">
        <v>232</v>
      </c>
      <c r="B97" s="53" t="s">
        <v>4</v>
      </c>
      <c r="C97" s="53" t="s">
        <v>224</v>
      </c>
      <c r="D97" s="53" t="s">
        <v>225</v>
      </c>
      <c r="E97" s="53" t="s">
        <v>63</v>
      </c>
      <c r="F97" s="54">
        <v>76315.3984375</v>
      </c>
      <c r="G97" s="55">
        <v>125174.5625</v>
      </c>
    </row>
    <row r="98" spans="1:7" x14ac:dyDescent="0.25">
      <c r="A98" s="53" t="s">
        <v>232</v>
      </c>
      <c r="B98" s="53" t="s">
        <v>4</v>
      </c>
      <c r="C98" s="53" t="s">
        <v>119</v>
      </c>
      <c r="D98" s="53" t="s">
        <v>257</v>
      </c>
      <c r="E98" s="53" t="s">
        <v>57</v>
      </c>
      <c r="F98" s="54">
        <v>53887.30078125</v>
      </c>
      <c r="G98" s="55">
        <v>17280</v>
      </c>
    </row>
    <row r="99" spans="1:7" x14ac:dyDescent="0.25">
      <c r="A99" s="53" t="s">
        <v>232</v>
      </c>
      <c r="B99" s="53" t="s">
        <v>4</v>
      </c>
      <c r="C99" s="53" t="s">
        <v>119</v>
      </c>
      <c r="D99" s="53" t="s">
        <v>258</v>
      </c>
      <c r="E99" s="53" t="s">
        <v>82</v>
      </c>
      <c r="F99" s="54">
        <v>8772.650390625</v>
      </c>
      <c r="G99" s="55">
        <v>16378.1396484375</v>
      </c>
    </row>
    <row r="100" spans="1:7" x14ac:dyDescent="0.25">
      <c r="A100" s="53" t="s">
        <v>232</v>
      </c>
      <c r="B100" s="53" t="s">
        <v>4</v>
      </c>
      <c r="C100" s="53" t="s">
        <v>119</v>
      </c>
      <c r="D100" s="53" t="s">
        <v>179</v>
      </c>
      <c r="E100" s="53" t="s">
        <v>55</v>
      </c>
      <c r="F100" s="54">
        <v>1109.5240478515625</v>
      </c>
      <c r="G100" s="55">
        <v>11064.0302734375</v>
      </c>
    </row>
    <row r="101" spans="1:7" x14ac:dyDescent="0.25">
      <c r="A101" s="53" t="s">
        <v>232</v>
      </c>
      <c r="B101" s="53" t="s">
        <v>4</v>
      </c>
      <c r="C101" s="53" t="s">
        <v>119</v>
      </c>
      <c r="D101" s="53" t="s">
        <v>122</v>
      </c>
      <c r="E101" s="53" t="s">
        <v>42</v>
      </c>
      <c r="F101" s="54">
        <v>18253.730712890625</v>
      </c>
      <c r="G101" s="55">
        <v>87719.41015625</v>
      </c>
    </row>
    <row r="102" spans="1:7" x14ac:dyDescent="0.25">
      <c r="A102" s="53" t="s">
        <v>232</v>
      </c>
      <c r="B102" s="53" t="s">
        <v>4</v>
      </c>
      <c r="C102" s="53" t="s">
        <v>119</v>
      </c>
      <c r="D102" s="53" t="s">
        <v>123</v>
      </c>
      <c r="E102" s="53" t="s">
        <v>77</v>
      </c>
      <c r="F102" s="54">
        <v>234.50999450683594</v>
      </c>
      <c r="G102" s="55">
        <v>59963.01171875</v>
      </c>
    </row>
    <row r="103" spans="1:7" x14ac:dyDescent="0.25">
      <c r="A103" s="53" t="s">
        <v>232</v>
      </c>
      <c r="B103" s="53" t="s">
        <v>4</v>
      </c>
      <c r="C103" s="53" t="s">
        <v>119</v>
      </c>
      <c r="D103" s="53" t="s">
        <v>124</v>
      </c>
      <c r="E103" s="53" t="s">
        <v>42</v>
      </c>
      <c r="F103" s="54">
        <v>1840469.568359375</v>
      </c>
      <c r="G103" s="55">
        <v>1990930.8125</v>
      </c>
    </row>
    <row r="104" spans="1:7" x14ac:dyDescent="0.25">
      <c r="A104" s="53" t="s">
        <v>232</v>
      </c>
      <c r="B104" s="53" t="s">
        <v>4</v>
      </c>
      <c r="C104" s="53" t="s">
        <v>119</v>
      </c>
      <c r="D104" s="53" t="s">
        <v>124</v>
      </c>
      <c r="E104" s="53" t="s">
        <v>86</v>
      </c>
      <c r="F104" s="54">
        <v>42863.078125</v>
      </c>
      <c r="G104" s="55">
        <v>33390</v>
      </c>
    </row>
    <row r="105" spans="1:7" x14ac:dyDescent="0.25">
      <c r="A105" s="53" t="s">
        <v>232</v>
      </c>
      <c r="B105" s="53" t="s">
        <v>4</v>
      </c>
      <c r="C105" s="53" t="s">
        <v>119</v>
      </c>
      <c r="D105" s="53" t="s">
        <v>259</v>
      </c>
      <c r="E105" s="53" t="s">
        <v>77</v>
      </c>
      <c r="F105" s="54">
        <v>24947.830078125</v>
      </c>
      <c r="G105" s="55">
        <v>50707.5</v>
      </c>
    </row>
    <row r="106" spans="1:7" x14ac:dyDescent="0.25">
      <c r="A106" s="53" t="s">
        <v>232</v>
      </c>
      <c r="B106" s="53" t="s">
        <v>4</v>
      </c>
      <c r="C106" s="53" t="s">
        <v>119</v>
      </c>
      <c r="D106" s="53" t="s">
        <v>259</v>
      </c>
      <c r="E106" s="53" t="s">
        <v>63</v>
      </c>
      <c r="F106" s="54">
        <v>24947.830078125</v>
      </c>
      <c r="G106" s="55">
        <v>51450</v>
      </c>
    </row>
    <row r="107" spans="1:7" x14ac:dyDescent="0.25">
      <c r="A107" s="53" t="s">
        <v>232</v>
      </c>
      <c r="B107" s="53" t="s">
        <v>4</v>
      </c>
      <c r="C107" s="53" t="s">
        <v>119</v>
      </c>
      <c r="D107" s="53" t="s">
        <v>125</v>
      </c>
      <c r="E107" s="53" t="s">
        <v>58</v>
      </c>
      <c r="F107" s="54">
        <v>6530.33984375</v>
      </c>
      <c r="G107" s="55">
        <v>7338.10009765625</v>
      </c>
    </row>
    <row r="108" spans="1:7" x14ac:dyDescent="0.25">
      <c r="A108" s="53" t="s">
        <v>232</v>
      </c>
      <c r="B108" s="53" t="s">
        <v>4</v>
      </c>
      <c r="C108" s="53" t="s">
        <v>119</v>
      </c>
      <c r="D108" s="53" t="s">
        <v>125</v>
      </c>
      <c r="E108" s="53" t="s">
        <v>42</v>
      </c>
      <c r="F108" s="54">
        <v>58625.939335823059</v>
      </c>
      <c r="G108" s="55">
        <v>140972.74975585938</v>
      </c>
    </row>
    <row r="109" spans="1:7" x14ac:dyDescent="0.25">
      <c r="A109" s="53" t="s">
        <v>232</v>
      </c>
      <c r="B109" s="53" t="s">
        <v>4</v>
      </c>
      <c r="C109" s="53" t="s">
        <v>119</v>
      </c>
      <c r="D109" s="53" t="s">
        <v>125</v>
      </c>
      <c r="E109" s="53" t="s">
        <v>61</v>
      </c>
      <c r="F109" s="54">
        <v>8353.5302734375</v>
      </c>
      <c r="G109" s="55">
        <v>13271.0400390625</v>
      </c>
    </row>
    <row r="110" spans="1:7" x14ac:dyDescent="0.25">
      <c r="A110" s="53" t="s">
        <v>232</v>
      </c>
      <c r="B110" s="53" t="s">
        <v>4</v>
      </c>
      <c r="C110" s="53" t="s">
        <v>119</v>
      </c>
      <c r="D110" s="53" t="s">
        <v>126</v>
      </c>
      <c r="E110" s="53" t="s">
        <v>42</v>
      </c>
      <c r="F110" s="54">
        <v>1632.9500122070313</v>
      </c>
      <c r="G110" s="55">
        <v>3388.800048828125</v>
      </c>
    </row>
    <row r="111" spans="1:7" x14ac:dyDescent="0.25">
      <c r="A111" s="53" t="s">
        <v>232</v>
      </c>
      <c r="B111" s="53" t="s">
        <v>4</v>
      </c>
      <c r="C111" s="53" t="s">
        <v>119</v>
      </c>
      <c r="D111" s="53" t="s">
        <v>129</v>
      </c>
      <c r="E111" s="53" t="s">
        <v>42</v>
      </c>
      <c r="F111" s="54">
        <v>1007.8300094604492</v>
      </c>
      <c r="G111" s="55">
        <v>7289.6700439453125</v>
      </c>
    </row>
    <row r="112" spans="1:7" x14ac:dyDescent="0.25">
      <c r="A112" s="53" t="s">
        <v>232</v>
      </c>
      <c r="B112" s="53" t="s">
        <v>4</v>
      </c>
      <c r="C112" s="53" t="s">
        <v>119</v>
      </c>
      <c r="D112" s="53" t="s">
        <v>130</v>
      </c>
      <c r="E112" s="53" t="s">
        <v>42</v>
      </c>
      <c r="F112" s="54">
        <v>10671.760070800781</v>
      </c>
      <c r="G112" s="55">
        <v>60096.949951171875</v>
      </c>
    </row>
    <row r="113" spans="1:7" x14ac:dyDescent="0.25">
      <c r="A113" s="53" t="s">
        <v>232</v>
      </c>
      <c r="B113" s="53" t="s">
        <v>4</v>
      </c>
      <c r="C113" s="53" t="s">
        <v>119</v>
      </c>
      <c r="D113" s="53" t="s">
        <v>156</v>
      </c>
      <c r="E113" s="53" t="s">
        <v>77</v>
      </c>
      <c r="F113" s="54">
        <v>38299.1796875</v>
      </c>
      <c r="G113" s="55">
        <v>921760.7890625</v>
      </c>
    </row>
    <row r="114" spans="1:7" x14ac:dyDescent="0.25">
      <c r="A114" s="53" t="s">
        <v>232</v>
      </c>
      <c r="B114" s="53" t="s">
        <v>4</v>
      </c>
      <c r="C114" s="53" t="s">
        <v>119</v>
      </c>
      <c r="D114" s="53" t="s">
        <v>156</v>
      </c>
      <c r="E114" s="53" t="s">
        <v>200</v>
      </c>
      <c r="F114" s="54">
        <v>15966.6103515625</v>
      </c>
      <c r="G114" s="55">
        <v>49600</v>
      </c>
    </row>
    <row r="115" spans="1:7" x14ac:dyDescent="0.25">
      <c r="A115" s="53" t="s">
        <v>232</v>
      </c>
      <c r="B115" s="53" t="s">
        <v>4</v>
      </c>
      <c r="C115" s="53" t="s">
        <v>119</v>
      </c>
      <c r="D115" s="53" t="s">
        <v>131</v>
      </c>
      <c r="E115" s="53" t="s">
        <v>42</v>
      </c>
      <c r="F115" s="54">
        <v>165970.88232421875</v>
      </c>
      <c r="G115" s="55">
        <v>403827.77734375</v>
      </c>
    </row>
    <row r="116" spans="1:7" x14ac:dyDescent="0.25">
      <c r="A116" s="53" t="s">
        <v>232</v>
      </c>
      <c r="B116" s="53" t="s">
        <v>4</v>
      </c>
      <c r="C116" s="53" t="s">
        <v>119</v>
      </c>
      <c r="D116" s="53" t="s">
        <v>131</v>
      </c>
      <c r="E116" s="53" t="s">
        <v>67</v>
      </c>
      <c r="F116" s="54">
        <v>24922.880859375</v>
      </c>
      <c r="G116" s="55">
        <v>66239.1796875</v>
      </c>
    </row>
    <row r="117" spans="1:7" x14ac:dyDescent="0.25">
      <c r="A117" s="53" t="s">
        <v>232</v>
      </c>
      <c r="B117" s="53" t="s">
        <v>4</v>
      </c>
      <c r="C117" s="53" t="s">
        <v>119</v>
      </c>
      <c r="D117" s="53" t="s">
        <v>131</v>
      </c>
      <c r="E117" s="53" t="s">
        <v>195</v>
      </c>
      <c r="F117" s="54">
        <v>74843.4765625</v>
      </c>
      <c r="G117" s="55">
        <v>159975</v>
      </c>
    </row>
    <row r="118" spans="1:7" x14ac:dyDescent="0.25">
      <c r="A118" s="53" t="s">
        <v>232</v>
      </c>
      <c r="B118" s="53" t="s">
        <v>4</v>
      </c>
      <c r="C118" s="53" t="s">
        <v>119</v>
      </c>
      <c r="D118" s="53" t="s">
        <v>131</v>
      </c>
      <c r="E118" s="53" t="s">
        <v>82</v>
      </c>
      <c r="F118" s="54">
        <v>29501.0498046875</v>
      </c>
      <c r="G118" s="55">
        <v>83750.05078125</v>
      </c>
    </row>
    <row r="119" spans="1:7" x14ac:dyDescent="0.25">
      <c r="A119" s="53" t="s">
        <v>232</v>
      </c>
      <c r="B119" s="53" t="s">
        <v>4</v>
      </c>
      <c r="C119" s="53" t="s">
        <v>119</v>
      </c>
      <c r="D119" s="53" t="s">
        <v>132</v>
      </c>
      <c r="E119" s="53" t="s">
        <v>42</v>
      </c>
      <c r="F119" s="54">
        <v>182178.87979125977</v>
      </c>
      <c r="G119" s="55">
        <v>772001.47583007813</v>
      </c>
    </row>
    <row r="120" spans="1:7" x14ac:dyDescent="0.25">
      <c r="A120" s="53" t="s">
        <v>232</v>
      </c>
      <c r="B120" s="53" t="s">
        <v>4</v>
      </c>
      <c r="C120" s="53" t="s">
        <v>119</v>
      </c>
      <c r="D120" s="53" t="s">
        <v>260</v>
      </c>
      <c r="E120" s="53" t="s">
        <v>42</v>
      </c>
      <c r="F120" s="54">
        <v>58263.6494140625</v>
      </c>
      <c r="G120" s="55">
        <v>65491.099609375</v>
      </c>
    </row>
    <row r="121" spans="1:7" x14ac:dyDescent="0.25">
      <c r="A121" s="53" t="s">
        <v>232</v>
      </c>
      <c r="B121" s="53" t="s">
        <v>4</v>
      </c>
      <c r="C121" s="53" t="s">
        <v>119</v>
      </c>
      <c r="D121" s="53" t="s">
        <v>133</v>
      </c>
      <c r="E121" s="53" t="s">
        <v>42</v>
      </c>
      <c r="F121" s="54">
        <v>391.010009765625</v>
      </c>
      <c r="G121" s="55">
        <v>1920.0400390625</v>
      </c>
    </row>
    <row r="122" spans="1:7" x14ac:dyDescent="0.25">
      <c r="A122" s="53" t="s">
        <v>232</v>
      </c>
      <c r="B122" s="53" t="s">
        <v>4</v>
      </c>
      <c r="C122" s="53" t="s">
        <v>119</v>
      </c>
      <c r="D122" s="53" t="s">
        <v>134</v>
      </c>
      <c r="E122" s="53" t="s">
        <v>42</v>
      </c>
      <c r="F122" s="54">
        <v>587.8599853515625</v>
      </c>
      <c r="G122" s="55">
        <v>587.760009765625</v>
      </c>
    </row>
    <row r="123" spans="1:7" x14ac:dyDescent="0.25">
      <c r="A123" s="53" t="s">
        <v>232</v>
      </c>
      <c r="B123" s="53" t="s">
        <v>4</v>
      </c>
      <c r="C123" s="53" t="s">
        <v>119</v>
      </c>
      <c r="D123" s="53" t="s">
        <v>222</v>
      </c>
      <c r="E123" s="53" t="s">
        <v>82</v>
      </c>
      <c r="F123" s="54">
        <v>15629.150390625</v>
      </c>
      <c r="G123" s="55">
        <v>26656.16015625</v>
      </c>
    </row>
    <row r="124" spans="1:7" x14ac:dyDescent="0.25">
      <c r="A124" s="53" t="s">
        <v>232</v>
      </c>
      <c r="B124" s="53" t="s">
        <v>4</v>
      </c>
      <c r="C124" s="53" t="s">
        <v>119</v>
      </c>
      <c r="D124" s="53" t="s">
        <v>135</v>
      </c>
      <c r="E124" s="53" t="s">
        <v>76</v>
      </c>
      <c r="F124" s="54">
        <v>12314.25</v>
      </c>
      <c r="G124" s="55">
        <v>152124.859375</v>
      </c>
    </row>
    <row r="125" spans="1:7" x14ac:dyDescent="0.25">
      <c r="A125" s="53" t="s">
        <v>232</v>
      </c>
      <c r="B125" s="53" t="s">
        <v>4</v>
      </c>
      <c r="C125" s="53" t="s">
        <v>119</v>
      </c>
      <c r="D125" s="53" t="s">
        <v>135</v>
      </c>
      <c r="E125" s="53" t="s">
        <v>107</v>
      </c>
      <c r="F125" s="54">
        <v>1176</v>
      </c>
      <c r="G125" s="55">
        <v>14960.9599609375</v>
      </c>
    </row>
    <row r="126" spans="1:7" x14ac:dyDescent="0.25">
      <c r="A126" s="53" t="s">
        <v>232</v>
      </c>
      <c r="B126" s="53" t="s">
        <v>4</v>
      </c>
      <c r="C126" s="53" t="s">
        <v>119</v>
      </c>
      <c r="D126" s="53" t="s">
        <v>135</v>
      </c>
      <c r="E126" s="53" t="s">
        <v>109</v>
      </c>
      <c r="F126" s="54">
        <v>14928.7802734375</v>
      </c>
      <c r="G126" s="55">
        <v>230637.53125</v>
      </c>
    </row>
    <row r="127" spans="1:7" x14ac:dyDescent="0.25">
      <c r="A127" s="53" t="s">
        <v>232</v>
      </c>
      <c r="B127" s="53" t="s">
        <v>4</v>
      </c>
      <c r="C127" s="53" t="s">
        <v>119</v>
      </c>
      <c r="D127" s="53" t="s">
        <v>135</v>
      </c>
      <c r="E127" s="53" t="s">
        <v>55</v>
      </c>
      <c r="F127" s="54">
        <v>76.839996337890625</v>
      </c>
      <c r="G127" s="55">
        <v>1123.43994140625</v>
      </c>
    </row>
    <row r="128" spans="1:7" x14ac:dyDescent="0.25">
      <c r="A128" s="28" t="s">
        <v>238</v>
      </c>
      <c r="B128" s="29"/>
      <c r="C128" s="29"/>
      <c r="D128" s="29"/>
      <c r="E128" s="29"/>
      <c r="F128" s="29">
        <f>SUM(F95:F127)</f>
        <v>5512159.4301576614</v>
      </c>
      <c r="G128" s="30">
        <f>SUM(G95:G127)</f>
        <v>7906199.3841552734</v>
      </c>
    </row>
    <row r="129" spans="1:7" x14ac:dyDescent="0.25">
      <c r="A129" s="53" t="s">
        <v>266</v>
      </c>
      <c r="B129" s="53" t="s">
        <v>4</v>
      </c>
      <c r="C129" s="53" t="s">
        <v>119</v>
      </c>
      <c r="D129" s="53" t="s">
        <v>132</v>
      </c>
      <c r="E129" s="53" t="s">
        <v>42</v>
      </c>
      <c r="F129" s="54">
        <v>15515.73046875</v>
      </c>
      <c r="G129" s="55">
        <v>34417.30078125</v>
      </c>
    </row>
    <row r="130" spans="1:7" x14ac:dyDescent="0.25">
      <c r="A130" s="53" t="s">
        <v>266</v>
      </c>
      <c r="B130" s="53" t="s">
        <v>4</v>
      </c>
      <c r="C130" s="53" t="s">
        <v>119</v>
      </c>
      <c r="D130" s="53" t="s">
        <v>126</v>
      </c>
      <c r="E130" s="53" t="s">
        <v>42</v>
      </c>
      <c r="F130" s="54">
        <v>1224.7099609375</v>
      </c>
      <c r="G130" s="55">
        <v>2541.6000366210938</v>
      </c>
    </row>
    <row r="131" spans="1:7" x14ac:dyDescent="0.25">
      <c r="A131" s="53" t="s">
        <v>266</v>
      </c>
      <c r="B131" s="53" t="s">
        <v>4</v>
      </c>
      <c r="C131" s="53" t="s">
        <v>119</v>
      </c>
      <c r="D131" s="53" t="s">
        <v>133</v>
      </c>
      <c r="E131" s="53" t="s">
        <v>42</v>
      </c>
      <c r="F131" s="54">
        <v>161.58999633789063</v>
      </c>
      <c r="G131" s="55">
        <v>1943.699951171875</v>
      </c>
    </row>
    <row r="132" spans="1:7" x14ac:dyDescent="0.25">
      <c r="A132" s="53" t="s">
        <v>266</v>
      </c>
      <c r="B132" s="53" t="s">
        <v>4</v>
      </c>
      <c r="C132" s="53" t="s">
        <v>119</v>
      </c>
      <c r="D132" s="53" t="s">
        <v>132</v>
      </c>
      <c r="E132" s="53" t="s">
        <v>42</v>
      </c>
      <c r="F132" s="54">
        <v>2936.3200073242188</v>
      </c>
      <c r="G132" s="55">
        <v>41061</v>
      </c>
    </row>
    <row r="133" spans="1:7" x14ac:dyDescent="0.25">
      <c r="A133" s="53" t="s">
        <v>266</v>
      </c>
      <c r="B133" s="53" t="s">
        <v>4</v>
      </c>
      <c r="C133" s="53" t="s">
        <v>119</v>
      </c>
      <c r="D133" s="53" t="s">
        <v>129</v>
      </c>
      <c r="E133" s="53" t="s">
        <v>42</v>
      </c>
      <c r="F133" s="54">
        <v>374.22000122070313</v>
      </c>
      <c r="G133" s="55">
        <v>4501.2001953125</v>
      </c>
    </row>
    <row r="134" spans="1:7" x14ac:dyDescent="0.25">
      <c r="A134" s="53" t="s">
        <v>266</v>
      </c>
      <c r="B134" s="53" t="s">
        <v>4</v>
      </c>
      <c r="C134" s="53" t="s">
        <v>119</v>
      </c>
      <c r="D134" s="53" t="s">
        <v>132</v>
      </c>
      <c r="E134" s="53" t="s">
        <v>42</v>
      </c>
      <c r="F134" s="54">
        <v>3944.860107421875</v>
      </c>
      <c r="G134" s="55">
        <v>21554.900390625</v>
      </c>
    </row>
    <row r="135" spans="1:7" x14ac:dyDescent="0.25">
      <c r="A135" s="53" t="s">
        <v>266</v>
      </c>
      <c r="B135" s="53" t="s">
        <v>4</v>
      </c>
      <c r="C135" s="53" t="s">
        <v>119</v>
      </c>
      <c r="D135" s="53" t="s">
        <v>122</v>
      </c>
      <c r="E135" s="53" t="s">
        <v>42</v>
      </c>
      <c r="F135" s="54">
        <v>19197.580078125</v>
      </c>
      <c r="G135" s="55">
        <v>3835</v>
      </c>
    </row>
    <row r="136" spans="1:7" x14ac:dyDescent="0.25">
      <c r="A136" s="53" t="s">
        <v>266</v>
      </c>
      <c r="B136" s="53" t="s">
        <v>4</v>
      </c>
      <c r="C136" s="53" t="s">
        <v>119</v>
      </c>
      <c r="D136" s="53" t="s">
        <v>132</v>
      </c>
      <c r="E136" s="53" t="s">
        <v>42</v>
      </c>
      <c r="F136" s="54">
        <v>16266.8896484375</v>
      </c>
      <c r="G136" s="55">
        <v>37153</v>
      </c>
    </row>
    <row r="137" spans="1:7" x14ac:dyDescent="0.25">
      <c r="A137" s="53" t="s">
        <v>266</v>
      </c>
      <c r="B137" s="53" t="s">
        <v>4</v>
      </c>
      <c r="C137" s="53" t="s">
        <v>119</v>
      </c>
      <c r="D137" s="53" t="s">
        <v>125</v>
      </c>
      <c r="E137" s="53" t="s">
        <v>42</v>
      </c>
      <c r="F137" s="54">
        <v>702.37001037597656</v>
      </c>
      <c r="G137" s="55">
        <v>12126.2197265625</v>
      </c>
    </row>
    <row r="138" spans="1:7" x14ac:dyDescent="0.25">
      <c r="A138" s="53" t="s">
        <v>266</v>
      </c>
      <c r="B138" s="53" t="s">
        <v>4</v>
      </c>
      <c r="C138" s="53" t="s">
        <v>119</v>
      </c>
      <c r="D138" s="53" t="s">
        <v>132</v>
      </c>
      <c r="E138" s="53" t="s">
        <v>42</v>
      </c>
      <c r="F138" s="54">
        <v>9193.76953125</v>
      </c>
      <c r="G138" s="55">
        <v>76545.9609375</v>
      </c>
    </row>
    <row r="139" spans="1:7" x14ac:dyDescent="0.25">
      <c r="A139" s="53" t="s">
        <v>266</v>
      </c>
      <c r="B139" s="53" t="s">
        <v>4</v>
      </c>
      <c r="C139" s="53" t="s">
        <v>119</v>
      </c>
      <c r="D139" s="53" t="s">
        <v>52</v>
      </c>
      <c r="E139" s="53" t="s">
        <v>82</v>
      </c>
      <c r="F139" s="54">
        <v>26385.330078125</v>
      </c>
      <c r="G139" s="55">
        <v>25677.359375</v>
      </c>
    </row>
    <row r="140" spans="1:7" x14ac:dyDescent="0.25">
      <c r="A140" s="53" t="s">
        <v>266</v>
      </c>
      <c r="B140" s="53" t="s">
        <v>4</v>
      </c>
      <c r="C140" s="53" t="s">
        <v>119</v>
      </c>
      <c r="D140" s="53" t="s">
        <v>125</v>
      </c>
      <c r="E140" s="53" t="s">
        <v>42</v>
      </c>
      <c r="F140" s="54">
        <v>11555.68017578125</v>
      </c>
      <c r="G140" s="55">
        <v>45031.119140625</v>
      </c>
    </row>
    <row r="141" spans="1:7" x14ac:dyDescent="0.25">
      <c r="A141" s="53" t="s">
        <v>266</v>
      </c>
      <c r="B141" s="53" t="s">
        <v>4</v>
      </c>
      <c r="C141" s="53" t="s">
        <v>119</v>
      </c>
      <c r="D141" s="53" t="s">
        <v>126</v>
      </c>
      <c r="E141" s="53" t="s">
        <v>42</v>
      </c>
      <c r="F141" s="54">
        <v>176.89999389648438</v>
      </c>
      <c r="G141" s="55">
        <v>737</v>
      </c>
    </row>
    <row r="142" spans="1:7" x14ac:dyDescent="0.25">
      <c r="A142" s="53" t="s">
        <v>266</v>
      </c>
      <c r="B142" s="53" t="s">
        <v>4</v>
      </c>
      <c r="C142" s="53" t="s">
        <v>119</v>
      </c>
      <c r="D142" s="53" t="s">
        <v>132</v>
      </c>
      <c r="E142" s="53" t="s">
        <v>42</v>
      </c>
      <c r="F142" s="54">
        <v>56830.7392578125</v>
      </c>
      <c r="G142" s="55">
        <v>484122.92578125</v>
      </c>
    </row>
    <row r="143" spans="1:7" x14ac:dyDescent="0.25">
      <c r="A143" s="53" t="s">
        <v>266</v>
      </c>
      <c r="B143" s="53" t="s">
        <v>4</v>
      </c>
      <c r="C143" s="53" t="s">
        <v>119</v>
      </c>
      <c r="D143" s="53" t="s">
        <v>132</v>
      </c>
      <c r="E143" s="53" t="s">
        <v>42</v>
      </c>
      <c r="F143" s="54">
        <v>6861.3701171875</v>
      </c>
      <c r="G143" s="55">
        <v>28445.580078125</v>
      </c>
    </row>
    <row r="144" spans="1:7" x14ac:dyDescent="0.25">
      <c r="A144" s="53" t="s">
        <v>266</v>
      </c>
      <c r="B144" s="53" t="s">
        <v>4</v>
      </c>
      <c r="C144" s="53" t="s">
        <v>119</v>
      </c>
      <c r="D144" s="53" t="s">
        <v>132</v>
      </c>
      <c r="E144" s="53" t="s">
        <v>42</v>
      </c>
      <c r="F144" s="54">
        <v>5264.66015625</v>
      </c>
      <c r="G144" s="55">
        <v>119492.0234375</v>
      </c>
    </row>
    <row r="145" spans="1:7" x14ac:dyDescent="0.25">
      <c r="A145" s="53" t="s">
        <v>266</v>
      </c>
      <c r="B145" s="53" t="s">
        <v>4</v>
      </c>
      <c r="C145" s="53" t="s">
        <v>119</v>
      </c>
      <c r="D145" s="53" t="s">
        <v>132</v>
      </c>
      <c r="E145" s="53" t="s">
        <v>42</v>
      </c>
      <c r="F145" s="54">
        <v>21587.109375</v>
      </c>
      <c r="G145" s="55">
        <v>120954.9921875</v>
      </c>
    </row>
    <row r="146" spans="1:7" x14ac:dyDescent="0.25">
      <c r="A146" s="53" t="s">
        <v>266</v>
      </c>
      <c r="B146" s="53" t="s">
        <v>4</v>
      </c>
      <c r="C146" s="53" t="s">
        <v>119</v>
      </c>
      <c r="D146" s="53" t="s">
        <v>132</v>
      </c>
      <c r="E146" s="53" t="s">
        <v>42</v>
      </c>
      <c r="F146" s="54">
        <v>5629.14013671875</v>
      </c>
      <c r="G146" s="55">
        <v>58235</v>
      </c>
    </row>
    <row r="147" spans="1:7" x14ac:dyDescent="0.25">
      <c r="A147" s="53" t="s">
        <v>266</v>
      </c>
      <c r="B147" s="53" t="s">
        <v>4</v>
      </c>
      <c r="C147" s="53" t="s">
        <v>119</v>
      </c>
      <c r="D147" s="53" t="s">
        <v>125</v>
      </c>
      <c r="E147" s="53" t="s">
        <v>58</v>
      </c>
      <c r="F147" s="54">
        <v>13322.1396484375</v>
      </c>
      <c r="G147" s="55">
        <v>34848</v>
      </c>
    </row>
    <row r="148" spans="1:7" x14ac:dyDescent="0.25">
      <c r="A148" s="53" t="s">
        <v>266</v>
      </c>
      <c r="B148" s="53" t="s">
        <v>4</v>
      </c>
      <c r="C148" s="53" t="s">
        <v>119</v>
      </c>
      <c r="D148" s="53" t="s">
        <v>156</v>
      </c>
      <c r="E148" s="53" t="s">
        <v>42</v>
      </c>
      <c r="F148" s="54">
        <v>18125.73046875</v>
      </c>
      <c r="G148" s="55">
        <v>97602</v>
      </c>
    </row>
    <row r="149" spans="1:7" x14ac:dyDescent="0.25">
      <c r="A149" s="53" t="s">
        <v>266</v>
      </c>
      <c r="B149" s="53" t="s">
        <v>4</v>
      </c>
      <c r="C149" s="53" t="s">
        <v>119</v>
      </c>
      <c r="D149" s="53" t="s">
        <v>125</v>
      </c>
      <c r="E149" s="53" t="s">
        <v>58</v>
      </c>
      <c r="F149" s="54">
        <v>9716.9599609375</v>
      </c>
      <c r="G149" s="55">
        <v>12181.3798828125</v>
      </c>
    </row>
    <row r="150" spans="1:7" x14ac:dyDescent="0.25">
      <c r="A150" s="53" t="s">
        <v>266</v>
      </c>
      <c r="B150" s="53" t="s">
        <v>4</v>
      </c>
      <c r="C150" s="53" t="s">
        <v>119</v>
      </c>
      <c r="D150" s="53" t="s">
        <v>132</v>
      </c>
      <c r="E150" s="53" t="s">
        <v>42</v>
      </c>
      <c r="F150" s="54">
        <v>4425.169921875</v>
      </c>
      <c r="G150" s="55">
        <v>7037.7001953125</v>
      </c>
    </row>
    <row r="151" spans="1:7" x14ac:dyDescent="0.25">
      <c r="A151" s="53" t="s">
        <v>266</v>
      </c>
      <c r="B151" s="53" t="s">
        <v>4</v>
      </c>
      <c r="C151" s="53" t="s">
        <v>119</v>
      </c>
      <c r="D151" s="53" t="s">
        <v>178</v>
      </c>
      <c r="E151" s="53" t="s">
        <v>42</v>
      </c>
      <c r="F151" s="54">
        <v>21273.240234375</v>
      </c>
      <c r="G151" s="55">
        <v>3064.179931640625</v>
      </c>
    </row>
    <row r="152" spans="1:7" x14ac:dyDescent="0.25">
      <c r="A152" s="53" t="s">
        <v>266</v>
      </c>
      <c r="B152" s="53" t="s">
        <v>4</v>
      </c>
      <c r="C152" s="53" t="s">
        <v>119</v>
      </c>
      <c r="D152" s="53" t="s">
        <v>271</v>
      </c>
      <c r="E152" s="53" t="s">
        <v>42</v>
      </c>
      <c r="F152" s="54">
        <v>26253.720703125</v>
      </c>
      <c r="G152" s="55">
        <v>36671.6015625</v>
      </c>
    </row>
    <row r="153" spans="1:7" x14ac:dyDescent="0.25">
      <c r="A153" s="53" t="s">
        <v>266</v>
      </c>
      <c r="B153" s="53" t="s">
        <v>4</v>
      </c>
      <c r="C153" s="53" t="s">
        <v>119</v>
      </c>
      <c r="D153" s="53" t="s">
        <v>132</v>
      </c>
      <c r="E153" s="53" t="s">
        <v>42</v>
      </c>
      <c r="F153" s="54">
        <v>17507.459594726563</v>
      </c>
      <c r="G153" s="55">
        <v>146823.068359375</v>
      </c>
    </row>
    <row r="154" spans="1:7" x14ac:dyDescent="0.25">
      <c r="A154" s="53" t="s">
        <v>266</v>
      </c>
      <c r="B154" s="53" t="s">
        <v>4</v>
      </c>
      <c r="C154" s="53" t="s">
        <v>119</v>
      </c>
      <c r="D154" s="53" t="s">
        <v>130</v>
      </c>
      <c r="E154" s="53" t="s">
        <v>42</v>
      </c>
      <c r="F154" s="54">
        <v>421.85000610351563</v>
      </c>
      <c r="G154" s="55">
        <v>1553.1300048828125</v>
      </c>
    </row>
    <row r="155" spans="1:7" x14ac:dyDescent="0.25">
      <c r="A155" s="53" t="s">
        <v>266</v>
      </c>
      <c r="B155" s="53" t="s">
        <v>4</v>
      </c>
      <c r="C155" s="53" t="s">
        <v>119</v>
      </c>
      <c r="D155" s="53" t="s">
        <v>125</v>
      </c>
      <c r="E155" s="53" t="s">
        <v>42</v>
      </c>
      <c r="F155" s="54">
        <v>7036.2799377441406</v>
      </c>
      <c r="G155" s="55">
        <v>21552.830139160156</v>
      </c>
    </row>
    <row r="156" spans="1:7" x14ac:dyDescent="0.25">
      <c r="A156" s="53" t="s">
        <v>266</v>
      </c>
      <c r="B156" s="53" t="s">
        <v>4</v>
      </c>
      <c r="C156" s="53" t="s">
        <v>119</v>
      </c>
      <c r="D156" s="53" t="s">
        <v>131</v>
      </c>
      <c r="E156" s="53" t="s">
        <v>42</v>
      </c>
      <c r="F156" s="54">
        <v>40779.200073242188</v>
      </c>
      <c r="G156" s="55">
        <v>154199.630859375</v>
      </c>
    </row>
    <row r="157" spans="1:7" x14ac:dyDescent="0.25">
      <c r="A157" s="53" t="s">
        <v>266</v>
      </c>
      <c r="B157" s="53" t="s">
        <v>4</v>
      </c>
      <c r="C157" s="53" t="s">
        <v>119</v>
      </c>
      <c r="D157" s="53" t="s">
        <v>132</v>
      </c>
      <c r="E157" s="53" t="s">
        <v>42</v>
      </c>
      <c r="F157" s="54">
        <v>22437.169921875</v>
      </c>
      <c r="G157" s="55">
        <v>108703.8984375</v>
      </c>
    </row>
    <row r="158" spans="1:7" x14ac:dyDescent="0.25">
      <c r="A158" s="53" t="s">
        <v>266</v>
      </c>
      <c r="B158" s="53" t="s">
        <v>4</v>
      </c>
      <c r="C158" s="53" t="s">
        <v>119</v>
      </c>
      <c r="D158" s="53" t="s">
        <v>129</v>
      </c>
      <c r="E158" s="53" t="s">
        <v>42</v>
      </c>
      <c r="F158" s="54">
        <v>374.33000183105469</v>
      </c>
      <c r="G158" s="55">
        <v>4153.5999755859375</v>
      </c>
    </row>
    <row r="159" spans="1:7" x14ac:dyDescent="0.25">
      <c r="A159" s="53" t="s">
        <v>266</v>
      </c>
      <c r="B159" s="53" t="s">
        <v>4</v>
      </c>
      <c r="C159" s="53" t="s">
        <v>119</v>
      </c>
      <c r="D159" s="53" t="s">
        <v>129</v>
      </c>
      <c r="E159" s="53" t="s">
        <v>42</v>
      </c>
      <c r="F159" s="54">
        <v>1533.1600341796875</v>
      </c>
      <c r="G159" s="55">
        <v>1755</v>
      </c>
    </row>
    <row r="160" spans="1:7" x14ac:dyDescent="0.25">
      <c r="A160" s="53" t="s">
        <v>266</v>
      </c>
      <c r="B160" s="53" t="s">
        <v>4</v>
      </c>
      <c r="C160" s="53" t="s">
        <v>119</v>
      </c>
      <c r="D160" s="53" t="s">
        <v>132</v>
      </c>
      <c r="E160" s="53" t="s">
        <v>42</v>
      </c>
      <c r="F160" s="54">
        <v>15944.3798828125</v>
      </c>
      <c r="G160" s="55">
        <v>140753.9375</v>
      </c>
    </row>
    <row r="161" spans="1:7" x14ac:dyDescent="0.25">
      <c r="A161" s="53" t="s">
        <v>266</v>
      </c>
      <c r="B161" s="53" t="s">
        <v>4</v>
      </c>
      <c r="C161" s="53" t="s">
        <v>119</v>
      </c>
      <c r="D161" s="53" t="s">
        <v>132</v>
      </c>
      <c r="E161" s="53" t="s">
        <v>42</v>
      </c>
      <c r="F161" s="54">
        <v>25871.8203125</v>
      </c>
      <c r="G161" s="55">
        <v>41589.98046875</v>
      </c>
    </row>
    <row r="162" spans="1:7" x14ac:dyDescent="0.25">
      <c r="A162" s="53" t="s">
        <v>266</v>
      </c>
      <c r="B162" s="53" t="s">
        <v>4</v>
      </c>
      <c r="C162" s="53" t="s">
        <v>119</v>
      </c>
      <c r="D162" s="53" t="s">
        <v>155</v>
      </c>
      <c r="E162" s="53" t="s">
        <v>87</v>
      </c>
      <c r="F162" s="54">
        <v>9852.509765625</v>
      </c>
      <c r="G162" s="55">
        <v>33691.23828125</v>
      </c>
    </row>
    <row r="163" spans="1:7" x14ac:dyDescent="0.25">
      <c r="A163" s="53" t="s">
        <v>266</v>
      </c>
      <c r="B163" s="53" t="s">
        <v>4</v>
      </c>
      <c r="C163" s="53" t="s">
        <v>119</v>
      </c>
      <c r="D163" s="53" t="s">
        <v>125</v>
      </c>
      <c r="E163" s="53" t="s">
        <v>42</v>
      </c>
      <c r="F163" s="54">
        <v>39491.509765625</v>
      </c>
      <c r="G163" s="55">
        <v>74276.431640625</v>
      </c>
    </row>
    <row r="164" spans="1:7" x14ac:dyDescent="0.25">
      <c r="A164" s="53" t="s">
        <v>266</v>
      </c>
      <c r="B164" s="53" t="s">
        <v>4</v>
      </c>
      <c r="C164" s="53" t="s">
        <v>119</v>
      </c>
      <c r="D164" s="53" t="s">
        <v>132</v>
      </c>
      <c r="E164" s="53" t="s">
        <v>42</v>
      </c>
      <c r="F164" s="54">
        <v>1474.18994140625</v>
      </c>
      <c r="G164" s="55">
        <v>10168.2900390625</v>
      </c>
    </row>
    <row r="165" spans="1:7" x14ac:dyDescent="0.25">
      <c r="A165" s="53" t="s">
        <v>266</v>
      </c>
      <c r="B165" s="53" t="s">
        <v>4</v>
      </c>
      <c r="C165" s="53" t="s">
        <v>119</v>
      </c>
      <c r="D165" s="53" t="s">
        <v>122</v>
      </c>
      <c r="E165" s="53" t="s">
        <v>42</v>
      </c>
      <c r="F165" s="54">
        <v>20419.31982421875</v>
      </c>
      <c r="G165" s="55">
        <v>82596.44921875</v>
      </c>
    </row>
    <row r="166" spans="1:7" x14ac:dyDescent="0.25">
      <c r="A166" s="53" t="s">
        <v>266</v>
      </c>
      <c r="B166" s="53" t="s">
        <v>4</v>
      </c>
      <c r="C166" s="53" t="s">
        <v>119</v>
      </c>
      <c r="D166" s="53" t="s">
        <v>125</v>
      </c>
      <c r="E166" s="53" t="s">
        <v>42</v>
      </c>
      <c r="F166" s="54">
        <v>36609.939819335938</v>
      </c>
      <c r="G166" s="55">
        <v>78562.17138671875</v>
      </c>
    </row>
    <row r="167" spans="1:7" x14ac:dyDescent="0.25">
      <c r="A167" s="53" t="s">
        <v>266</v>
      </c>
      <c r="B167" s="53" t="s">
        <v>4</v>
      </c>
      <c r="C167" s="53" t="s">
        <v>119</v>
      </c>
      <c r="D167" s="53" t="s">
        <v>132</v>
      </c>
      <c r="E167" s="53" t="s">
        <v>42</v>
      </c>
      <c r="F167" s="54">
        <v>15205.25</v>
      </c>
      <c r="G167" s="55">
        <v>11344.2998046875</v>
      </c>
    </row>
    <row r="168" spans="1:7" x14ac:dyDescent="0.25">
      <c r="A168" s="28" t="s">
        <v>268</v>
      </c>
      <c r="B168" s="29"/>
      <c r="C168" s="29"/>
      <c r="D168" s="29"/>
      <c r="E168" s="29"/>
      <c r="F168" s="29">
        <f>SUM(F129:F167)</f>
        <v>551884.29891967773</v>
      </c>
      <c r="G168" s="30">
        <f>SUM(G129:G167)</f>
        <v>2221504.6997070313</v>
      </c>
    </row>
    <row r="169" spans="1:7" x14ac:dyDescent="0.25">
      <c r="A169" s="53" t="s">
        <v>272</v>
      </c>
      <c r="B169" s="53" t="s">
        <v>4</v>
      </c>
      <c r="C169" s="53" t="s">
        <v>119</v>
      </c>
      <c r="D169" s="53" t="s">
        <v>120</v>
      </c>
      <c r="E169" s="53" t="s">
        <v>200</v>
      </c>
      <c r="F169" s="54">
        <v>15966.6103515625</v>
      </c>
      <c r="G169" s="55">
        <v>60512</v>
      </c>
    </row>
    <row r="170" spans="1:7" x14ac:dyDescent="0.25">
      <c r="A170" s="53" t="s">
        <v>272</v>
      </c>
      <c r="B170" s="53" t="s">
        <v>4</v>
      </c>
      <c r="C170" s="53" t="s">
        <v>224</v>
      </c>
      <c r="D170" s="53" t="s">
        <v>287</v>
      </c>
      <c r="E170" s="53" t="s">
        <v>55</v>
      </c>
      <c r="F170" s="54">
        <v>28462.3291015625</v>
      </c>
      <c r="G170" s="55">
        <v>120194.328125</v>
      </c>
    </row>
    <row r="171" spans="1:7" x14ac:dyDescent="0.25">
      <c r="A171" s="53" t="s">
        <v>272</v>
      </c>
      <c r="B171" s="53" t="s">
        <v>4</v>
      </c>
      <c r="C171" s="53" t="s">
        <v>224</v>
      </c>
      <c r="D171" s="53" t="s">
        <v>287</v>
      </c>
      <c r="E171" s="53" t="s">
        <v>42</v>
      </c>
      <c r="F171" s="54">
        <v>18215.220703125</v>
      </c>
      <c r="G171" s="55">
        <v>18882.580078125</v>
      </c>
    </row>
    <row r="172" spans="1:7" x14ac:dyDescent="0.25">
      <c r="A172" s="53" t="s">
        <v>272</v>
      </c>
      <c r="B172" s="53" t="s">
        <v>4</v>
      </c>
      <c r="C172" s="53" t="s">
        <v>119</v>
      </c>
      <c r="D172" s="53" t="s">
        <v>122</v>
      </c>
      <c r="E172" s="53" t="s">
        <v>42</v>
      </c>
      <c r="F172" s="54">
        <v>10194.289703369141</v>
      </c>
      <c r="G172" s="55">
        <v>44160.13818359375</v>
      </c>
    </row>
    <row r="173" spans="1:7" x14ac:dyDescent="0.25">
      <c r="A173" s="53" t="s">
        <v>272</v>
      </c>
      <c r="B173" s="53" t="s">
        <v>4</v>
      </c>
      <c r="C173" s="53" t="s">
        <v>119</v>
      </c>
      <c r="D173" s="53" t="s">
        <v>288</v>
      </c>
      <c r="E173" s="53" t="s">
        <v>44</v>
      </c>
      <c r="F173" s="54">
        <v>43915.4296875</v>
      </c>
      <c r="G173" s="55">
        <v>39672</v>
      </c>
    </row>
    <row r="174" spans="1:7" x14ac:dyDescent="0.25">
      <c r="A174" s="53" t="s">
        <v>272</v>
      </c>
      <c r="B174" s="53" t="s">
        <v>4</v>
      </c>
      <c r="C174" s="53" t="s">
        <v>119</v>
      </c>
      <c r="D174" s="53" t="s">
        <v>123</v>
      </c>
      <c r="E174" s="53" t="s">
        <v>77</v>
      </c>
      <c r="F174" s="54">
        <v>413.25</v>
      </c>
      <c r="G174" s="55">
        <v>117907.796875</v>
      </c>
    </row>
    <row r="175" spans="1:7" x14ac:dyDescent="0.25">
      <c r="A175" s="53" t="s">
        <v>272</v>
      </c>
      <c r="B175" s="53" t="s">
        <v>4</v>
      </c>
      <c r="C175" s="53" t="s">
        <v>119</v>
      </c>
      <c r="D175" s="53" t="s">
        <v>123</v>
      </c>
      <c r="E175" s="53" t="s">
        <v>42</v>
      </c>
      <c r="F175" s="54">
        <v>498.95999145507813</v>
      </c>
      <c r="G175" s="55">
        <v>6000</v>
      </c>
    </row>
    <row r="176" spans="1:7" x14ac:dyDescent="0.25">
      <c r="A176" s="53" t="s">
        <v>272</v>
      </c>
      <c r="B176" s="53" t="s">
        <v>4</v>
      </c>
      <c r="C176" s="53" t="s">
        <v>119</v>
      </c>
      <c r="D176" s="53" t="s">
        <v>289</v>
      </c>
      <c r="E176" s="53" t="s">
        <v>55</v>
      </c>
      <c r="F176" s="54">
        <v>958</v>
      </c>
      <c r="G176" s="55">
        <v>772.79998779296875</v>
      </c>
    </row>
    <row r="177" spans="1:7" x14ac:dyDescent="0.25">
      <c r="A177" s="53" t="s">
        <v>272</v>
      </c>
      <c r="B177" s="53" t="s">
        <v>4</v>
      </c>
      <c r="C177" s="53" t="s">
        <v>119</v>
      </c>
      <c r="D177" s="53" t="s">
        <v>155</v>
      </c>
      <c r="E177" s="53" t="s">
        <v>87</v>
      </c>
      <c r="F177" s="54">
        <v>27417.3505859375</v>
      </c>
      <c r="G177" s="55">
        <v>135291.75</v>
      </c>
    </row>
    <row r="178" spans="1:7" x14ac:dyDescent="0.25">
      <c r="A178" s="53" t="s">
        <v>272</v>
      </c>
      <c r="B178" s="53" t="s">
        <v>4</v>
      </c>
      <c r="C178" s="53" t="s">
        <v>119</v>
      </c>
      <c r="D178" s="53" t="s">
        <v>124</v>
      </c>
      <c r="E178" s="53" t="s">
        <v>42</v>
      </c>
      <c r="F178" s="54">
        <v>1555454.6875</v>
      </c>
      <c r="G178" s="55">
        <v>1726658.8125</v>
      </c>
    </row>
    <row r="179" spans="1:7" x14ac:dyDescent="0.25">
      <c r="A179" s="53" t="s">
        <v>272</v>
      </c>
      <c r="B179" s="53" t="s">
        <v>4</v>
      </c>
      <c r="C179" s="53" t="s">
        <v>119</v>
      </c>
      <c r="D179" s="53" t="s">
        <v>125</v>
      </c>
      <c r="E179" s="53" t="s">
        <v>148</v>
      </c>
      <c r="F179" s="54">
        <v>4847.4599609375</v>
      </c>
      <c r="G179" s="55">
        <v>5765.7099609375</v>
      </c>
    </row>
    <row r="180" spans="1:7" x14ac:dyDescent="0.25">
      <c r="A180" s="53" t="s">
        <v>272</v>
      </c>
      <c r="B180" s="53" t="s">
        <v>4</v>
      </c>
      <c r="C180" s="53" t="s">
        <v>119</v>
      </c>
      <c r="D180" s="53" t="s">
        <v>125</v>
      </c>
      <c r="E180" s="53" t="s">
        <v>42</v>
      </c>
      <c r="F180" s="54">
        <v>90183.000118255615</v>
      </c>
      <c r="G180" s="55">
        <v>160451.49990844727</v>
      </c>
    </row>
    <row r="181" spans="1:7" x14ac:dyDescent="0.25">
      <c r="A181" s="53" t="s">
        <v>272</v>
      </c>
      <c r="B181" s="53" t="s">
        <v>4</v>
      </c>
      <c r="C181" s="53" t="s">
        <v>119</v>
      </c>
      <c r="D181" s="53" t="s">
        <v>126</v>
      </c>
      <c r="E181" s="53" t="s">
        <v>42</v>
      </c>
      <c r="F181" s="54">
        <v>680.4000244140625</v>
      </c>
      <c r="G181" s="55">
        <v>1412</v>
      </c>
    </row>
    <row r="182" spans="1:7" x14ac:dyDescent="0.25">
      <c r="A182" s="53" t="s">
        <v>272</v>
      </c>
      <c r="B182" s="53" t="s">
        <v>4</v>
      </c>
      <c r="C182" s="53" t="s">
        <v>119</v>
      </c>
      <c r="D182" s="53" t="s">
        <v>290</v>
      </c>
      <c r="E182" s="53" t="s">
        <v>55</v>
      </c>
      <c r="F182" s="54">
        <v>479</v>
      </c>
      <c r="G182" s="55">
        <v>1684</v>
      </c>
    </row>
    <row r="183" spans="1:7" x14ac:dyDescent="0.25">
      <c r="A183" s="53" t="s">
        <v>272</v>
      </c>
      <c r="B183" s="53" t="s">
        <v>4</v>
      </c>
      <c r="C183" s="53" t="s">
        <v>119</v>
      </c>
      <c r="D183" s="53" t="s">
        <v>291</v>
      </c>
      <c r="E183" s="53" t="s">
        <v>42</v>
      </c>
      <c r="F183" s="54">
        <v>15631.6904296875</v>
      </c>
      <c r="G183" s="55">
        <v>50819</v>
      </c>
    </row>
    <row r="184" spans="1:7" x14ac:dyDescent="0.25">
      <c r="A184" s="53" t="s">
        <v>272</v>
      </c>
      <c r="B184" s="53" t="s">
        <v>4</v>
      </c>
      <c r="C184" s="53" t="s">
        <v>119</v>
      </c>
      <c r="D184" s="53" t="s">
        <v>129</v>
      </c>
      <c r="E184" s="53" t="s">
        <v>52</v>
      </c>
      <c r="F184" s="54">
        <v>8870.1103515625</v>
      </c>
      <c r="G184" s="55">
        <v>50830.75</v>
      </c>
    </row>
    <row r="185" spans="1:7" x14ac:dyDescent="0.25">
      <c r="A185" s="53" t="s">
        <v>272</v>
      </c>
      <c r="B185" s="53" t="s">
        <v>4</v>
      </c>
      <c r="C185" s="53" t="s">
        <v>119</v>
      </c>
      <c r="D185" s="53" t="s">
        <v>129</v>
      </c>
      <c r="E185" s="53" t="s">
        <v>42</v>
      </c>
      <c r="F185" s="54">
        <v>1353.319974899292</v>
      </c>
      <c r="G185" s="55">
        <v>16770.429534912109</v>
      </c>
    </row>
    <row r="186" spans="1:7" x14ac:dyDescent="0.25">
      <c r="A186" s="53" t="s">
        <v>272</v>
      </c>
      <c r="B186" s="53" t="s">
        <v>4</v>
      </c>
      <c r="C186" s="53" t="s">
        <v>119</v>
      </c>
      <c r="D186" s="53" t="s">
        <v>130</v>
      </c>
      <c r="E186" s="53" t="s">
        <v>42</v>
      </c>
      <c r="F186" s="54">
        <v>12700.7197265625</v>
      </c>
      <c r="G186" s="55">
        <v>77190.19921875</v>
      </c>
    </row>
    <row r="187" spans="1:7" x14ac:dyDescent="0.25">
      <c r="A187" s="53" t="s">
        <v>272</v>
      </c>
      <c r="B187" s="53" t="s">
        <v>4</v>
      </c>
      <c r="C187" s="53" t="s">
        <v>119</v>
      </c>
      <c r="D187" s="53" t="s">
        <v>156</v>
      </c>
      <c r="E187" s="53" t="s">
        <v>42</v>
      </c>
      <c r="F187" s="54">
        <v>18125.73046875</v>
      </c>
      <c r="G187" s="55">
        <v>97806.1015625</v>
      </c>
    </row>
    <row r="188" spans="1:7" x14ac:dyDescent="0.25">
      <c r="A188" s="53" t="s">
        <v>272</v>
      </c>
      <c r="B188" s="53" t="s">
        <v>4</v>
      </c>
      <c r="C188" s="53" t="s">
        <v>119</v>
      </c>
      <c r="D188" s="53" t="s">
        <v>131</v>
      </c>
      <c r="E188" s="53" t="s">
        <v>42</v>
      </c>
      <c r="F188" s="54">
        <v>26142.19921875</v>
      </c>
      <c r="G188" s="55">
        <v>149942.400390625</v>
      </c>
    </row>
    <row r="189" spans="1:7" x14ac:dyDescent="0.25">
      <c r="A189" s="53" t="s">
        <v>272</v>
      </c>
      <c r="B189" s="53" t="s">
        <v>4</v>
      </c>
      <c r="C189" s="53" t="s">
        <v>119</v>
      </c>
      <c r="D189" s="53" t="s">
        <v>131</v>
      </c>
      <c r="E189" s="53" t="s">
        <v>195</v>
      </c>
      <c r="F189" s="54">
        <v>18960.349609375</v>
      </c>
      <c r="G189" s="55">
        <v>55385</v>
      </c>
    </row>
    <row r="190" spans="1:7" x14ac:dyDescent="0.25">
      <c r="A190" s="53" t="s">
        <v>272</v>
      </c>
      <c r="B190" s="53" t="s">
        <v>4</v>
      </c>
      <c r="C190" s="53" t="s">
        <v>119</v>
      </c>
      <c r="D190" s="53" t="s">
        <v>131</v>
      </c>
      <c r="E190" s="53" t="s">
        <v>82</v>
      </c>
      <c r="F190" s="54">
        <v>13934.02978515625</v>
      </c>
      <c r="G190" s="55">
        <v>54382.099609375</v>
      </c>
    </row>
    <row r="191" spans="1:7" x14ac:dyDescent="0.25">
      <c r="A191" s="53" t="s">
        <v>272</v>
      </c>
      <c r="B191" s="53" t="s">
        <v>4</v>
      </c>
      <c r="C191" s="53" t="s">
        <v>119</v>
      </c>
      <c r="D191" s="53" t="s">
        <v>132</v>
      </c>
      <c r="E191" s="53" t="s">
        <v>55</v>
      </c>
      <c r="F191" s="54">
        <v>8124.830078125</v>
      </c>
      <c r="G191" s="55">
        <v>65486.921875</v>
      </c>
    </row>
    <row r="192" spans="1:7" x14ac:dyDescent="0.25">
      <c r="A192" s="53" t="s">
        <v>272</v>
      </c>
      <c r="B192" s="53" t="s">
        <v>4</v>
      </c>
      <c r="C192" s="53" t="s">
        <v>119</v>
      </c>
      <c r="D192" s="53" t="s">
        <v>132</v>
      </c>
      <c r="E192" s="53" t="s">
        <v>42</v>
      </c>
      <c r="F192" s="54">
        <v>204480.15081787109</v>
      </c>
      <c r="G192" s="55">
        <v>983472.80126953125</v>
      </c>
    </row>
    <row r="193" spans="1:7" x14ac:dyDescent="0.25">
      <c r="A193" s="53" t="s">
        <v>272</v>
      </c>
      <c r="B193" s="53" t="s">
        <v>4</v>
      </c>
      <c r="C193" s="53" t="s">
        <v>119</v>
      </c>
      <c r="D193" s="53" t="s">
        <v>260</v>
      </c>
      <c r="E193" s="53" t="s">
        <v>55</v>
      </c>
      <c r="F193" s="54">
        <v>28382.48046875</v>
      </c>
      <c r="G193" s="55">
        <v>52169.7109375</v>
      </c>
    </row>
    <row r="194" spans="1:7" x14ac:dyDescent="0.25">
      <c r="A194" s="53" t="s">
        <v>272</v>
      </c>
      <c r="B194" s="53" t="s">
        <v>4</v>
      </c>
      <c r="C194" s="53" t="s">
        <v>119</v>
      </c>
      <c r="D194" s="53" t="s">
        <v>292</v>
      </c>
      <c r="E194" s="53" t="s">
        <v>200</v>
      </c>
      <c r="F194" s="54">
        <v>20992.310546875</v>
      </c>
      <c r="G194" s="55">
        <v>83954</v>
      </c>
    </row>
    <row r="195" spans="1:7" x14ac:dyDescent="0.25">
      <c r="A195" s="53" t="s">
        <v>272</v>
      </c>
      <c r="B195" s="53" t="s">
        <v>4</v>
      </c>
      <c r="C195" s="53" t="s">
        <v>119</v>
      </c>
      <c r="D195" s="53" t="s">
        <v>133</v>
      </c>
      <c r="E195" s="53" t="s">
        <v>42</v>
      </c>
      <c r="F195" s="54">
        <v>1252.2700004577637</v>
      </c>
      <c r="G195" s="55">
        <v>7034.7702026367188</v>
      </c>
    </row>
    <row r="196" spans="1:7" x14ac:dyDescent="0.25">
      <c r="A196" s="53" t="s">
        <v>272</v>
      </c>
      <c r="B196" s="53" t="s">
        <v>4</v>
      </c>
      <c r="C196" s="53" t="s">
        <v>119</v>
      </c>
      <c r="D196" s="53" t="s">
        <v>134</v>
      </c>
      <c r="E196" s="53" t="s">
        <v>42</v>
      </c>
      <c r="F196" s="54">
        <v>651.6400146484375</v>
      </c>
      <c r="G196" s="55">
        <v>4474.490234375</v>
      </c>
    </row>
    <row r="197" spans="1:7" x14ac:dyDescent="0.25">
      <c r="A197" s="53" t="s">
        <v>272</v>
      </c>
      <c r="B197" s="53" t="s">
        <v>4</v>
      </c>
      <c r="C197" s="53" t="s">
        <v>119</v>
      </c>
      <c r="D197" s="53" t="s">
        <v>181</v>
      </c>
      <c r="E197" s="53" t="s">
        <v>42</v>
      </c>
      <c r="F197" s="54">
        <v>3578.8899688720703</v>
      </c>
      <c r="G197" s="55">
        <v>6803.3502807617188</v>
      </c>
    </row>
    <row r="198" spans="1:7" x14ac:dyDescent="0.25">
      <c r="A198" s="53" t="s">
        <v>272</v>
      </c>
      <c r="B198" s="53" t="s">
        <v>4</v>
      </c>
      <c r="C198" s="53" t="s">
        <v>119</v>
      </c>
      <c r="D198" s="53" t="s">
        <v>177</v>
      </c>
      <c r="E198" s="53" t="s">
        <v>59</v>
      </c>
      <c r="F198" s="54">
        <v>35794.5595703125</v>
      </c>
      <c r="G198" s="55">
        <v>118150.27734375</v>
      </c>
    </row>
    <row r="199" spans="1:7" x14ac:dyDescent="0.25">
      <c r="A199" s="53" t="s">
        <v>272</v>
      </c>
      <c r="B199" s="53" t="s">
        <v>4</v>
      </c>
      <c r="C199" s="53" t="s">
        <v>119</v>
      </c>
      <c r="D199" s="53" t="s">
        <v>222</v>
      </c>
      <c r="E199" s="53" t="s">
        <v>52</v>
      </c>
      <c r="F199" s="54">
        <v>12922.5595703125</v>
      </c>
      <c r="G199" s="55">
        <v>41238.44140625</v>
      </c>
    </row>
    <row r="200" spans="1:7" x14ac:dyDescent="0.25">
      <c r="A200" s="53" t="s">
        <v>272</v>
      </c>
      <c r="B200" s="53" t="s">
        <v>4</v>
      </c>
      <c r="C200" s="53" t="s">
        <v>119</v>
      </c>
      <c r="D200" s="53" t="s">
        <v>222</v>
      </c>
      <c r="E200" s="53" t="s">
        <v>164</v>
      </c>
      <c r="F200" s="54">
        <v>13789.6298828125</v>
      </c>
      <c r="G200" s="55">
        <v>15364.599609375</v>
      </c>
    </row>
    <row r="201" spans="1:7" x14ac:dyDescent="0.25">
      <c r="A201" s="53" t="s">
        <v>272</v>
      </c>
      <c r="B201" s="53" t="s">
        <v>4</v>
      </c>
      <c r="C201" s="53" t="s">
        <v>119</v>
      </c>
      <c r="D201" s="53" t="s">
        <v>222</v>
      </c>
      <c r="E201" s="53" t="s">
        <v>59</v>
      </c>
      <c r="F201" s="54">
        <v>14878.080078125</v>
      </c>
      <c r="G201" s="55">
        <v>33396.4296875</v>
      </c>
    </row>
    <row r="202" spans="1:7" x14ac:dyDescent="0.25">
      <c r="A202" s="53" t="s">
        <v>272</v>
      </c>
      <c r="B202" s="53" t="s">
        <v>4</v>
      </c>
      <c r="C202" s="53" t="s">
        <v>119</v>
      </c>
      <c r="D202" s="53" t="s">
        <v>293</v>
      </c>
      <c r="E202" s="53" t="s">
        <v>196</v>
      </c>
      <c r="F202" s="54">
        <v>183901.318359375</v>
      </c>
      <c r="G202" s="55">
        <v>387557.8125</v>
      </c>
    </row>
    <row r="203" spans="1:7" x14ac:dyDescent="0.25">
      <c r="A203" s="53" t="s">
        <v>272</v>
      </c>
      <c r="B203" s="53" t="s">
        <v>4</v>
      </c>
      <c r="C203" s="53" t="s">
        <v>119</v>
      </c>
      <c r="D203" s="53" t="s">
        <v>294</v>
      </c>
      <c r="E203" s="53" t="s">
        <v>42</v>
      </c>
      <c r="F203" s="54">
        <v>103.41999816894531</v>
      </c>
      <c r="G203" s="55">
        <v>682.27999877929688</v>
      </c>
    </row>
    <row r="204" spans="1:7" x14ac:dyDescent="0.25">
      <c r="A204" s="53" t="s">
        <v>272</v>
      </c>
      <c r="B204" s="53" t="s">
        <v>4</v>
      </c>
      <c r="C204" s="53" t="s">
        <v>119</v>
      </c>
      <c r="D204" s="53" t="s">
        <v>135</v>
      </c>
      <c r="E204" s="53" t="s">
        <v>55</v>
      </c>
      <c r="F204" s="54">
        <v>941.66998291015625</v>
      </c>
      <c r="G204" s="55">
        <v>26675.80078125</v>
      </c>
    </row>
    <row r="205" spans="1:7" x14ac:dyDescent="0.25">
      <c r="A205" s="53" t="s">
        <v>272</v>
      </c>
      <c r="B205" s="53" t="s">
        <v>4</v>
      </c>
      <c r="C205" s="53" t="s">
        <v>119</v>
      </c>
      <c r="D205" s="53" t="s">
        <v>135</v>
      </c>
      <c r="E205" s="53" t="s">
        <v>42</v>
      </c>
      <c r="F205" s="54">
        <v>7746.97998046875</v>
      </c>
      <c r="G205" s="55">
        <v>176170</v>
      </c>
    </row>
    <row r="206" spans="1:7" x14ac:dyDescent="0.25">
      <c r="A206" s="28" t="s">
        <v>281</v>
      </c>
      <c r="B206" s="29"/>
      <c r="C206" s="29"/>
      <c r="D206" s="29"/>
      <c r="E206" s="29"/>
      <c r="F206" s="29">
        <f>SUM(F169:F205)</f>
        <v>2450944.9266109467</v>
      </c>
      <c r="G206" s="30">
        <f>SUM(G169:G205)</f>
        <v>4995123.0820617676</v>
      </c>
    </row>
    <row r="207" spans="1:7" x14ac:dyDescent="0.25">
      <c r="A207" s="53" t="s">
        <v>296</v>
      </c>
      <c r="B207" s="53" t="s">
        <v>4</v>
      </c>
      <c r="C207" s="53" t="s">
        <v>119</v>
      </c>
      <c r="D207" s="53" t="s">
        <v>125</v>
      </c>
      <c r="E207" s="53" t="s">
        <v>55</v>
      </c>
      <c r="F207" s="54">
        <v>508.239990234375</v>
      </c>
      <c r="G207" s="55">
        <v>3325.199951171875</v>
      </c>
    </row>
    <row r="208" spans="1:7" x14ac:dyDescent="0.25">
      <c r="A208" s="53" t="s">
        <v>296</v>
      </c>
      <c r="B208" s="53" t="s">
        <v>4</v>
      </c>
      <c r="C208" s="53" t="s">
        <v>119</v>
      </c>
      <c r="D208" s="53" t="s">
        <v>125</v>
      </c>
      <c r="E208" s="53" t="s">
        <v>42</v>
      </c>
      <c r="F208" s="54">
        <v>29625.830986022949</v>
      </c>
      <c r="G208" s="55">
        <v>70934.100646972656</v>
      </c>
    </row>
    <row r="209" spans="1:7" x14ac:dyDescent="0.25">
      <c r="A209" s="53" t="s">
        <v>296</v>
      </c>
      <c r="B209" s="53" t="s">
        <v>4</v>
      </c>
      <c r="C209" s="53" t="s">
        <v>119</v>
      </c>
      <c r="D209" s="53" t="s">
        <v>126</v>
      </c>
      <c r="E209" s="53" t="s">
        <v>42</v>
      </c>
      <c r="F209" s="54">
        <v>176.89999389648438</v>
      </c>
      <c r="G209" s="55">
        <v>738</v>
      </c>
    </row>
    <row r="210" spans="1:7" x14ac:dyDescent="0.25">
      <c r="A210" s="53" t="s">
        <v>296</v>
      </c>
      <c r="B210" s="53" t="s">
        <v>4</v>
      </c>
      <c r="C210" s="53" t="s">
        <v>119</v>
      </c>
      <c r="D210" s="53" t="s">
        <v>290</v>
      </c>
      <c r="E210" s="53" t="s">
        <v>55</v>
      </c>
      <c r="F210" s="54">
        <v>161.5</v>
      </c>
      <c r="G210" s="55">
        <v>947.07000732421875</v>
      </c>
    </row>
    <row r="211" spans="1:7" x14ac:dyDescent="0.25">
      <c r="A211" s="53" t="s">
        <v>296</v>
      </c>
      <c r="B211" s="53" t="s">
        <v>4</v>
      </c>
      <c r="C211" s="53" t="s">
        <v>119</v>
      </c>
      <c r="D211" s="53" t="s">
        <v>129</v>
      </c>
      <c r="E211" s="53" t="s">
        <v>42</v>
      </c>
      <c r="F211" s="54">
        <v>473.18000793457031</v>
      </c>
      <c r="G211" s="55">
        <v>5537.3299560546875</v>
      </c>
    </row>
    <row r="212" spans="1:7" x14ac:dyDescent="0.25">
      <c r="A212" s="53" t="s">
        <v>296</v>
      </c>
      <c r="B212" s="53" t="s">
        <v>4</v>
      </c>
      <c r="C212" s="53" t="s">
        <v>119</v>
      </c>
      <c r="D212" s="53" t="s">
        <v>130</v>
      </c>
      <c r="E212" s="53" t="s">
        <v>42</v>
      </c>
      <c r="F212" s="54">
        <v>5225.43994140625</v>
      </c>
      <c r="G212" s="55">
        <v>36748.80078125</v>
      </c>
    </row>
    <row r="213" spans="1:7" x14ac:dyDescent="0.25">
      <c r="A213" s="53" t="s">
        <v>296</v>
      </c>
      <c r="B213" s="53" t="s">
        <v>4</v>
      </c>
      <c r="C213" s="53" t="s">
        <v>119</v>
      </c>
      <c r="D213" s="53" t="s">
        <v>131</v>
      </c>
      <c r="E213" s="53" t="s">
        <v>77</v>
      </c>
      <c r="F213" s="54">
        <v>3592.489990234375</v>
      </c>
      <c r="G213" s="55">
        <v>35352</v>
      </c>
    </row>
    <row r="214" spans="1:7" x14ac:dyDescent="0.25">
      <c r="A214" s="53" t="s">
        <v>296</v>
      </c>
      <c r="B214" s="53" t="s">
        <v>4</v>
      </c>
      <c r="C214" s="53" t="s">
        <v>119</v>
      </c>
      <c r="D214" s="53" t="s">
        <v>131</v>
      </c>
      <c r="E214" s="53" t="s">
        <v>55</v>
      </c>
      <c r="F214" s="54">
        <v>49895.6484375</v>
      </c>
      <c r="G214" s="55">
        <v>113616.25</v>
      </c>
    </row>
    <row r="215" spans="1:7" x14ac:dyDescent="0.25">
      <c r="A215" s="53" t="s">
        <v>296</v>
      </c>
      <c r="B215" s="53" t="s">
        <v>4</v>
      </c>
      <c r="C215" s="53" t="s">
        <v>119</v>
      </c>
      <c r="D215" s="53" t="s">
        <v>131</v>
      </c>
      <c r="E215" s="53" t="s">
        <v>42</v>
      </c>
      <c r="F215" s="54">
        <v>77328.599365234375</v>
      </c>
      <c r="G215" s="55">
        <v>98157.1787109375</v>
      </c>
    </row>
    <row r="216" spans="1:7" x14ac:dyDescent="0.25">
      <c r="A216" s="53" t="s">
        <v>296</v>
      </c>
      <c r="B216" s="53" t="s">
        <v>4</v>
      </c>
      <c r="C216" s="53" t="s">
        <v>119</v>
      </c>
      <c r="D216" s="53" t="s">
        <v>131</v>
      </c>
      <c r="E216" s="53" t="s">
        <v>195</v>
      </c>
      <c r="F216" s="54">
        <v>73770.72265625</v>
      </c>
      <c r="G216" s="55">
        <v>212082.953125</v>
      </c>
    </row>
    <row r="217" spans="1:7" x14ac:dyDescent="0.25">
      <c r="A217" s="53" t="s">
        <v>296</v>
      </c>
      <c r="B217" s="53" t="s">
        <v>4</v>
      </c>
      <c r="C217" s="53" t="s">
        <v>119</v>
      </c>
      <c r="D217" s="53" t="s">
        <v>131</v>
      </c>
      <c r="E217" s="53" t="s">
        <v>82</v>
      </c>
      <c r="F217" s="54">
        <v>46012.5595703125</v>
      </c>
      <c r="G217" s="55">
        <v>163162.080078125</v>
      </c>
    </row>
    <row r="218" spans="1:7" x14ac:dyDescent="0.25">
      <c r="A218" s="53" t="s">
        <v>296</v>
      </c>
      <c r="B218" s="53" t="s">
        <v>4</v>
      </c>
      <c r="C218" s="53" t="s">
        <v>119</v>
      </c>
      <c r="D218" s="53" t="s">
        <v>131</v>
      </c>
      <c r="E218" s="53" t="s">
        <v>63</v>
      </c>
      <c r="F218" s="54">
        <v>74618.951171875</v>
      </c>
      <c r="G218" s="55">
        <v>169528.78125</v>
      </c>
    </row>
    <row r="219" spans="1:7" x14ac:dyDescent="0.25">
      <c r="A219" s="53" t="s">
        <v>296</v>
      </c>
      <c r="B219" s="53" t="s">
        <v>4</v>
      </c>
      <c r="C219" s="53" t="s">
        <v>119</v>
      </c>
      <c r="D219" s="53" t="s">
        <v>132</v>
      </c>
      <c r="E219" s="53" t="s">
        <v>55</v>
      </c>
      <c r="F219" s="54">
        <v>2093.02001953125</v>
      </c>
      <c r="G219" s="55">
        <v>10806.3603515625</v>
      </c>
    </row>
    <row r="220" spans="1:7" x14ac:dyDescent="0.25">
      <c r="A220" s="53" t="s">
        <v>296</v>
      </c>
      <c r="B220" s="53" t="s">
        <v>4</v>
      </c>
      <c r="C220" s="53" t="s">
        <v>119</v>
      </c>
      <c r="D220" s="53" t="s">
        <v>132</v>
      </c>
      <c r="E220" s="53" t="s">
        <v>42</v>
      </c>
      <c r="F220" s="54">
        <v>135931.92943572998</v>
      </c>
      <c r="G220" s="55">
        <v>889517.28637695313</v>
      </c>
    </row>
    <row r="221" spans="1:7" x14ac:dyDescent="0.25">
      <c r="A221" s="53" t="s">
        <v>296</v>
      </c>
      <c r="B221" s="53" t="s">
        <v>4</v>
      </c>
      <c r="C221" s="53" t="s">
        <v>119</v>
      </c>
      <c r="D221" s="53" t="s">
        <v>132</v>
      </c>
      <c r="E221" s="53" t="s">
        <v>82</v>
      </c>
      <c r="F221" s="54">
        <v>21954.08984375</v>
      </c>
      <c r="G221" s="55">
        <v>87600</v>
      </c>
    </row>
    <row r="222" spans="1:7" x14ac:dyDescent="0.25">
      <c r="A222" s="53" t="s">
        <v>296</v>
      </c>
      <c r="B222" s="53" t="s">
        <v>4</v>
      </c>
      <c r="C222" s="53" t="s">
        <v>119</v>
      </c>
      <c r="D222" s="53" t="s">
        <v>133</v>
      </c>
      <c r="E222" s="53" t="s">
        <v>42</v>
      </c>
      <c r="F222" s="54">
        <v>127.56999969482422</v>
      </c>
      <c r="G222" s="55">
        <v>1534.5</v>
      </c>
    </row>
    <row r="223" spans="1:7" x14ac:dyDescent="0.25">
      <c r="A223" s="53" t="s">
        <v>296</v>
      </c>
      <c r="B223" s="53" t="s">
        <v>4</v>
      </c>
      <c r="C223" s="53" t="s">
        <v>119</v>
      </c>
      <c r="D223" s="53" t="s">
        <v>177</v>
      </c>
      <c r="E223" s="53" t="s">
        <v>52</v>
      </c>
      <c r="F223" s="54">
        <v>14828.0400390625</v>
      </c>
      <c r="G223" s="55">
        <v>63255.7421875</v>
      </c>
    </row>
    <row r="224" spans="1:7" x14ac:dyDescent="0.25">
      <c r="A224" s="53" t="s">
        <v>296</v>
      </c>
      <c r="B224" s="53" t="s">
        <v>4</v>
      </c>
      <c r="C224" s="53" t="s">
        <v>119</v>
      </c>
      <c r="D224" s="53" t="s">
        <v>222</v>
      </c>
      <c r="E224" s="53" t="s">
        <v>52</v>
      </c>
      <c r="F224" s="54">
        <v>10944</v>
      </c>
      <c r="G224" s="55">
        <v>41741.4609375</v>
      </c>
    </row>
    <row r="225" spans="1:7" x14ac:dyDescent="0.25">
      <c r="A225" s="53" t="s">
        <v>296</v>
      </c>
      <c r="B225" s="53" t="s">
        <v>4</v>
      </c>
      <c r="C225" s="53" t="s">
        <v>119</v>
      </c>
      <c r="D225" s="53" t="s">
        <v>135</v>
      </c>
      <c r="E225" s="53" t="s">
        <v>55</v>
      </c>
      <c r="F225" s="54">
        <v>1222</v>
      </c>
      <c r="G225" s="55">
        <v>18619.919921875</v>
      </c>
    </row>
    <row r="226" spans="1:7" x14ac:dyDescent="0.25">
      <c r="A226" s="53" t="s">
        <v>296</v>
      </c>
      <c r="B226" s="53" t="s">
        <v>4</v>
      </c>
      <c r="C226" s="53" t="s">
        <v>119</v>
      </c>
      <c r="D226" s="53" t="s">
        <v>135</v>
      </c>
      <c r="E226" s="53" t="s">
        <v>42</v>
      </c>
      <c r="F226" s="54">
        <v>126.09999847412109</v>
      </c>
      <c r="G226" s="55">
        <v>1964.72998046875</v>
      </c>
    </row>
    <row r="227" spans="1:7" x14ac:dyDescent="0.25">
      <c r="A227" s="28" t="s">
        <v>303</v>
      </c>
      <c r="B227" s="29"/>
      <c r="C227" s="29"/>
      <c r="D227" s="29"/>
      <c r="E227" s="29"/>
      <c r="F227" s="29">
        <f>SUM(F207:F226)</f>
        <v>548616.81144714355</v>
      </c>
      <c r="G227" s="30">
        <f>SUM(G207:G226)</f>
        <v>2025169.7442626953</v>
      </c>
    </row>
    <row r="228" spans="1:7" x14ac:dyDescent="0.25">
      <c r="A228" s="53" t="s">
        <v>304</v>
      </c>
      <c r="B228" s="53" t="s">
        <v>4</v>
      </c>
      <c r="C228" s="53" t="s">
        <v>119</v>
      </c>
      <c r="D228" s="53" t="s">
        <v>179</v>
      </c>
      <c r="E228" s="53" t="s">
        <v>42</v>
      </c>
      <c r="F228" s="54">
        <v>248.1199951171875</v>
      </c>
      <c r="G228" s="55">
        <v>3547.5</v>
      </c>
    </row>
    <row r="229" spans="1:7" x14ac:dyDescent="0.25">
      <c r="A229" s="53" t="s">
        <v>304</v>
      </c>
      <c r="B229" s="53" t="s">
        <v>4</v>
      </c>
      <c r="C229" s="53" t="s">
        <v>119</v>
      </c>
      <c r="D229" s="53" t="s">
        <v>125</v>
      </c>
      <c r="E229" s="53" t="s">
        <v>42</v>
      </c>
      <c r="F229" s="54">
        <v>12674.740020751953</v>
      </c>
      <c r="G229" s="55">
        <v>38761</v>
      </c>
    </row>
    <row r="230" spans="1:7" x14ac:dyDescent="0.25">
      <c r="A230" s="53" t="s">
        <v>304</v>
      </c>
      <c r="B230" s="53" t="s">
        <v>4</v>
      </c>
      <c r="C230" s="53" t="s">
        <v>119</v>
      </c>
      <c r="D230" s="53" t="s">
        <v>126</v>
      </c>
      <c r="E230" s="53" t="s">
        <v>42</v>
      </c>
      <c r="F230" s="54">
        <v>3084.4599609375</v>
      </c>
      <c r="G230" s="55">
        <v>12759.5</v>
      </c>
    </row>
    <row r="231" spans="1:7" x14ac:dyDescent="0.25">
      <c r="A231" s="53" t="s">
        <v>304</v>
      </c>
      <c r="B231" s="53" t="s">
        <v>4</v>
      </c>
      <c r="C231" s="53" t="s">
        <v>119</v>
      </c>
      <c r="D231" s="53" t="s">
        <v>131</v>
      </c>
      <c r="E231" s="53" t="s">
        <v>42</v>
      </c>
      <c r="F231" s="54">
        <v>16662.400390625</v>
      </c>
      <c r="G231" s="55">
        <v>36394.3203125</v>
      </c>
    </row>
    <row r="232" spans="1:7" x14ac:dyDescent="0.25">
      <c r="A232" s="53" t="s">
        <v>304</v>
      </c>
      <c r="B232" s="53" t="s">
        <v>4</v>
      </c>
      <c r="C232" s="53" t="s">
        <v>119</v>
      </c>
      <c r="D232" s="53" t="s">
        <v>131</v>
      </c>
      <c r="E232" s="53" t="s">
        <v>82</v>
      </c>
      <c r="F232" s="54">
        <v>6437.740234375</v>
      </c>
      <c r="G232" s="55">
        <v>22980.5</v>
      </c>
    </row>
    <row r="233" spans="1:7" x14ac:dyDescent="0.25">
      <c r="A233" s="53" t="s">
        <v>304</v>
      </c>
      <c r="B233" s="53" t="s">
        <v>4</v>
      </c>
      <c r="C233" s="53" t="s">
        <v>119</v>
      </c>
      <c r="D233" s="53" t="s">
        <v>132</v>
      </c>
      <c r="E233" s="53" t="s">
        <v>42</v>
      </c>
      <c r="F233" s="54">
        <v>58511.6298828125</v>
      </c>
      <c r="G233" s="55">
        <v>573098.9375</v>
      </c>
    </row>
    <row r="234" spans="1:7" x14ac:dyDescent="0.25">
      <c r="A234" s="28" t="s">
        <v>305</v>
      </c>
      <c r="B234" s="29"/>
      <c r="C234" s="29"/>
      <c r="D234" s="29"/>
      <c r="E234" s="29"/>
      <c r="F234" s="29">
        <f>SUM(F228:F233)</f>
        <v>97619.090484619141</v>
      </c>
      <c r="G234" s="30">
        <f>SUM(G228:G233)</f>
        <v>687541.7578125</v>
      </c>
    </row>
    <row r="235" spans="1:7" ht="16.5" thickBot="1" x14ac:dyDescent="0.3">
      <c r="A235" s="27" t="s">
        <v>0</v>
      </c>
      <c r="B235" s="27"/>
      <c r="C235" s="27"/>
      <c r="D235" s="27"/>
      <c r="E235" s="27"/>
      <c r="F235" s="27">
        <f>SUM(F234,F227,F206,F168,F128,F94,F70,F49,F31)</f>
        <v>18873192.214488983</v>
      </c>
      <c r="G235" s="36">
        <f>SUM(G234,G227,G206,G168,G128,G94,G70,G49,G31)</f>
        <v>31256042.138809204</v>
      </c>
    </row>
    <row r="237" spans="1:7" x14ac:dyDescent="0.25">
      <c r="A237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topLeftCell="A16" workbookViewId="0">
      <selection activeCell="E31" sqref="E31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36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SUM(F12)</f>
        <v>0</v>
      </c>
      <c r="G13" s="30">
        <f>SUM(G12)</f>
        <v>0</v>
      </c>
    </row>
    <row r="14" spans="1:7" x14ac:dyDescent="0.25">
      <c r="A14" s="53" t="s">
        <v>140</v>
      </c>
      <c r="B14" s="53" t="s">
        <v>160</v>
      </c>
      <c r="C14" s="53" t="s">
        <v>161</v>
      </c>
      <c r="D14" s="53" t="s">
        <v>162</v>
      </c>
      <c r="E14" s="53" t="s">
        <v>42</v>
      </c>
      <c r="F14" s="54">
        <v>656.21002197265625</v>
      </c>
      <c r="G14" s="55">
        <v>4790.18017578125</v>
      </c>
    </row>
    <row r="15" spans="1:7" x14ac:dyDescent="0.25">
      <c r="A15" s="53" t="s">
        <v>140</v>
      </c>
      <c r="B15" s="53" t="s">
        <v>160</v>
      </c>
      <c r="C15" s="53" t="s">
        <v>161</v>
      </c>
      <c r="D15" s="53" t="s">
        <v>184</v>
      </c>
      <c r="E15" s="53" t="s">
        <v>42</v>
      </c>
      <c r="F15" s="54">
        <v>680.27001953125</v>
      </c>
      <c r="G15" s="55">
        <v>4955.35009765625</v>
      </c>
    </row>
    <row r="16" spans="1:7" x14ac:dyDescent="0.25">
      <c r="A16" s="53" t="s">
        <v>140</v>
      </c>
      <c r="B16" s="53" t="s">
        <v>160</v>
      </c>
      <c r="C16" s="53" t="s">
        <v>161</v>
      </c>
      <c r="D16" s="53" t="s">
        <v>163</v>
      </c>
      <c r="E16" s="53" t="s">
        <v>42</v>
      </c>
      <c r="F16" s="54">
        <v>4390.81982421875</v>
      </c>
      <c r="G16" s="55">
        <v>26094.240234375</v>
      </c>
    </row>
    <row r="17" spans="1:7" x14ac:dyDescent="0.25">
      <c r="A17" s="28" t="s">
        <v>146</v>
      </c>
      <c r="B17" s="29"/>
      <c r="C17" s="29"/>
      <c r="D17" s="29"/>
      <c r="E17" s="29"/>
      <c r="F17" s="29">
        <f>SUM(F16:F16)</f>
        <v>4390.81982421875</v>
      </c>
      <c r="G17" s="30">
        <f>SUM(G16:G16)</f>
        <v>26094.240234375</v>
      </c>
    </row>
    <row r="18" spans="1:7" x14ac:dyDescent="0.25">
      <c r="A18" s="53" t="s">
        <v>167</v>
      </c>
      <c r="B18" s="53" t="s">
        <v>160</v>
      </c>
      <c r="C18" s="53" t="s">
        <v>161</v>
      </c>
      <c r="D18" s="53" t="s">
        <v>162</v>
      </c>
      <c r="E18" s="53" t="s">
        <v>42</v>
      </c>
      <c r="F18" s="54">
        <v>1905.1099853515625</v>
      </c>
      <c r="G18" s="55">
        <v>4557</v>
      </c>
    </row>
    <row r="19" spans="1:7" x14ac:dyDescent="0.25">
      <c r="A19" s="28" t="s">
        <v>174</v>
      </c>
      <c r="B19" s="29"/>
      <c r="C19" s="29"/>
      <c r="D19" s="29"/>
      <c r="E19" s="29"/>
      <c r="F19" s="29">
        <f>SUM(F18)</f>
        <v>1905.1099853515625</v>
      </c>
      <c r="G19" s="30">
        <f>SUM(G18)</f>
        <v>4557</v>
      </c>
    </row>
    <row r="20" spans="1:7" x14ac:dyDescent="0.25">
      <c r="A20" s="53" t="s">
        <v>185</v>
      </c>
      <c r="B20" s="53" t="s">
        <v>160</v>
      </c>
      <c r="C20" s="53" t="s">
        <v>161</v>
      </c>
      <c r="D20" s="53" t="s">
        <v>229</v>
      </c>
      <c r="E20" s="53" t="s">
        <v>77</v>
      </c>
      <c r="F20" s="54">
        <v>14369.9501953125</v>
      </c>
      <c r="G20" s="55">
        <v>97185.1796875</v>
      </c>
    </row>
    <row r="21" spans="1:7" x14ac:dyDescent="0.25">
      <c r="A21" s="28" t="s">
        <v>189</v>
      </c>
      <c r="B21" s="29"/>
      <c r="C21" s="29"/>
      <c r="D21" s="29"/>
      <c r="E21" s="29"/>
      <c r="F21" s="29">
        <f>SUM(F20)</f>
        <v>14369.9501953125</v>
      </c>
      <c r="G21" s="30">
        <f>SUM(G20)</f>
        <v>97185.1796875</v>
      </c>
    </row>
    <row r="22" spans="1:7" x14ac:dyDescent="0.25">
      <c r="A22" s="53" t="s">
        <v>232</v>
      </c>
      <c r="B22" s="53" t="s">
        <v>160</v>
      </c>
      <c r="C22" s="53" t="s">
        <v>161</v>
      </c>
      <c r="D22" s="53" t="s">
        <v>229</v>
      </c>
      <c r="E22" s="53" t="s">
        <v>76</v>
      </c>
      <c r="F22" s="54">
        <v>8482.259765625</v>
      </c>
      <c r="G22" s="55">
        <v>54945</v>
      </c>
    </row>
    <row r="23" spans="1:7" x14ac:dyDescent="0.25">
      <c r="A23" s="53" t="s">
        <v>232</v>
      </c>
      <c r="B23" s="53" t="s">
        <v>160</v>
      </c>
      <c r="C23" s="53" t="s">
        <v>161</v>
      </c>
      <c r="D23" s="53" t="s">
        <v>229</v>
      </c>
      <c r="E23" s="53" t="s">
        <v>77</v>
      </c>
      <c r="F23" s="54">
        <v>15068.490234375</v>
      </c>
      <c r="G23" s="55">
        <v>105992</v>
      </c>
    </row>
    <row r="24" spans="1:7" x14ac:dyDescent="0.25">
      <c r="A24" s="53" t="s">
        <v>232</v>
      </c>
      <c r="B24" s="53" t="s">
        <v>160</v>
      </c>
      <c r="C24" s="53" t="s">
        <v>161</v>
      </c>
      <c r="D24" s="53" t="s">
        <v>162</v>
      </c>
      <c r="E24" s="53" t="s">
        <v>42</v>
      </c>
      <c r="F24" s="54">
        <v>476.27999877929688</v>
      </c>
      <c r="G24" s="55">
        <v>1152.199951171875</v>
      </c>
    </row>
    <row r="25" spans="1:7" ht="30" x14ac:dyDescent="0.25">
      <c r="A25" s="53" t="s">
        <v>232</v>
      </c>
      <c r="B25" s="53" t="s">
        <v>160</v>
      </c>
      <c r="C25" s="53" t="s">
        <v>161</v>
      </c>
      <c r="D25" s="53" t="s">
        <v>229</v>
      </c>
      <c r="E25" s="53" t="s">
        <v>182</v>
      </c>
      <c r="F25" s="54">
        <v>15709.08984375</v>
      </c>
      <c r="G25" s="55">
        <v>56250</v>
      </c>
    </row>
    <row r="26" spans="1:7" x14ac:dyDescent="0.25">
      <c r="A26" s="28" t="s">
        <v>238</v>
      </c>
      <c r="B26" s="29"/>
      <c r="C26" s="29"/>
      <c r="D26" s="29"/>
      <c r="E26" s="29"/>
      <c r="F26" s="29">
        <f>SUM(F22:F25)</f>
        <v>39736.119842529297</v>
      </c>
      <c r="G26" s="30">
        <f>SUM(G22:G25)</f>
        <v>218339.19995117188</v>
      </c>
    </row>
    <row r="27" spans="1:7" x14ac:dyDescent="0.25">
      <c r="A27" s="53" t="s">
        <v>266</v>
      </c>
      <c r="B27" s="53"/>
      <c r="C27" s="53"/>
      <c r="D27" s="53"/>
      <c r="E27" s="53"/>
      <c r="F27" s="54">
        <v>0</v>
      </c>
      <c r="G27" s="55">
        <v>0</v>
      </c>
    </row>
    <row r="28" spans="1:7" x14ac:dyDescent="0.25">
      <c r="A28" s="28" t="s">
        <v>268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53" t="s">
        <v>272</v>
      </c>
      <c r="B29" s="53" t="s">
        <v>160</v>
      </c>
      <c r="C29" s="53" t="s">
        <v>161</v>
      </c>
      <c r="D29" s="53" t="s">
        <v>162</v>
      </c>
      <c r="E29" s="53" t="s">
        <v>42</v>
      </c>
      <c r="F29" s="54">
        <v>1224.7099609375</v>
      </c>
      <c r="G29" s="55">
        <v>3143.699951171875</v>
      </c>
    </row>
    <row r="30" spans="1:7" x14ac:dyDescent="0.25">
      <c r="A30" s="28" t="s">
        <v>281</v>
      </c>
      <c r="B30" s="29"/>
      <c r="C30" s="29"/>
      <c r="D30" s="29"/>
      <c r="E30" s="29"/>
      <c r="F30" s="29">
        <f>SUM(F29)</f>
        <v>1224.7099609375</v>
      </c>
      <c r="G30" s="30">
        <f>SUM(G29)</f>
        <v>3143.699951171875</v>
      </c>
    </row>
    <row r="31" spans="1:7" x14ac:dyDescent="0.25">
      <c r="A31" s="53" t="s">
        <v>296</v>
      </c>
      <c r="B31" s="53" t="s">
        <v>160</v>
      </c>
      <c r="C31" s="53" t="s">
        <v>161</v>
      </c>
      <c r="D31" s="53" t="s">
        <v>163</v>
      </c>
      <c r="E31" s="53" t="s">
        <v>77</v>
      </c>
      <c r="F31" s="54">
        <v>17962.4296875</v>
      </c>
      <c r="G31" s="55">
        <v>120302.6015625</v>
      </c>
    </row>
    <row r="32" spans="1:7" x14ac:dyDescent="0.25">
      <c r="A32" s="53" t="s">
        <v>296</v>
      </c>
      <c r="B32" s="53" t="s">
        <v>160</v>
      </c>
      <c r="C32" s="53" t="s">
        <v>161</v>
      </c>
      <c r="D32" s="53" t="s">
        <v>162</v>
      </c>
      <c r="E32" s="53" t="s">
        <v>42</v>
      </c>
      <c r="F32" s="54">
        <v>1292.75</v>
      </c>
      <c r="G32" s="55">
        <v>3420</v>
      </c>
    </row>
    <row r="33" spans="1:7" ht="15.75" thickBot="1" x14ac:dyDescent="0.3">
      <c r="A33" s="28" t="s">
        <v>303</v>
      </c>
      <c r="B33" s="29"/>
      <c r="C33" s="29"/>
      <c r="D33" s="29"/>
      <c r="E33" s="29"/>
      <c r="F33" s="29">
        <f>SUM(F31:F32)</f>
        <v>19255.1796875</v>
      </c>
      <c r="G33" s="30">
        <f>SUM(G31:G32)</f>
        <v>123722.6015625</v>
      </c>
    </row>
    <row r="34" spans="1:7" ht="16.5" thickBot="1" x14ac:dyDescent="0.3">
      <c r="A34" s="31" t="s">
        <v>0</v>
      </c>
      <c r="B34" s="31"/>
      <c r="C34" s="31"/>
      <c r="D34" s="31"/>
      <c r="E34" s="31"/>
      <c r="F34" s="31">
        <f>+F33+F30+F28+F26+F21+F19+F17+F13</f>
        <v>80881.889495849609</v>
      </c>
      <c r="G34" s="32">
        <f>+G33+G30+G28+G26+G21+G19+G17+G13</f>
        <v>473041.92138671875</v>
      </c>
    </row>
    <row r="36" spans="1:7" x14ac:dyDescent="0.25">
      <c r="A36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opLeftCell="A10" workbookViewId="0">
      <selection activeCell="H22" sqref="H2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37</v>
      </c>
      <c r="B9" s="66"/>
      <c r="C9" s="66"/>
      <c r="D9" s="66"/>
      <c r="E9" s="66"/>
      <c r="F9" s="66"/>
      <c r="G9" s="72"/>
    </row>
    <row r="10" spans="1:7" ht="15.75" thickBot="1" x14ac:dyDescent="0.3">
      <c r="A10" s="66" t="str">
        <f>Consolidado!B10</f>
        <v>Año 2021</v>
      </c>
      <c r="B10" s="66"/>
      <c r="C10" s="66"/>
      <c r="D10" s="66"/>
      <c r="E10" s="66"/>
      <c r="F10" s="66"/>
      <c r="G10" s="6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/>
      <c r="C12" s="39"/>
      <c r="D12" s="39"/>
      <c r="E12" s="39"/>
      <c r="F12" s="40">
        <v>0</v>
      </c>
      <c r="G12" s="41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39" t="s">
        <v>140</v>
      </c>
      <c r="B14" s="39"/>
      <c r="C14" s="39"/>
      <c r="D14" s="39"/>
      <c r="E14" s="39"/>
      <c r="F14" s="40">
        <v>0</v>
      </c>
      <c r="G14" s="41">
        <v>0</v>
      </c>
    </row>
    <row r="15" spans="1:7" x14ac:dyDescent="0.25">
      <c r="A15" s="28" t="s">
        <v>146</v>
      </c>
      <c r="B15" s="29"/>
      <c r="C15" s="29"/>
      <c r="D15" s="29"/>
      <c r="E15" s="29"/>
      <c r="F15" s="29">
        <v>0</v>
      </c>
      <c r="G15" s="30">
        <v>0</v>
      </c>
    </row>
    <row r="16" spans="1:7" x14ac:dyDescent="0.25">
      <c r="A16" s="39" t="s">
        <v>167</v>
      </c>
      <c r="B16" s="39"/>
      <c r="C16" s="39"/>
      <c r="D16" s="39"/>
      <c r="E16" s="39"/>
      <c r="F16" s="40">
        <v>0</v>
      </c>
      <c r="G16" s="41">
        <v>0</v>
      </c>
    </row>
    <row r="17" spans="1:7" x14ac:dyDescent="0.25">
      <c r="A17" s="28" t="s">
        <v>174</v>
      </c>
      <c r="B17" s="29"/>
      <c r="C17" s="29"/>
      <c r="D17" s="29"/>
      <c r="E17" s="29"/>
      <c r="F17" s="29">
        <v>0</v>
      </c>
      <c r="G17" s="30">
        <v>0</v>
      </c>
    </row>
    <row r="18" spans="1:7" x14ac:dyDescent="0.25">
      <c r="A18" s="39" t="s">
        <v>185</v>
      </c>
      <c r="B18" s="39"/>
      <c r="C18" s="39"/>
      <c r="D18" s="39"/>
      <c r="E18" s="39"/>
      <c r="F18" s="40">
        <v>0</v>
      </c>
      <c r="G18" s="41">
        <v>0</v>
      </c>
    </row>
    <row r="19" spans="1:7" x14ac:dyDescent="0.25">
      <c r="A19" s="28" t="s">
        <v>189</v>
      </c>
      <c r="B19" s="29"/>
      <c r="C19" s="29"/>
      <c r="D19" s="29"/>
      <c r="E19" s="29"/>
      <c r="F19" s="29">
        <v>0</v>
      </c>
      <c r="G19" s="30">
        <v>0</v>
      </c>
    </row>
    <row r="20" spans="1:7" x14ac:dyDescent="0.25">
      <c r="A20" s="53"/>
      <c r="B20" s="53"/>
      <c r="C20" s="53"/>
      <c r="D20" s="53"/>
      <c r="E20" s="53"/>
      <c r="F20" s="54"/>
      <c r="G20" s="55"/>
    </row>
    <row r="21" spans="1:7" x14ac:dyDescent="0.25">
      <c r="A21" s="28" t="s">
        <v>238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 t="s">
        <v>266</v>
      </c>
      <c r="B22" s="53"/>
      <c r="C22" s="53"/>
      <c r="D22" s="53"/>
      <c r="E22" s="53"/>
      <c r="F22" s="54">
        <v>0</v>
      </c>
      <c r="G22" s="55">
        <v>0</v>
      </c>
    </row>
    <row r="23" spans="1:7" x14ac:dyDescent="0.25">
      <c r="A23" s="28" t="s">
        <v>268</v>
      </c>
      <c r="B23" s="29"/>
      <c r="C23" s="29"/>
      <c r="D23" s="29"/>
      <c r="E23" s="29"/>
      <c r="F23" s="29">
        <f>SUM(F22)</f>
        <v>0</v>
      </c>
      <c r="G23" s="30">
        <f>SUM(G22)</f>
        <v>0</v>
      </c>
    </row>
    <row r="24" spans="1:7" x14ac:dyDescent="0.25">
      <c r="A24" s="53" t="s">
        <v>272</v>
      </c>
      <c r="B24" s="53" t="s">
        <v>6</v>
      </c>
      <c r="C24" s="53" t="s">
        <v>161</v>
      </c>
      <c r="D24" s="53" t="s">
        <v>261</v>
      </c>
      <c r="E24" s="53" t="s">
        <v>42</v>
      </c>
      <c r="F24" s="54">
        <v>35924.859375</v>
      </c>
      <c r="G24" s="55">
        <v>169640</v>
      </c>
    </row>
    <row r="25" spans="1:7" x14ac:dyDescent="0.25">
      <c r="A25" s="53" t="s">
        <v>272</v>
      </c>
      <c r="B25" s="53" t="s">
        <v>6</v>
      </c>
      <c r="C25" s="53" t="s">
        <v>161</v>
      </c>
      <c r="D25" s="53" t="s">
        <v>261</v>
      </c>
      <c r="E25" s="53" t="s">
        <v>42</v>
      </c>
      <c r="F25" s="54">
        <v>558</v>
      </c>
      <c r="G25" s="55">
        <v>9796</v>
      </c>
    </row>
    <row r="26" spans="1:7" x14ac:dyDescent="0.25">
      <c r="A26" s="53" t="s">
        <v>272</v>
      </c>
      <c r="B26" s="53" t="s">
        <v>6</v>
      </c>
      <c r="C26" s="53" t="s">
        <v>161</v>
      </c>
      <c r="D26" s="53" t="s">
        <v>261</v>
      </c>
      <c r="E26" s="53" t="s">
        <v>42</v>
      </c>
      <c r="F26" s="54">
        <v>18030.470703125</v>
      </c>
      <c r="G26" s="55">
        <v>75797.7421875</v>
      </c>
    </row>
    <row r="27" spans="1:7" x14ac:dyDescent="0.25">
      <c r="A27" s="28" t="s">
        <v>281</v>
      </c>
      <c r="B27" s="29"/>
      <c r="C27" s="29"/>
      <c r="D27" s="29"/>
      <c r="E27" s="29"/>
      <c r="F27" s="29">
        <f>SUM(F24:F26)</f>
        <v>54513.330078125</v>
      </c>
      <c r="G27" s="30">
        <f>SUM(G24:G26)</f>
        <v>255233.7421875</v>
      </c>
    </row>
    <row r="28" spans="1:7" x14ac:dyDescent="0.25">
      <c r="A28" s="53" t="s">
        <v>296</v>
      </c>
      <c r="B28" s="53" t="s">
        <v>6</v>
      </c>
      <c r="C28" s="53" t="s">
        <v>161</v>
      </c>
      <c r="D28" s="53" t="s">
        <v>261</v>
      </c>
      <c r="E28" s="53" t="s">
        <v>42</v>
      </c>
      <c r="F28" s="54">
        <v>17962.4296875</v>
      </c>
      <c r="G28" s="55">
        <v>81000</v>
      </c>
    </row>
    <row r="29" spans="1:7" x14ac:dyDescent="0.25">
      <c r="A29" s="53" t="s">
        <v>296</v>
      </c>
      <c r="B29" s="53" t="s">
        <v>6</v>
      </c>
      <c r="C29" s="53" t="s">
        <v>161</v>
      </c>
      <c r="D29" s="53" t="s">
        <v>261</v>
      </c>
      <c r="E29" s="53" t="s">
        <v>42</v>
      </c>
      <c r="F29" s="54">
        <v>18710.8701171875</v>
      </c>
      <c r="G29" s="55">
        <v>69285</v>
      </c>
    </row>
    <row r="30" spans="1:7" ht="15.75" thickBot="1" x14ac:dyDescent="0.3">
      <c r="A30" s="28" t="s">
        <v>268</v>
      </c>
      <c r="B30" s="29"/>
      <c r="C30" s="29"/>
      <c r="D30" s="29"/>
      <c r="E30" s="29"/>
      <c r="F30" s="29">
        <f>SUM(F28:F29)</f>
        <v>36673.2998046875</v>
      </c>
      <c r="G30" s="30">
        <f>SUM(G28:G29)</f>
        <v>150285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+F30+F27</f>
        <v>91186.6298828125</v>
      </c>
      <c r="G31" s="32">
        <f>+G30+G27</f>
        <v>405518.7421875</v>
      </c>
    </row>
    <row r="33" spans="1:1" x14ac:dyDescent="0.25">
      <c r="A33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2"/>
  <sheetViews>
    <sheetView topLeftCell="A172" zoomScaleNormal="100" workbookViewId="0">
      <selection activeCell="A200" sqref="A20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8" t="s">
        <v>18</v>
      </c>
      <c r="B6" s="68"/>
      <c r="C6" s="68"/>
      <c r="D6" s="68"/>
    </row>
    <row r="7" spans="1:4" ht="23.25" x14ac:dyDescent="0.35">
      <c r="A7" s="69" t="s">
        <v>19</v>
      </c>
      <c r="B7" s="69"/>
      <c r="C7" s="69"/>
      <c r="D7" s="69"/>
    </row>
    <row r="8" spans="1:4" ht="23.25" thickBot="1" x14ac:dyDescent="0.4">
      <c r="A8" s="70" t="s">
        <v>20</v>
      </c>
      <c r="B8" s="70"/>
      <c r="C8" s="70"/>
      <c r="D8" s="70"/>
    </row>
    <row r="9" spans="1:4" ht="15.75" thickBot="1" x14ac:dyDescent="0.3">
      <c r="A9" s="81" t="s">
        <v>38</v>
      </c>
      <c r="B9" s="82"/>
      <c r="C9" s="82"/>
      <c r="D9" s="82"/>
    </row>
    <row r="10" spans="1:4" ht="15.75" thickBot="1" x14ac:dyDescent="0.3">
      <c r="A10" s="66" t="str">
        <f>Consolidado!B10</f>
        <v>Año 2021</v>
      </c>
      <c r="B10" s="66"/>
      <c r="C10" s="66"/>
      <c r="D10" s="67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63" t="s">
        <v>39</v>
      </c>
      <c r="B12" s="63" t="s">
        <v>137</v>
      </c>
      <c r="C12" s="63" t="s">
        <v>83</v>
      </c>
      <c r="D12" s="64">
        <v>9607.5</v>
      </c>
    </row>
    <row r="13" spans="1:4" x14ac:dyDescent="0.25">
      <c r="A13" s="63" t="s">
        <v>39</v>
      </c>
      <c r="B13" s="63" t="s">
        <v>137</v>
      </c>
      <c r="C13" s="63" t="s">
        <v>107</v>
      </c>
      <c r="D13" s="64">
        <v>6914834.9100000001</v>
      </c>
    </row>
    <row r="14" spans="1:4" x14ac:dyDescent="0.25">
      <c r="A14" s="63" t="s">
        <v>39</v>
      </c>
      <c r="B14" s="63" t="s">
        <v>137</v>
      </c>
      <c r="C14" s="63" t="s">
        <v>109</v>
      </c>
      <c r="D14" s="64">
        <v>450246.82</v>
      </c>
    </row>
    <row r="15" spans="1:4" x14ac:dyDescent="0.25">
      <c r="A15" s="53" t="s">
        <v>39</v>
      </c>
      <c r="B15" s="53" t="s">
        <v>137</v>
      </c>
      <c r="C15" s="53" t="s">
        <v>87</v>
      </c>
      <c r="D15" s="56">
        <v>154814.22</v>
      </c>
    </row>
    <row r="16" spans="1:4" x14ac:dyDescent="0.25">
      <c r="A16" s="53" t="s">
        <v>39</v>
      </c>
      <c r="B16" s="53" t="s">
        <v>137</v>
      </c>
      <c r="C16" s="53" t="s">
        <v>58</v>
      </c>
      <c r="D16" s="56">
        <v>144043.97</v>
      </c>
    </row>
    <row r="17" spans="1:4" x14ac:dyDescent="0.25">
      <c r="A17" s="53" t="s">
        <v>39</v>
      </c>
      <c r="B17" s="53" t="s">
        <v>137</v>
      </c>
      <c r="C17" s="53" t="s">
        <v>139</v>
      </c>
      <c r="D17" s="56">
        <v>197077.51</v>
      </c>
    </row>
    <row r="18" spans="1:4" x14ac:dyDescent="0.25">
      <c r="A18" s="53" t="s">
        <v>39</v>
      </c>
      <c r="B18" s="53" t="s">
        <v>137</v>
      </c>
      <c r="C18" s="53" t="s">
        <v>55</v>
      </c>
      <c r="D18" s="56">
        <v>347144.93</v>
      </c>
    </row>
    <row r="19" spans="1:4" x14ac:dyDescent="0.25">
      <c r="A19" s="53" t="s">
        <v>39</v>
      </c>
      <c r="B19" s="53" t="s">
        <v>137</v>
      </c>
      <c r="C19" s="53" t="s">
        <v>42</v>
      </c>
      <c r="D19" s="56">
        <v>30637791.07</v>
      </c>
    </row>
    <row r="20" spans="1:4" x14ac:dyDescent="0.25">
      <c r="A20" s="53" t="s">
        <v>39</v>
      </c>
      <c r="B20" s="53" t="s">
        <v>137</v>
      </c>
      <c r="C20" s="53" t="s">
        <v>67</v>
      </c>
      <c r="D20" s="56">
        <v>241836.97</v>
      </c>
    </row>
    <row r="21" spans="1:4" x14ac:dyDescent="0.25">
      <c r="A21" s="53" t="s">
        <v>39</v>
      </c>
      <c r="B21" s="53" t="s">
        <v>137</v>
      </c>
      <c r="C21" s="53" t="s">
        <v>44</v>
      </c>
      <c r="D21" s="56">
        <v>56327.77</v>
      </c>
    </row>
    <row r="22" spans="1:4" x14ac:dyDescent="0.25">
      <c r="A22" s="53" t="s">
        <v>39</v>
      </c>
      <c r="B22" s="53" t="s">
        <v>137</v>
      </c>
      <c r="C22" s="53" t="s">
        <v>110</v>
      </c>
      <c r="D22" s="56">
        <v>20027</v>
      </c>
    </row>
    <row r="23" spans="1:4" x14ac:dyDescent="0.25">
      <c r="A23" s="53" t="s">
        <v>39</v>
      </c>
      <c r="B23" s="53" t="s">
        <v>137</v>
      </c>
      <c r="C23" s="53" t="s">
        <v>82</v>
      </c>
      <c r="D23" s="56">
        <v>344677.6</v>
      </c>
    </row>
    <row r="24" spans="1:4" x14ac:dyDescent="0.25">
      <c r="A24" s="53" t="s">
        <v>39</v>
      </c>
      <c r="B24" s="53" t="s">
        <v>137</v>
      </c>
      <c r="C24" s="53" t="s">
        <v>61</v>
      </c>
      <c r="D24" s="56">
        <v>298134.73</v>
      </c>
    </row>
    <row r="25" spans="1:4" ht="15.75" thickBot="1" x14ac:dyDescent="0.3">
      <c r="A25" s="53" t="s">
        <v>39</v>
      </c>
      <c r="B25" s="53" t="s">
        <v>137</v>
      </c>
      <c r="C25" s="53" t="s">
        <v>86</v>
      </c>
      <c r="D25" s="56">
        <v>229824</v>
      </c>
    </row>
    <row r="26" spans="1:4" ht="15.75" thickBot="1" x14ac:dyDescent="0.3">
      <c r="A26" s="42" t="s">
        <v>39</v>
      </c>
      <c r="B26" s="43"/>
      <c r="C26" s="43"/>
      <c r="D26" s="44">
        <f>SUM(D12:D25)</f>
        <v>40046389</v>
      </c>
    </row>
    <row r="27" spans="1:4" x14ac:dyDescent="0.25">
      <c r="A27" s="63" t="s">
        <v>140</v>
      </c>
      <c r="B27" s="63" t="s">
        <v>137</v>
      </c>
      <c r="C27" s="63" t="s">
        <v>76</v>
      </c>
      <c r="D27" s="64">
        <v>22334.400000000001</v>
      </c>
    </row>
    <row r="28" spans="1:4" x14ac:dyDescent="0.25">
      <c r="A28" s="63" t="s">
        <v>140</v>
      </c>
      <c r="B28" s="63" t="s">
        <v>137</v>
      </c>
      <c r="C28" s="63" t="s">
        <v>138</v>
      </c>
      <c r="D28" s="64">
        <v>27895.759999999998</v>
      </c>
    </row>
    <row r="29" spans="1:4" x14ac:dyDescent="0.25">
      <c r="A29" s="63" t="s">
        <v>140</v>
      </c>
      <c r="B29" s="63" t="s">
        <v>137</v>
      </c>
      <c r="C29" s="63" t="s">
        <v>83</v>
      </c>
      <c r="D29" s="64">
        <v>235842</v>
      </c>
    </row>
    <row r="30" spans="1:4" x14ac:dyDescent="0.25">
      <c r="A30" s="63" t="s">
        <v>140</v>
      </c>
      <c r="B30" s="63" t="s">
        <v>137</v>
      </c>
      <c r="C30" s="63" t="s">
        <v>107</v>
      </c>
      <c r="D30" s="64">
        <v>83817.179999999993</v>
      </c>
    </row>
    <row r="31" spans="1:4" x14ac:dyDescent="0.25">
      <c r="A31" s="63" t="s">
        <v>140</v>
      </c>
      <c r="B31" s="63" t="s">
        <v>137</v>
      </c>
      <c r="C31" s="63" t="s">
        <v>109</v>
      </c>
      <c r="D31" s="64">
        <v>487579.84</v>
      </c>
    </row>
    <row r="32" spans="1:4" x14ac:dyDescent="0.25">
      <c r="A32" s="63" t="s">
        <v>140</v>
      </c>
      <c r="B32" s="63" t="s">
        <v>137</v>
      </c>
      <c r="C32" s="63" t="s">
        <v>87</v>
      </c>
      <c r="D32" s="64">
        <v>134634.76</v>
      </c>
    </row>
    <row r="33" spans="1:4" x14ac:dyDescent="0.25">
      <c r="A33" s="63" t="s">
        <v>140</v>
      </c>
      <c r="B33" s="63" t="s">
        <v>137</v>
      </c>
      <c r="C33" s="63" t="s">
        <v>58</v>
      </c>
      <c r="D33" s="64">
        <v>805517.35</v>
      </c>
    </row>
    <row r="34" spans="1:4" x14ac:dyDescent="0.25">
      <c r="A34" s="53" t="s">
        <v>140</v>
      </c>
      <c r="B34" s="53" t="s">
        <v>137</v>
      </c>
      <c r="C34" s="53" t="s">
        <v>164</v>
      </c>
      <c r="D34" s="56">
        <v>13155.4</v>
      </c>
    </row>
    <row r="35" spans="1:4" x14ac:dyDescent="0.25">
      <c r="A35" s="53" t="s">
        <v>140</v>
      </c>
      <c r="B35" s="53" t="s">
        <v>137</v>
      </c>
      <c r="C35" s="53" t="s">
        <v>55</v>
      </c>
      <c r="D35" s="56">
        <v>613573.56000000006</v>
      </c>
    </row>
    <row r="36" spans="1:4" x14ac:dyDescent="0.25">
      <c r="A36" s="53" t="s">
        <v>140</v>
      </c>
      <c r="B36" s="53" t="s">
        <v>137</v>
      </c>
      <c r="C36" s="53" t="s">
        <v>42</v>
      </c>
      <c r="D36" s="56">
        <v>25882.51</v>
      </c>
    </row>
    <row r="37" spans="1:4" x14ac:dyDescent="0.25">
      <c r="A37" s="53" t="s">
        <v>140</v>
      </c>
      <c r="B37" s="53" t="s">
        <v>137</v>
      </c>
      <c r="C37" s="53" t="s">
        <v>42</v>
      </c>
      <c r="D37" s="56">
        <v>6564402.8300000001</v>
      </c>
    </row>
    <row r="38" spans="1:4" x14ac:dyDescent="0.25">
      <c r="A38" s="53" t="s">
        <v>140</v>
      </c>
      <c r="B38" s="53" t="s">
        <v>137</v>
      </c>
      <c r="C38" s="53" t="s">
        <v>44</v>
      </c>
      <c r="D38" s="56">
        <v>108312.5</v>
      </c>
    </row>
    <row r="39" spans="1:4" x14ac:dyDescent="0.25">
      <c r="A39" s="53" t="s">
        <v>140</v>
      </c>
      <c r="B39" s="53" t="s">
        <v>137</v>
      </c>
      <c r="C39" s="53" t="s">
        <v>165</v>
      </c>
      <c r="D39" s="56">
        <v>17999.96</v>
      </c>
    </row>
    <row r="40" spans="1:4" x14ac:dyDescent="0.25">
      <c r="A40" s="53" t="s">
        <v>140</v>
      </c>
      <c r="B40" s="53" t="s">
        <v>137</v>
      </c>
      <c r="C40" s="53" t="s">
        <v>82</v>
      </c>
      <c r="D40" s="56">
        <v>540928.86</v>
      </c>
    </row>
    <row r="41" spans="1:4" x14ac:dyDescent="0.25">
      <c r="A41" s="53" t="s">
        <v>140</v>
      </c>
      <c r="B41" s="53" t="s">
        <v>137</v>
      </c>
      <c r="C41" s="53" t="s">
        <v>61</v>
      </c>
      <c r="D41" s="56">
        <v>271255.82</v>
      </c>
    </row>
    <row r="42" spans="1:4" ht="15.75" thickBot="1" x14ac:dyDescent="0.3">
      <c r="A42" s="53" t="s">
        <v>140</v>
      </c>
      <c r="B42" s="53" t="s">
        <v>137</v>
      </c>
      <c r="C42" s="53" t="s">
        <v>166</v>
      </c>
      <c r="D42" s="56">
        <v>17893.2</v>
      </c>
    </row>
    <row r="43" spans="1:4" ht="15.75" thickBot="1" x14ac:dyDescent="0.3">
      <c r="A43" s="42" t="s">
        <v>146</v>
      </c>
      <c r="B43" s="43"/>
      <c r="C43" s="43"/>
      <c r="D43" s="44">
        <f>SUM(D27:D42)</f>
        <v>9971025.9299999997</v>
      </c>
    </row>
    <row r="44" spans="1:4" x14ac:dyDescent="0.25">
      <c r="A44" s="53" t="s">
        <v>167</v>
      </c>
      <c r="B44" s="53" t="s">
        <v>137</v>
      </c>
      <c r="C44" s="53" t="s">
        <v>107</v>
      </c>
      <c r="D44" s="56">
        <v>222410.125</v>
      </c>
    </row>
    <row r="45" spans="1:4" x14ac:dyDescent="0.25">
      <c r="A45" s="53" t="s">
        <v>167</v>
      </c>
      <c r="B45" s="53" t="s">
        <v>137</v>
      </c>
      <c r="C45" s="53" t="s">
        <v>57</v>
      </c>
      <c r="D45" s="56">
        <v>11308.259765625</v>
      </c>
    </row>
    <row r="46" spans="1:4" x14ac:dyDescent="0.25">
      <c r="A46" s="53" t="s">
        <v>167</v>
      </c>
      <c r="B46" s="53" t="s">
        <v>137</v>
      </c>
      <c r="C46" s="53" t="s">
        <v>109</v>
      </c>
      <c r="D46" s="56">
        <v>470961.72338867188</v>
      </c>
    </row>
    <row r="47" spans="1:4" x14ac:dyDescent="0.25">
      <c r="A47" s="53" t="s">
        <v>167</v>
      </c>
      <c r="B47" s="53" t="s">
        <v>137</v>
      </c>
      <c r="C47" s="53" t="s">
        <v>87</v>
      </c>
      <c r="D47" s="56">
        <v>105435.970703125</v>
      </c>
    </row>
    <row r="48" spans="1:4" x14ac:dyDescent="0.25">
      <c r="A48" s="53" t="s">
        <v>167</v>
      </c>
      <c r="B48" s="53" t="s">
        <v>137</v>
      </c>
      <c r="C48" s="53" t="s">
        <v>58</v>
      </c>
      <c r="D48" s="56">
        <v>108429.83984375</v>
      </c>
    </row>
    <row r="49" spans="1:4" x14ac:dyDescent="0.25">
      <c r="A49" s="53" t="s">
        <v>167</v>
      </c>
      <c r="B49" s="53" t="s">
        <v>137</v>
      </c>
      <c r="C49" s="53" t="s">
        <v>164</v>
      </c>
      <c r="D49" s="56">
        <v>161022.375</v>
      </c>
    </row>
    <row r="50" spans="1:4" x14ac:dyDescent="0.25">
      <c r="A50" s="53" t="s">
        <v>167</v>
      </c>
      <c r="B50" s="53" t="s">
        <v>137</v>
      </c>
      <c r="C50" s="53" t="s">
        <v>55</v>
      </c>
      <c r="D50" s="56">
        <v>205115.150390625</v>
      </c>
    </row>
    <row r="51" spans="1:4" x14ac:dyDescent="0.25">
      <c r="A51" s="53" t="s">
        <v>167</v>
      </c>
      <c r="B51" s="53" t="s">
        <v>137</v>
      </c>
      <c r="C51" s="53" t="s">
        <v>42</v>
      </c>
      <c r="D51" s="56">
        <v>601576.47955322266</v>
      </c>
    </row>
    <row r="52" spans="1:4" x14ac:dyDescent="0.25">
      <c r="A52" s="53" t="s">
        <v>167</v>
      </c>
      <c r="B52" s="53" t="s">
        <v>137</v>
      </c>
      <c r="C52" s="53" t="s">
        <v>67</v>
      </c>
      <c r="D52" s="56">
        <v>51293</v>
      </c>
    </row>
    <row r="53" spans="1:4" x14ac:dyDescent="0.25">
      <c r="A53" s="53" t="s">
        <v>167</v>
      </c>
      <c r="B53" s="53" t="s">
        <v>137</v>
      </c>
      <c r="C53" s="53" t="s">
        <v>44</v>
      </c>
      <c r="D53" s="56">
        <v>127911.6591796875</v>
      </c>
    </row>
    <row r="54" spans="1:4" x14ac:dyDescent="0.25">
      <c r="A54" s="53" t="s">
        <v>167</v>
      </c>
      <c r="B54" s="53" t="s">
        <v>137</v>
      </c>
      <c r="C54" s="53" t="s">
        <v>82</v>
      </c>
      <c r="D54" s="56">
        <v>3543095.1953125</v>
      </c>
    </row>
    <row r="55" spans="1:4" ht="15.75" thickBot="1" x14ac:dyDescent="0.3">
      <c r="A55" s="53" t="s">
        <v>167</v>
      </c>
      <c r="B55" s="53" t="s">
        <v>137</v>
      </c>
      <c r="C55" s="53" t="s">
        <v>61</v>
      </c>
      <c r="D55" s="56">
        <v>7692</v>
      </c>
    </row>
    <row r="56" spans="1:4" ht="15.75" thickBot="1" x14ac:dyDescent="0.3">
      <c r="A56" s="42" t="s">
        <v>167</v>
      </c>
      <c r="B56" s="43"/>
      <c r="C56" s="43"/>
      <c r="D56" s="44">
        <f>SUM(D44:D55)</f>
        <v>5616251.778137207</v>
      </c>
    </row>
    <row r="57" spans="1:4" x14ac:dyDescent="0.25">
      <c r="A57" s="53" t="s">
        <v>185</v>
      </c>
      <c r="B57" s="53" t="s">
        <v>137</v>
      </c>
      <c r="C57" s="53" t="s">
        <v>76</v>
      </c>
      <c r="D57" s="56">
        <v>70469.529296875</v>
      </c>
    </row>
    <row r="58" spans="1:4" x14ac:dyDescent="0.25">
      <c r="A58" s="53" t="s">
        <v>185</v>
      </c>
      <c r="B58" s="53" t="s">
        <v>137</v>
      </c>
      <c r="C58" s="53" t="s">
        <v>138</v>
      </c>
      <c r="D58" s="56">
        <v>382228.06341552734</v>
      </c>
    </row>
    <row r="59" spans="1:4" x14ac:dyDescent="0.25">
      <c r="A59" s="53" t="s">
        <v>185</v>
      </c>
      <c r="B59" s="53" t="s">
        <v>137</v>
      </c>
      <c r="C59" s="53" t="s">
        <v>199</v>
      </c>
      <c r="D59" s="56">
        <v>71724.25</v>
      </c>
    </row>
    <row r="60" spans="1:4" x14ac:dyDescent="0.25">
      <c r="A60" s="53" t="s">
        <v>185</v>
      </c>
      <c r="B60" s="53" t="s">
        <v>137</v>
      </c>
      <c r="C60" s="53" t="s">
        <v>83</v>
      </c>
      <c r="D60" s="56">
        <v>132584.19921875</v>
      </c>
    </row>
    <row r="61" spans="1:4" x14ac:dyDescent="0.25">
      <c r="A61" s="53" t="s">
        <v>185</v>
      </c>
      <c r="B61" s="53" t="s">
        <v>137</v>
      </c>
      <c r="C61" s="53" t="s">
        <v>107</v>
      </c>
      <c r="D61" s="56">
        <v>130737.1298828125</v>
      </c>
    </row>
    <row r="62" spans="1:4" x14ac:dyDescent="0.25">
      <c r="A62" s="53" t="s">
        <v>185</v>
      </c>
      <c r="B62" s="53" t="s">
        <v>137</v>
      </c>
      <c r="C62" s="53" t="s">
        <v>109</v>
      </c>
      <c r="D62" s="56">
        <v>386110.953125</v>
      </c>
    </row>
    <row r="63" spans="1:4" x14ac:dyDescent="0.25">
      <c r="A63" s="53" t="s">
        <v>185</v>
      </c>
      <c r="B63" s="53" t="s">
        <v>137</v>
      </c>
      <c r="C63" s="53" t="s">
        <v>87</v>
      </c>
      <c r="D63" s="56">
        <v>473625.78253173828</v>
      </c>
    </row>
    <row r="64" spans="1:4" x14ac:dyDescent="0.25">
      <c r="A64" s="53" t="s">
        <v>185</v>
      </c>
      <c r="B64" s="53" t="s">
        <v>137</v>
      </c>
      <c r="C64" s="53" t="s">
        <v>58</v>
      </c>
      <c r="D64" s="56">
        <v>63832</v>
      </c>
    </row>
    <row r="65" spans="1:4" x14ac:dyDescent="0.25">
      <c r="A65" s="53" t="s">
        <v>185</v>
      </c>
      <c r="B65" s="53" t="s">
        <v>137</v>
      </c>
      <c r="C65" s="53" t="s">
        <v>230</v>
      </c>
      <c r="D65" s="56">
        <v>12754.349609375</v>
      </c>
    </row>
    <row r="66" spans="1:4" x14ac:dyDescent="0.25">
      <c r="A66" s="53" t="s">
        <v>185</v>
      </c>
      <c r="B66" s="53" t="s">
        <v>137</v>
      </c>
      <c r="C66" s="53" t="s">
        <v>55</v>
      </c>
      <c r="D66" s="56">
        <v>163539.92919921875</v>
      </c>
    </row>
    <row r="67" spans="1:4" x14ac:dyDescent="0.25">
      <c r="A67" s="53" t="s">
        <v>185</v>
      </c>
      <c r="B67" s="53" t="s">
        <v>137</v>
      </c>
      <c r="C67" s="53" t="s">
        <v>42</v>
      </c>
      <c r="D67" s="56">
        <v>673556.92626953125</v>
      </c>
    </row>
    <row r="68" spans="1:4" x14ac:dyDescent="0.25">
      <c r="A68" s="53" t="s">
        <v>185</v>
      </c>
      <c r="B68" s="53" t="s">
        <v>137</v>
      </c>
      <c r="C68" s="53" t="s">
        <v>67</v>
      </c>
      <c r="D68" s="56">
        <v>182023.74812698364</v>
      </c>
    </row>
    <row r="69" spans="1:4" x14ac:dyDescent="0.25">
      <c r="A69" s="53" t="s">
        <v>185</v>
      </c>
      <c r="B69" s="53" t="s">
        <v>137</v>
      </c>
      <c r="C69" s="53" t="s">
        <v>44</v>
      </c>
      <c r="D69" s="56">
        <v>66285.5</v>
      </c>
    </row>
    <row r="70" spans="1:4" x14ac:dyDescent="0.25">
      <c r="A70" s="53" t="s">
        <v>185</v>
      </c>
      <c r="B70" s="53" t="s">
        <v>137</v>
      </c>
      <c r="C70" s="53" t="s">
        <v>195</v>
      </c>
      <c r="D70" s="56">
        <v>7344</v>
      </c>
    </row>
    <row r="71" spans="1:4" x14ac:dyDescent="0.25">
      <c r="A71" s="53" t="s">
        <v>185</v>
      </c>
      <c r="B71" s="53" t="s">
        <v>137</v>
      </c>
      <c r="C71" s="53" t="s">
        <v>110</v>
      </c>
      <c r="D71" s="56">
        <v>17419.7900390625</v>
      </c>
    </row>
    <row r="72" spans="1:4" x14ac:dyDescent="0.25">
      <c r="A72" s="53" t="s">
        <v>185</v>
      </c>
      <c r="B72" s="53" t="s">
        <v>137</v>
      </c>
      <c r="C72" s="53" t="s">
        <v>82</v>
      </c>
      <c r="D72" s="56">
        <v>605962.56221923977</v>
      </c>
    </row>
    <row r="73" spans="1:4" x14ac:dyDescent="0.25">
      <c r="A73" s="53" t="s">
        <v>185</v>
      </c>
      <c r="B73" s="53" t="s">
        <v>137</v>
      </c>
      <c r="C73" s="53" t="s">
        <v>61</v>
      </c>
      <c r="D73" s="56">
        <v>315971.39990234375</v>
      </c>
    </row>
    <row r="74" spans="1:4" x14ac:dyDescent="0.25">
      <c r="A74" s="53" t="s">
        <v>185</v>
      </c>
      <c r="B74" s="53" t="s">
        <v>137</v>
      </c>
      <c r="C74" s="53" t="s">
        <v>208</v>
      </c>
      <c r="D74" s="56">
        <v>87285.466598510742</v>
      </c>
    </row>
    <row r="75" spans="1:4" x14ac:dyDescent="0.25">
      <c r="A75" s="53" t="s">
        <v>185</v>
      </c>
      <c r="B75" s="53" t="s">
        <v>137</v>
      </c>
      <c r="C75" s="53" t="s">
        <v>86</v>
      </c>
      <c r="D75" s="56">
        <v>290061.5</v>
      </c>
    </row>
    <row r="76" spans="1:4" x14ac:dyDescent="0.25">
      <c r="A76" s="53" t="s">
        <v>185</v>
      </c>
      <c r="B76" s="53" t="s">
        <v>137</v>
      </c>
      <c r="C76" s="53" t="s">
        <v>231</v>
      </c>
      <c r="D76" s="56">
        <v>326832</v>
      </c>
    </row>
    <row r="77" spans="1:4" ht="15.75" thickBot="1" x14ac:dyDescent="0.3">
      <c r="A77" s="53" t="s">
        <v>185</v>
      </c>
      <c r="B77" s="53" t="s">
        <v>137</v>
      </c>
      <c r="C77" s="53" t="s">
        <v>218</v>
      </c>
      <c r="D77" s="56">
        <v>58800</v>
      </c>
    </row>
    <row r="78" spans="1:4" ht="15.75" thickBot="1" x14ac:dyDescent="0.3">
      <c r="A78" s="42" t="s">
        <v>189</v>
      </c>
      <c r="B78" s="43"/>
      <c r="C78" s="43"/>
      <c r="D78" s="44">
        <f>SUM(D57:D77)</f>
        <v>4519149.0794349685</v>
      </c>
    </row>
    <row r="79" spans="1:4" x14ac:dyDescent="0.25">
      <c r="A79" s="53" t="s">
        <v>232</v>
      </c>
      <c r="B79" s="53" t="s">
        <v>137</v>
      </c>
      <c r="C79" s="53" t="s">
        <v>138</v>
      </c>
      <c r="D79" s="56">
        <v>237896.02788467705</v>
      </c>
    </row>
    <row r="80" spans="1:4" x14ac:dyDescent="0.25">
      <c r="A80" s="53" t="s">
        <v>232</v>
      </c>
      <c r="B80" s="53" t="s">
        <v>137</v>
      </c>
      <c r="C80" s="53" t="s">
        <v>83</v>
      </c>
      <c r="D80" s="56">
        <v>214879.208984375</v>
      </c>
    </row>
    <row r="81" spans="1:4" x14ac:dyDescent="0.25">
      <c r="A81" s="53" t="s">
        <v>232</v>
      </c>
      <c r="B81" s="53" t="s">
        <v>137</v>
      </c>
      <c r="C81" s="53" t="s">
        <v>107</v>
      </c>
      <c r="D81" s="56">
        <v>523347.86328125</v>
      </c>
    </row>
    <row r="82" spans="1:4" x14ac:dyDescent="0.25">
      <c r="A82" s="53" t="s">
        <v>232</v>
      </c>
      <c r="B82" s="53" t="s">
        <v>137</v>
      </c>
      <c r="C82" s="53" t="s">
        <v>236</v>
      </c>
      <c r="D82" s="56">
        <v>19080</v>
      </c>
    </row>
    <row r="83" spans="1:4" x14ac:dyDescent="0.25">
      <c r="A83" s="53" t="s">
        <v>232</v>
      </c>
      <c r="B83" s="53" t="s">
        <v>137</v>
      </c>
      <c r="C83" s="53" t="s">
        <v>262</v>
      </c>
      <c r="D83" s="56">
        <v>44880</v>
      </c>
    </row>
    <row r="84" spans="1:4" x14ac:dyDescent="0.25">
      <c r="A84" s="53" t="s">
        <v>232</v>
      </c>
      <c r="B84" s="53" t="s">
        <v>137</v>
      </c>
      <c r="C84" s="53" t="s">
        <v>109</v>
      </c>
      <c r="D84" s="56">
        <v>391330.80078125</v>
      </c>
    </row>
    <row r="85" spans="1:4" x14ac:dyDescent="0.25">
      <c r="A85" s="53" t="s">
        <v>232</v>
      </c>
      <c r="B85" s="53" t="s">
        <v>137</v>
      </c>
      <c r="C85" s="53" t="s">
        <v>87</v>
      </c>
      <c r="D85" s="56">
        <v>132542.9599609375</v>
      </c>
    </row>
    <row r="86" spans="1:4" x14ac:dyDescent="0.25">
      <c r="A86" s="53" t="s">
        <v>232</v>
      </c>
      <c r="B86" s="53" t="s">
        <v>137</v>
      </c>
      <c r="C86" s="53" t="s">
        <v>58</v>
      </c>
      <c r="D86" s="56">
        <v>84876.9404296875</v>
      </c>
    </row>
    <row r="87" spans="1:4" x14ac:dyDescent="0.25">
      <c r="A87" s="53" t="s">
        <v>232</v>
      </c>
      <c r="B87" s="53" t="s">
        <v>137</v>
      </c>
      <c r="C87" s="53" t="s">
        <v>164</v>
      </c>
      <c r="D87" s="56">
        <v>201832.296875</v>
      </c>
    </row>
    <row r="88" spans="1:4" x14ac:dyDescent="0.25">
      <c r="A88" s="53" t="s">
        <v>232</v>
      </c>
      <c r="B88" s="53" t="s">
        <v>137</v>
      </c>
      <c r="C88" s="53" t="s">
        <v>55</v>
      </c>
      <c r="D88" s="56">
        <v>686251.23083496094</v>
      </c>
    </row>
    <row r="89" spans="1:4" x14ac:dyDescent="0.25">
      <c r="A89" s="53" t="s">
        <v>232</v>
      </c>
      <c r="B89" s="53" t="s">
        <v>137</v>
      </c>
      <c r="C89" s="53" t="s">
        <v>42</v>
      </c>
      <c r="D89" s="56">
        <v>1951298.8268480301</v>
      </c>
    </row>
    <row r="90" spans="1:4" x14ac:dyDescent="0.25">
      <c r="A90" s="53" t="s">
        <v>232</v>
      </c>
      <c r="B90" s="53" t="s">
        <v>137</v>
      </c>
      <c r="C90" s="53" t="s">
        <v>76</v>
      </c>
      <c r="D90" s="56">
        <v>184502.0078125</v>
      </c>
    </row>
    <row r="91" spans="1:4" x14ac:dyDescent="0.25">
      <c r="A91" s="53" t="s">
        <v>232</v>
      </c>
      <c r="B91" s="53" t="s">
        <v>137</v>
      </c>
      <c r="C91" s="53" t="s">
        <v>263</v>
      </c>
      <c r="D91" s="56">
        <v>48880</v>
      </c>
    </row>
    <row r="92" spans="1:4" x14ac:dyDescent="0.25">
      <c r="A92" s="53" t="s">
        <v>232</v>
      </c>
      <c r="B92" s="53" t="s">
        <v>137</v>
      </c>
      <c r="C92" s="53" t="s">
        <v>166</v>
      </c>
      <c r="D92" s="56">
        <v>47890.799957275391</v>
      </c>
    </row>
    <row r="93" spans="1:4" x14ac:dyDescent="0.25">
      <c r="A93" s="53" t="s">
        <v>232</v>
      </c>
      <c r="B93" s="53" t="s">
        <v>137</v>
      </c>
      <c r="C93" s="53" t="s">
        <v>44</v>
      </c>
      <c r="D93" s="56">
        <v>170693.98046875</v>
      </c>
    </row>
    <row r="94" spans="1:4" x14ac:dyDescent="0.25">
      <c r="A94" s="53" t="s">
        <v>232</v>
      </c>
      <c r="B94" s="53" t="s">
        <v>137</v>
      </c>
      <c r="C94" s="53" t="s">
        <v>195</v>
      </c>
      <c r="D94" s="56">
        <v>42750</v>
      </c>
    </row>
    <row r="95" spans="1:4" x14ac:dyDescent="0.25">
      <c r="A95" s="53" t="s">
        <v>232</v>
      </c>
      <c r="B95" s="53" t="s">
        <v>137</v>
      </c>
      <c r="C95" s="53" t="s">
        <v>110</v>
      </c>
      <c r="D95" s="56">
        <v>132109.39981079102</v>
      </c>
    </row>
    <row r="96" spans="1:4" x14ac:dyDescent="0.25">
      <c r="A96" s="53" t="s">
        <v>232</v>
      </c>
      <c r="B96" s="53" t="s">
        <v>137</v>
      </c>
      <c r="C96" s="53" t="s">
        <v>264</v>
      </c>
      <c r="D96" s="56">
        <v>75060</v>
      </c>
    </row>
    <row r="97" spans="1:4" x14ac:dyDescent="0.25">
      <c r="A97" s="53" t="s">
        <v>232</v>
      </c>
      <c r="B97" s="53" t="s">
        <v>137</v>
      </c>
      <c r="C97" s="53" t="s">
        <v>243</v>
      </c>
      <c r="D97" s="56">
        <v>39375</v>
      </c>
    </row>
    <row r="98" spans="1:4" x14ac:dyDescent="0.25">
      <c r="A98" s="53" t="s">
        <v>232</v>
      </c>
      <c r="B98" s="53" t="s">
        <v>137</v>
      </c>
      <c r="C98" s="53" t="s">
        <v>82</v>
      </c>
      <c r="D98" s="56">
        <v>3126194.6792175546</v>
      </c>
    </row>
    <row r="99" spans="1:4" x14ac:dyDescent="0.25">
      <c r="A99" s="53" t="s">
        <v>232</v>
      </c>
      <c r="B99" s="53" t="s">
        <v>137</v>
      </c>
      <c r="C99" s="53" t="s">
        <v>63</v>
      </c>
      <c r="D99" s="56">
        <v>736740.875</v>
      </c>
    </row>
    <row r="100" spans="1:4" x14ac:dyDescent="0.25">
      <c r="A100" s="53" t="s">
        <v>232</v>
      </c>
      <c r="B100" s="53" t="s">
        <v>137</v>
      </c>
      <c r="C100" s="53" t="s">
        <v>61</v>
      </c>
      <c r="D100" s="56">
        <v>263910.05718231201</v>
      </c>
    </row>
    <row r="101" spans="1:4" x14ac:dyDescent="0.25">
      <c r="A101" s="53" t="s">
        <v>232</v>
      </c>
      <c r="B101" s="53" t="s">
        <v>137</v>
      </c>
      <c r="C101" s="53" t="s">
        <v>208</v>
      </c>
      <c r="D101" s="56">
        <v>120856.19921875</v>
      </c>
    </row>
    <row r="102" spans="1:4" x14ac:dyDescent="0.25">
      <c r="A102" s="53" t="s">
        <v>232</v>
      </c>
      <c r="B102" s="53" t="s">
        <v>137</v>
      </c>
      <c r="C102" s="53" t="s">
        <v>86</v>
      </c>
      <c r="D102" s="56">
        <v>87741.669921875</v>
      </c>
    </row>
    <row r="103" spans="1:4" x14ac:dyDescent="0.25">
      <c r="A103" s="53" t="s">
        <v>232</v>
      </c>
      <c r="B103" s="53" t="s">
        <v>137</v>
      </c>
      <c r="C103" s="53" t="s">
        <v>265</v>
      </c>
      <c r="D103" s="56">
        <v>58800</v>
      </c>
    </row>
    <row r="104" spans="1:4" x14ac:dyDescent="0.25">
      <c r="A104" s="53" t="s">
        <v>232</v>
      </c>
      <c r="B104" s="53" t="s">
        <v>137</v>
      </c>
      <c r="C104" s="53" t="s">
        <v>231</v>
      </c>
      <c r="D104" s="56">
        <v>226444</v>
      </c>
    </row>
    <row r="105" spans="1:4" ht="15.75" thickBot="1" x14ac:dyDescent="0.3">
      <c r="A105" s="53" t="s">
        <v>232</v>
      </c>
      <c r="B105" s="53" t="s">
        <v>137</v>
      </c>
      <c r="C105" s="53" t="s">
        <v>67</v>
      </c>
      <c r="D105" s="56">
        <v>424046.46343755722</v>
      </c>
    </row>
    <row r="106" spans="1:4" ht="15.75" thickBot="1" x14ac:dyDescent="0.3">
      <c r="A106" s="42" t="s">
        <v>232</v>
      </c>
      <c r="B106" s="43"/>
      <c r="C106" s="43"/>
      <c r="D106" s="44">
        <f>SUM(D79:D105)</f>
        <v>10274211.287907533</v>
      </c>
    </row>
    <row r="107" spans="1:4" x14ac:dyDescent="0.25">
      <c r="A107" s="53" t="s">
        <v>266</v>
      </c>
      <c r="B107" s="53" t="s">
        <v>137</v>
      </c>
      <c r="C107" s="53" t="s">
        <v>76</v>
      </c>
      <c r="D107" s="56">
        <v>202361.51171875</v>
      </c>
    </row>
    <row r="108" spans="1:4" x14ac:dyDescent="0.25">
      <c r="A108" s="53" t="s">
        <v>266</v>
      </c>
      <c r="B108" s="53" t="s">
        <v>137</v>
      </c>
      <c r="C108" s="53" t="s">
        <v>138</v>
      </c>
      <c r="D108" s="56">
        <v>174257.81031799316</v>
      </c>
    </row>
    <row r="109" spans="1:4" x14ac:dyDescent="0.25">
      <c r="A109" s="53" t="s">
        <v>266</v>
      </c>
      <c r="B109" s="53" t="s">
        <v>137</v>
      </c>
      <c r="C109" s="53" t="s">
        <v>199</v>
      </c>
      <c r="D109" s="56">
        <v>64595</v>
      </c>
    </row>
    <row r="110" spans="1:4" x14ac:dyDescent="0.25">
      <c r="A110" s="53" t="s">
        <v>266</v>
      </c>
      <c r="B110" s="53" t="s">
        <v>137</v>
      </c>
      <c r="C110" s="53" t="s">
        <v>83</v>
      </c>
      <c r="D110" s="56">
        <v>94000</v>
      </c>
    </row>
    <row r="111" spans="1:4" x14ac:dyDescent="0.25">
      <c r="A111" s="53" t="s">
        <v>266</v>
      </c>
      <c r="B111" s="53" t="s">
        <v>137</v>
      </c>
      <c r="C111" s="53" t="s">
        <v>83</v>
      </c>
      <c r="D111" s="56">
        <v>505365.03198242188</v>
      </c>
    </row>
    <row r="112" spans="1:4" x14ac:dyDescent="0.25">
      <c r="A112" s="53" t="s">
        <v>266</v>
      </c>
      <c r="B112" s="53" t="s">
        <v>137</v>
      </c>
      <c r="C112" s="53" t="s">
        <v>107</v>
      </c>
      <c r="D112" s="56">
        <v>169129.853515625</v>
      </c>
    </row>
    <row r="113" spans="1:4" x14ac:dyDescent="0.25">
      <c r="A113" s="53" t="s">
        <v>266</v>
      </c>
      <c r="B113" s="53" t="s">
        <v>137</v>
      </c>
      <c r="C113" s="53" t="s">
        <v>236</v>
      </c>
      <c r="D113" s="56">
        <v>87412.5</v>
      </c>
    </row>
    <row r="114" spans="1:4" x14ac:dyDescent="0.25">
      <c r="A114" s="53" t="s">
        <v>266</v>
      </c>
      <c r="B114" s="53" t="s">
        <v>137</v>
      </c>
      <c r="C114" s="53" t="s">
        <v>106</v>
      </c>
      <c r="D114" s="56">
        <v>113275</v>
      </c>
    </row>
    <row r="115" spans="1:4" x14ac:dyDescent="0.25">
      <c r="A115" s="53" t="s">
        <v>266</v>
      </c>
      <c r="B115" s="53" t="s">
        <v>137</v>
      </c>
      <c r="C115" s="53" t="s">
        <v>57</v>
      </c>
      <c r="D115" s="56">
        <v>38656.20068359375</v>
      </c>
    </row>
    <row r="116" spans="1:4" x14ac:dyDescent="0.25">
      <c r="A116" s="53" t="s">
        <v>266</v>
      </c>
      <c r="B116" s="53" t="s">
        <v>137</v>
      </c>
      <c r="C116" s="53" t="s">
        <v>109</v>
      </c>
      <c r="D116" s="56">
        <v>1093152.9614257813</v>
      </c>
    </row>
    <row r="117" spans="1:4" x14ac:dyDescent="0.25">
      <c r="A117" s="53" t="s">
        <v>266</v>
      </c>
      <c r="B117" s="53" t="s">
        <v>137</v>
      </c>
      <c r="C117" s="53" t="s">
        <v>87</v>
      </c>
      <c r="D117" s="56">
        <v>743120.05136108398</v>
      </c>
    </row>
    <row r="118" spans="1:4" x14ac:dyDescent="0.25">
      <c r="A118" s="53" t="s">
        <v>266</v>
      </c>
      <c r="B118" s="53" t="s">
        <v>137</v>
      </c>
      <c r="C118" s="53" t="s">
        <v>58</v>
      </c>
      <c r="D118" s="56">
        <v>144897.880859375</v>
      </c>
    </row>
    <row r="119" spans="1:4" x14ac:dyDescent="0.25">
      <c r="A119" s="53" t="s">
        <v>266</v>
      </c>
      <c r="B119" s="53" t="s">
        <v>137</v>
      </c>
      <c r="C119" s="53" t="s">
        <v>230</v>
      </c>
      <c r="D119" s="56">
        <v>74661.53125</v>
      </c>
    </row>
    <row r="120" spans="1:4" x14ac:dyDescent="0.25">
      <c r="A120" s="53" t="s">
        <v>266</v>
      </c>
      <c r="B120" s="53" t="s">
        <v>137</v>
      </c>
      <c r="C120" s="53" t="s">
        <v>164</v>
      </c>
      <c r="D120" s="56">
        <v>177389.69140625</v>
      </c>
    </row>
    <row r="121" spans="1:4" x14ac:dyDescent="0.25">
      <c r="A121" s="53" t="s">
        <v>266</v>
      </c>
      <c r="B121" s="53" t="s">
        <v>137</v>
      </c>
      <c r="C121" s="53" t="s">
        <v>55</v>
      </c>
      <c r="D121" s="56">
        <v>689266.71227264404</v>
      </c>
    </row>
    <row r="122" spans="1:4" x14ac:dyDescent="0.25">
      <c r="A122" s="53" t="s">
        <v>266</v>
      </c>
      <c r="B122" s="53" t="s">
        <v>137</v>
      </c>
      <c r="C122" s="53" t="s">
        <v>42</v>
      </c>
      <c r="D122" s="56">
        <v>16833.869140625</v>
      </c>
    </row>
    <row r="123" spans="1:4" x14ac:dyDescent="0.25">
      <c r="A123" s="53" t="s">
        <v>266</v>
      </c>
      <c r="B123" s="53" t="s">
        <v>137</v>
      </c>
      <c r="C123" s="53" t="s">
        <v>42</v>
      </c>
      <c r="D123" s="56">
        <v>12852840.135742188</v>
      </c>
    </row>
    <row r="124" spans="1:4" x14ac:dyDescent="0.25">
      <c r="A124" s="53" t="s">
        <v>266</v>
      </c>
      <c r="B124" s="53" t="s">
        <v>137</v>
      </c>
      <c r="C124" s="53" t="s">
        <v>67</v>
      </c>
      <c r="D124" s="56">
        <v>276852.8193359375</v>
      </c>
    </row>
    <row r="125" spans="1:4" x14ac:dyDescent="0.25">
      <c r="A125" s="53" t="s">
        <v>266</v>
      </c>
      <c r="B125" s="53" t="s">
        <v>137</v>
      </c>
      <c r="C125" s="53" t="s">
        <v>44</v>
      </c>
      <c r="D125" s="56">
        <v>422135.609375</v>
      </c>
    </row>
    <row r="126" spans="1:4" x14ac:dyDescent="0.25">
      <c r="A126" s="53" t="s">
        <v>266</v>
      </c>
      <c r="B126" s="53" t="s">
        <v>137</v>
      </c>
      <c r="C126" s="53" t="s">
        <v>195</v>
      </c>
      <c r="D126" s="56">
        <v>289183.95703125</v>
      </c>
    </row>
    <row r="127" spans="1:4" x14ac:dyDescent="0.25">
      <c r="A127" s="53" t="s">
        <v>266</v>
      </c>
      <c r="B127" s="53" t="s">
        <v>137</v>
      </c>
      <c r="C127" s="53" t="s">
        <v>286</v>
      </c>
      <c r="D127" s="56">
        <v>13735.3095703125</v>
      </c>
    </row>
    <row r="128" spans="1:4" x14ac:dyDescent="0.25">
      <c r="A128" s="53" t="s">
        <v>266</v>
      </c>
      <c r="B128" s="53" t="s">
        <v>137</v>
      </c>
      <c r="C128" s="53" t="s">
        <v>110</v>
      </c>
      <c r="D128" s="56">
        <v>45325</v>
      </c>
    </row>
    <row r="129" spans="1:4" x14ac:dyDescent="0.25">
      <c r="A129" s="53" t="s">
        <v>266</v>
      </c>
      <c r="B129" s="53" t="s">
        <v>137</v>
      </c>
      <c r="C129" s="53" t="s">
        <v>243</v>
      </c>
      <c r="D129" s="56">
        <v>39375</v>
      </c>
    </row>
    <row r="130" spans="1:4" x14ac:dyDescent="0.25">
      <c r="A130" s="53" t="s">
        <v>266</v>
      </c>
      <c r="B130" s="53" t="s">
        <v>137</v>
      </c>
      <c r="C130" s="53" t="s">
        <v>82</v>
      </c>
      <c r="D130" s="56">
        <v>11331360.246490479</v>
      </c>
    </row>
    <row r="131" spans="1:4" x14ac:dyDescent="0.25">
      <c r="A131" s="53" t="s">
        <v>266</v>
      </c>
      <c r="B131" s="53" t="s">
        <v>137</v>
      </c>
      <c r="C131" s="53" t="s">
        <v>63</v>
      </c>
      <c r="D131" s="56">
        <v>829595.234375</v>
      </c>
    </row>
    <row r="132" spans="1:4" x14ac:dyDescent="0.25">
      <c r="A132" s="53" t="s">
        <v>266</v>
      </c>
      <c r="B132" s="53" t="s">
        <v>137</v>
      </c>
      <c r="C132" s="53" t="s">
        <v>61</v>
      </c>
      <c r="D132" s="56">
        <v>578423.96750254184</v>
      </c>
    </row>
    <row r="133" spans="1:4" x14ac:dyDescent="0.25">
      <c r="A133" s="53" t="s">
        <v>266</v>
      </c>
      <c r="B133" s="53" t="s">
        <v>137</v>
      </c>
      <c r="C133" s="53" t="s">
        <v>208</v>
      </c>
      <c r="D133" s="56">
        <v>90126.703125</v>
      </c>
    </row>
    <row r="134" spans="1:4" x14ac:dyDescent="0.25">
      <c r="A134" s="53" t="s">
        <v>266</v>
      </c>
      <c r="B134" s="53" t="s">
        <v>137</v>
      </c>
      <c r="C134" s="53" t="s">
        <v>86</v>
      </c>
      <c r="D134" s="56">
        <v>23557.8701171875</v>
      </c>
    </row>
    <row r="135" spans="1:4" x14ac:dyDescent="0.25">
      <c r="A135" s="53" t="s">
        <v>266</v>
      </c>
      <c r="B135" s="53" t="s">
        <v>137</v>
      </c>
      <c r="C135" s="53" t="s">
        <v>295</v>
      </c>
      <c r="D135" s="56">
        <v>156176.65625</v>
      </c>
    </row>
    <row r="136" spans="1:4" x14ac:dyDescent="0.25">
      <c r="A136" s="53" t="s">
        <v>266</v>
      </c>
      <c r="B136" s="53" t="s">
        <v>137</v>
      </c>
      <c r="C136" s="53" t="s">
        <v>284</v>
      </c>
      <c r="D136" s="56">
        <v>4929.52978515625</v>
      </c>
    </row>
    <row r="137" spans="1:4" x14ac:dyDescent="0.25">
      <c r="A137" s="53" t="s">
        <v>266</v>
      </c>
      <c r="B137" s="53" t="s">
        <v>137</v>
      </c>
      <c r="C137" s="53" t="s">
        <v>265</v>
      </c>
      <c r="D137" s="56">
        <v>62230</v>
      </c>
    </row>
    <row r="138" spans="1:4" x14ac:dyDescent="0.25">
      <c r="A138" s="53" t="s">
        <v>266</v>
      </c>
      <c r="B138" s="53" t="s">
        <v>137</v>
      </c>
      <c r="C138" s="53" t="s">
        <v>231</v>
      </c>
      <c r="D138" s="56">
        <v>150048</v>
      </c>
    </row>
    <row r="139" spans="1:4" x14ac:dyDescent="0.25">
      <c r="A139" s="53" t="s">
        <v>266</v>
      </c>
      <c r="B139" s="53" t="s">
        <v>137</v>
      </c>
      <c r="C139" s="53" t="s">
        <v>218</v>
      </c>
      <c r="D139" s="56">
        <v>168600</v>
      </c>
    </row>
    <row r="140" spans="1:4" ht="15.75" thickBot="1" x14ac:dyDescent="0.3">
      <c r="A140" s="53" t="s">
        <v>266</v>
      </c>
      <c r="B140" s="53" t="s">
        <v>137</v>
      </c>
      <c r="C140" s="53" t="s">
        <v>166</v>
      </c>
      <c r="D140" s="56">
        <v>11140.7998046875</v>
      </c>
    </row>
    <row r="141" spans="1:4" ht="15.75" thickBot="1" x14ac:dyDescent="0.3">
      <c r="A141" s="42" t="s">
        <v>268</v>
      </c>
      <c r="B141" s="43"/>
      <c r="C141" s="43"/>
      <c r="D141" s="44">
        <f>SUM(D107:D140)</f>
        <v>31734012.444438882</v>
      </c>
    </row>
    <row r="142" spans="1:4" x14ac:dyDescent="0.25">
      <c r="A142" s="53" t="s">
        <v>272</v>
      </c>
      <c r="B142" s="53" t="s">
        <v>137</v>
      </c>
      <c r="C142" s="53" t="s">
        <v>76</v>
      </c>
      <c r="D142" s="56">
        <v>67967.49853515625</v>
      </c>
    </row>
    <row r="143" spans="1:4" x14ac:dyDescent="0.25">
      <c r="A143" s="53" t="s">
        <v>272</v>
      </c>
      <c r="B143" s="53" t="s">
        <v>137</v>
      </c>
      <c r="C143" s="53" t="s">
        <v>138</v>
      </c>
      <c r="D143" s="56">
        <v>24844309.914843559</v>
      </c>
    </row>
    <row r="144" spans="1:4" x14ac:dyDescent="0.25">
      <c r="A144" s="53" t="s">
        <v>272</v>
      </c>
      <c r="B144" s="53" t="s">
        <v>137</v>
      </c>
      <c r="C144" s="53" t="s">
        <v>83</v>
      </c>
      <c r="D144" s="56">
        <v>297155</v>
      </c>
    </row>
    <row r="145" spans="1:4" x14ac:dyDescent="0.25">
      <c r="A145" s="53" t="s">
        <v>272</v>
      </c>
      <c r="B145" s="53" t="s">
        <v>137</v>
      </c>
      <c r="C145" s="53" t="s">
        <v>107</v>
      </c>
      <c r="D145" s="56">
        <v>489969.06511974335</v>
      </c>
    </row>
    <row r="146" spans="1:4" x14ac:dyDescent="0.25">
      <c r="A146" s="53" t="s">
        <v>272</v>
      </c>
      <c r="B146" s="53" t="s">
        <v>137</v>
      </c>
      <c r="C146" s="53" t="s">
        <v>106</v>
      </c>
      <c r="D146" s="56">
        <v>118870</v>
      </c>
    </row>
    <row r="147" spans="1:4" x14ac:dyDescent="0.25">
      <c r="A147" s="53" t="s">
        <v>272</v>
      </c>
      <c r="B147" s="53" t="s">
        <v>137</v>
      </c>
      <c r="C147" s="53" t="s">
        <v>57</v>
      </c>
      <c r="D147" s="56">
        <v>6214.759765625</v>
      </c>
    </row>
    <row r="148" spans="1:4" x14ac:dyDescent="0.25">
      <c r="A148" s="53" t="s">
        <v>272</v>
      </c>
      <c r="B148" s="53" t="s">
        <v>137</v>
      </c>
      <c r="C148" s="53" t="s">
        <v>109</v>
      </c>
      <c r="D148" s="56">
        <v>886419</v>
      </c>
    </row>
    <row r="149" spans="1:4" x14ac:dyDescent="0.25">
      <c r="A149" s="53" t="s">
        <v>272</v>
      </c>
      <c r="B149" s="53" t="s">
        <v>137</v>
      </c>
      <c r="C149" s="53" t="s">
        <v>87</v>
      </c>
      <c r="D149" s="56">
        <v>264035.919921875</v>
      </c>
    </row>
    <row r="150" spans="1:4" x14ac:dyDescent="0.25">
      <c r="A150" s="53" t="s">
        <v>272</v>
      </c>
      <c r="B150" s="53" t="s">
        <v>137</v>
      </c>
      <c r="C150" s="53" t="s">
        <v>58</v>
      </c>
      <c r="D150" s="56">
        <v>42018.599609375</v>
      </c>
    </row>
    <row r="151" spans="1:4" x14ac:dyDescent="0.25">
      <c r="A151" s="53" t="s">
        <v>272</v>
      </c>
      <c r="B151" s="53" t="s">
        <v>137</v>
      </c>
      <c r="C151" s="53" t="s">
        <v>164</v>
      </c>
      <c r="D151" s="56">
        <v>144199.201171875</v>
      </c>
    </row>
    <row r="152" spans="1:4" x14ac:dyDescent="0.25">
      <c r="A152" s="53" t="s">
        <v>272</v>
      </c>
      <c r="B152" s="53" t="s">
        <v>137</v>
      </c>
      <c r="C152" s="53" t="s">
        <v>55</v>
      </c>
      <c r="D152" s="56">
        <v>468985.70532226563</v>
      </c>
    </row>
    <row r="153" spans="1:4" x14ac:dyDescent="0.25">
      <c r="A153" s="53" t="s">
        <v>272</v>
      </c>
      <c r="B153" s="53" t="s">
        <v>137</v>
      </c>
      <c r="C153" s="53" t="s">
        <v>42</v>
      </c>
      <c r="D153" s="56">
        <v>2114755.3422851563</v>
      </c>
    </row>
    <row r="154" spans="1:4" x14ac:dyDescent="0.25">
      <c r="A154" s="53" t="s">
        <v>272</v>
      </c>
      <c r="B154" s="53" t="s">
        <v>137</v>
      </c>
      <c r="C154" s="53" t="s">
        <v>67</v>
      </c>
      <c r="D154" s="56">
        <v>591088.359375</v>
      </c>
    </row>
    <row r="155" spans="1:4" x14ac:dyDescent="0.25">
      <c r="A155" s="53" t="s">
        <v>272</v>
      </c>
      <c r="B155" s="53" t="s">
        <v>137</v>
      </c>
      <c r="C155" s="53" t="s">
        <v>44</v>
      </c>
      <c r="D155" s="56">
        <v>371264.544921875</v>
      </c>
    </row>
    <row r="156" spans="1:4" x14ac:dyDescent="0.25">
      <c r="A156" s="53" t="s">
        <v>272</v>
      </c>
      <c r="B156" s="53" t="s">
        <v>137</v>
      </c>
      <c r="C156" s="53" t="s">
        <v>195</v>
      </c>
      <c r="D156" s="56">
        <v>20610</v>
      </c>
    </row>
    <row r="157" spans="1:4" x14ac:dyDescent="0.25">
      <c r="A157" s="53" t="s">
        <v>272</v>
      </c>
      <c r="B157" s="53" t="s">
        <v>137</v>
      </c>
      <c r="C157" s="53" t="s">
        <v>286</v>
      </c>
      <c r="D157" s="56">
        <v>41488.55859375</v>
      </c>
    </row>
    <row r="158" spans="1:4" x14ac:dyDescent="0.25">
      <c r="A158" s="53" t="s">
        <v>272</v>
      </c>
      <c r="B158" s="53" t="s">
        <v>137</v>
      </c>
      <c r="C158" s="53" t="s">
        <v>253</v>
      </c>
      <c r="D158" s="56">
        <v>27750</v>
      </c>
    </row>
    <row r="159" spans="1:4" x14ac:dyDescent="0.25">
      <c r="A159" s="53" t="s">
        <v>272</v>
      </c>
      <c r="B159" s="53" t="s">
        <v>137</v>
      </c>
      <c r="C159" s="53" t="s">
        <v>110</v>
      </c>
      <c r="D159" s="56">
        <v>7129.5</v>
      </c>
    </row>
    <row r="160" spans="1:4" x14ac:dyDescent="0.25">
      <c r="A160" s="53" t="s">
        <v>272</v>
      </c>
      <c r="B160" s="53" t="s">
        <v>137</v>
      </c>
      <c r="C160" s="53" t="s">
        <v>82</v>
      </c>
      <c r="D160" s="56">
        <v>15111.6396484375</v>
      </c>
    </row>
    <row r="161" spans="1:4" x14ac:dyDescent="0.25">
      <c r="A161" s="53" t="s">
        <v>272</v>
      </c>
      <c r="B161" s="53" t="s">
        <v>137</v>
      </c>
      <c r="C161" s="53" t="s">
        <v>82</v>
      </c>
      <c r="D161" s="56">
        <v>903978.27987670898</v>
      </c>
    </row>
    <row r="162" spans="1:4" x14ac:dyDescent="0.25">
      <c r="A162" s="53" t="s">
        <v>272</v>
      </c>
      <c r="B162" s="53" t="s">
        <v>137</v>
      </c>
      <c r="C162" s="53" t="s">
        <v>63</v>
      </c>
      <c r="D162" s="56">
        <v>180099.86373901367</v>
      </c>
    </row>
    <row r="163" spans="1:4" x14ac:dyDescent="0.25">
      <c r="A163" s="53" t="s">
        <v>272</v>
      </c>
      <c r="B163" s="53" t="s">
        <v>137</v>
      </c>
      <c r="C163" s="53" t="s">
        <v>61</v>
      </c>
      <c r="D163" s="56">
        <v>486273.08032226563</v>
      </c>
    </row>
    <row r="164" spans="1:4" x14ac:dyDescent="0.25">
      <c r="A164" s="53" t="s">
        <v>272</v>
      </c>
      <c r="B164" s="53" t="s">
        <v>137</v>
      </c>
      <c r="C164" s="53" t="s">
        <v>208</v>
      </c>
      <c r="D164" s="56">
        <v>78570</v>
      </c>
    </row>
    <row r="165" spans="1:4" x14ac:dyDescent="0.25">
      <c r="A165" s="53" t="s">
        <v>272</v>
      </c>
      <c r="B165" s="53" t="s">
        <v>137</v>
      </c>
      <c r="C165" s="53" t="s">
        <v>86</v>
      </c>
      <c r="D165" s="56">
        <v>54227.9384765625</v>
      </c>
    </row>
    <row r="166" spans="1:4" x14ac:dyDescent="0.25">
      <c r="A166" s="53" t="s">
        <v>272</v>
      </c>
      <c r="B166" s="53" t="s">
        <v>137</v>
      </c>
      <c r="C166" s="53" t="s">
        <v>231</v>
      </c>
      <c r="D166" s="56">
        <v>154208</v>
      </c>
    </row>
    <row r="167" spans="1:4" x14ac:dyDescent="0.25">
      <c r="A167" s="53" t="s">
        <v>272</v>
      </c>
      <c r="B167" s="53" t="s">
        <v>137</v>
      </c>
      <c r="C167" s="53" t="s">
        <v>166</v>
      </c>
      <c r="D167" s="56">
        <v>134199.515625</v>
      </c>
    </row>
    <row r="168" spans="1:4" ht="15.75" thickBot="1" x14ac:dyDescent="0.3">
      <c r="A168" s="53" t="s">
        <v>272</v>
      </c>
      <c r="B168" s="53" t="s">
        <v>137</v>
      </c>
      <c r="C168" s="53" t="s">
        <v>153</v>
      </c>
      <c r="D168" s="56">
        <v>11620</v>
      </c>
    </row>
    <row r="169" spans="1:4" ht="15.75" thickBot="1" x14ac:dyDescent="0.3">
      <c r="A169" s="42" t="s">
        <v>281</v>
      </c>
      <c r="B169" s="43"/>
      <c r="C169" s="43"/>
      <c r="D169" s="44">
        <f>SUM(D142:D168)</f>
        <v>32822519.287153244</v>
      </c>
    </row>
    <row r="170" spans="1:4" x14ac:dyDescent="0.25">
      <c r="A170" s="53" t="s">
        <v>296</v>
      </c>
      <c r="B170" s="53" t="s">
        <v>137</v>
      </c>
      <c r="C170" s="53" t="s">
        <v>76</v>
      </c>
      <c r="D170" s="56">
        <v>79536.23828125</v>
      </c>
    </row>
    <row r="171" spans="1:4" x14ac:dyDescent="0.25">
      <c r="A171" s="53" t="s">
        <v>296</v>
      </c>
      <c r="B171" s="53" t="s">
        <v>137</v>
      </c>
      <c r="C171" s="53" t="s">
        <v>138</v>
      </c>
      <c r="D171" s="56">
        <v>219348</v>
      </c>
    </row>
    <row r="172" spans="1:4" x14ac:dyDescent="0.25">
      <c r="A172" s="53" t="s">
        <v>296</v>
      </c>
      <c r="B172" s="53" t="s">
        <v>137</v>
      </c>
      <c r="C172" s="53" t="s">
        <v>196</v>
      </c>
      <c r="D172" s="56">
        <v>172788</v>
      </c>
    </row>
    <row r="173" spans="1:4" x14ac:dyDescent="0.25">
      <c r="A173" s="53" t="s">
        <v>296</v>
      </c>
      <c r="B173" s="53" t="s">
        <v>137</v>
      </c>
      <c r="C173" s="53" t="s">
        <v>83</v>
      </c>
      <c r="D173" s="56">
        <v>207560</v>
      </c>
    </row>
    <row r="174" spans="1:4" x14ac:dyDescent="0.25">
      <c r="A174" s="53" t="s">
        <v>296</v>
      </c>
      <c r="B174" s="53" t="s">
        <v>137</v>
      </c>
      <c r="C174" s="53" t="s">
        <v>107</v>
      </c>
      <c r="D174" s="56">
        <v>701274.51318359375</v>
      </c>
    </row>
    <row r="175" spans="1:4" x14ac:dyDescent="0.25">
      <c r="A175" s="53" t="s">
        <v>296</v>
      </c>
      <c r="B175" s="53" t="s">
        <v>137</v>
      </c>
      <c r="C175" s="53" t="s">
        <v>236</v>
      </c>
      <c r="D175" s="56">
        <v>95600</v>
      </c>
    </row>
    <row r="176" spans="1:4" x14ac:dyDescent="0.25">
      <c r="A176" s="53" t="s">
        <v>296</v>
      </c>
      <c r="B176" s="53" t="s">
        <v>137</v>
      </c>
      <c r="C176" s="53" t="s">
        <v>106</v>
      </c>
      <c r="D176" s="56">
        <v>116500</v>
      </c>
    </row>
    <row r="177" spans="1:4" x14ac:dyDescent="0.25">
      <c r="A177" s="53" t="s">
        <v>296</v>
      </c>
      <c r="B177" s="53" t="s">
        <v>137</v>
      </c>
      <c r="C177" s="53" t="s">
        <v>109</v>
      </c>
      <c r="D177" s="56">
        <v>500089.9296875</v>
      </c>
    </row>
    <row r="178" spans="1:4" x14ac:dyDescent="0.25">
      <c r="A178" s="53" t="s">
        <v>296</v>
      </c>
      <c r="B178" s="53" t="s">
        <v>137</v>
      </c>
      <c r="C178" s="53" t="s">
        <v>87</v>
      </c>
      <c r="D178" s="56">
        <v>470670.12109375</v>
      </c>
    </row>
    <row r="179" spans="1:4" x14ac:dyDescent="0.25">
      <c r="A179" s="53" t="s">
        <v>296</v>
      </c>
      <c r="B179" s="53" t="s">
        <v>137</v>
      </c>
      <c r="C179" s="53" t="s">
        <v>58</v>
      </c>
      <c r="D179" s="56">
        <v>196484</v>
      </c>
    </row>
    <row r="180" spans="1:4" x14ac:dyDescent="0.25">
      <c r="A180" s="53" t="s">
        <v>296</v>
      </c>
      <c r="B180" s="53" t="s">
        <v>137</v>
      </c>
      <c r="C180" s="53" t="s">
        <v>164</v>
      </c>
      <c r="D180" s="56">
        <v>132064.921875</v>
      </c>
    </row>
    <row r="181" spans="1:4" x14ac:dyDescent="0.25">
      <c r="A181" s="53" t="s">
        <v>296</v>
      </c>
      <c r="B181" s="53" t="s">
        <v>137</v>
      </c>
      <c r="C181" s="53" t="s">
        <v>55</v>
      </c>
      <c r="D181" s="56">
        <v>244167.330078125</v>
      </c>
    </row>
    <row r="182" spans="1:4" x14ac:dyDescent="0.25">
      <c r="A182" s="53" t="s">
        <v>296</v>
      </c>
      <c r="B182" s="53" t="s">
        <v>137</v>
      </c>
      <c r="C182" s="53" t="s">
        <v>42</v>
      </c>
      <c r="D182" s="56">
        <v>916453.14965820313</v>
      </c>
    </row>
    <row r="183" spans="1:4" x14ac:dyDescent="0.25">
      <c r="A183" s="53" t="s">
        <v>296</v>
      </c>
      <c r="B183" s="53" t="s">
        <v>137</v>
      </c>
      <c r="C183" s="53" t="s">
        <v>67</v>
      </c>
      <c r="D183" s="56">
        <v>463092.494140625</v>
      </c>
    </row>
    <row r="184" spans="1:4" x14ac:dyDescent="0.25">
      <c r="A184" s="53" t="s">
        <v>296</v>
      </c>
      <c r="B184" s="53" t="s">
        <v>137</v>
      </c>
      <c r="C184" s="53" t="s">
        <v>44</v>
      </c>
      <c r="D184" s="56">
        <v>120976.359375</v>
      </c>
    </row>
    <row r="185" spans="1:4" x14ac:dyDescent="0.25">
      <c r="A185" s="53" t="s">
        <v>296</v>
      </c>
      <c r="B185" s="53" t="s">
        <v>137</v>
      </c>
      <c r="C185" s="53" t="s">
        <v>297</v>
      </c>
      <c r="D185" s="56">
        <v>15316.5</v>
      </c>
    </row>
    <row r="186" spans="1:4" x14ac:dyDescent="0.25">
      <c r="A186" s="53" t="s">
        <v>296</v>
      </c>
      <c r="B186" s="53" t="s">
        <v>137</v>
      </c>
      <c r="C186" s="53" t="s">
        <v>195</v>
      </c>
      <c r="D186" s="56">
        <v>396618.48510742188</v>
      </c>
    </row>
    <row r="187" spans="1:4" x14ac:dyDescent="0.25">
      <c r="A187" s="53" t="s">
        <v>296</v>
      </c>
      <c r="B187" s="53" t="s">
        <v>137</v>
      </c>
      <c r="C187" s="53" t="s">
        <v>286</v>
      </c>
      <c r="D187" s="56">
        <v>15963</v>
      </c>
    </row>
    <row r="188" spans="1:4" x14ac:dyDescent="0.25">
      <c r="A188" s="53" t="s">
        <v>296</v>
      </c>
      <c r="B188" s="53" t="s">
        <v>137</v>
      </c>
      <c r="C188" s="53" t="s">
        <v>242</v>
      </c>
      <c r="D188" s="56">
        <v>130790.75</v>
      </c>
    </row>
    <row r="189" spans="1:4" x14ac:dyDescent="0.25">
      <c r="A189" s="53" t="s">
        <v>296</v>
      </c>
      <c r="B189" s="53" t="s">
        <v>137</v>
      </c>
      <c r="C189" s="53" t="s">
        <v>110</v>
      </c>
      <c r="D189" s="56">
        <v>117429.80078125</v>
      </c>
    </row>
    <row r="190" spans="1:4" x14ac:dyDescent="0.25">
      <c r="A190" s="53" t="s">
        <v>296</v>
      </c>
      <c r="B190" s="53" t="s">
        <v>137</v>
      </c>
      <c r="C190" s="53" t="s">
        <v>82</v>
      </c>
      <c r="D190" s="56">
        <v>575842.05615234375</v>
      </c>
    </row>
    <row r="191" spans="1:4" x14ac:dyDescent="0.25">
      <c r="A191" s="53" t="s">
        <v>296</v>
      </c>
      <c r="B191" s="53" t="s">
        <v>137</v>
      </c>
      <c r="C191" s="53" t="s">
        <v>63</v>
      </c>
      <c r="D191" s="56">
        <v>767.29998779296875</v>
      </c>
    </row>
    <row r="192" spans="1:4" x14ac:dyDescent="0.25">
      <c r="A192" s="53" t="s">
        <v>296</v>
      </c>
      <c r="B192" s="53" t="s">
        <v>137</v>
      </c>
      <c r="C192" s="53" t="s">
        <v>61</v>
      </c>
      <c r="D192" s="56">
        <v>142942.20001220703</v>
      </c>
    </row>
    <row r="193" spans="1:4" x14ac:dyDescent="0.25">
      <c r="A193" s="53" t="s">
        <v>296</v>
      </c>
      <c r="B193" s="53" t="s">
        <v>137</v>
      </c>
      <c r="C193" s="53" t="s">
        <v>298</v>
      </c>
      <c r="D193" s="56">
        <v>109292.23046875</v>
      </c>
    </row>
    <row r="194" spans="1:4" x14ac:dyDescent="0.25">
      <c r="A194" s="53" t="s">
        <v>296</v>
      </c>
      <c r="B194" s="53" t="s">
        <v>137</v>
      </c>
      <c r="C194" s="53" t="s">
        <v>208</v>
      </c>
      <c r="D194" s="56">
        <v>10720</v>
      </c>
    </row>
    <row r="195" spans="1:4" x14ac:dyDescent="0.25">
      <c r="A195" s="53" t="s">
        <v>296</v>
      </c>
      <c r="B195" s="53" t="s">
        <v>137</v>
      </c>
      <c r="C195" s="53" t="s">
        <v>86</v>
      </c>
      <c r="D195" s="56">
        <v>13918.6396484375</v>
      </c>
    </row>
    <row r="196" spans="1:4" x14ac:dyDescent="0.25">
      <c r="A196" s="53" t="s">
        <v>296</v>
      </c>
      <c r="B196" s="53" t="s">
        <v>137</v>
      </c>
      <c r="C196" s="53" t="s">
        <v>265</v>
      </c>
      <c r="D196" s="56">
        <v>62700</v>
      </c>
    </row>
    <row r="197" spans="1:4" x14ac:dyDescent="0.25">
      <c r="A197" s="53" t="s">
        <v>296</v>
      </c>
      <c r="B197" s="53" t="s">
        <v>137</v>
      </c>
      <c r="C197" s="53" t="s">
        <v>231</v>
      </c>
      <c r="D197" s="56">
        <v>87280</v>
      </c>
    </row>
    <row r="198" spans="1:4" ht="15.75" thickBot="1" x14ac:dyDescent="0.3">
      <c r="A198" s="53" t="s">
        <v>296</v>
      </c>
      <c r="B198" s="53" t="s">
        <v>137</v>
      </c>
      <c r="C198" s="53" t="s">
        <v>166</v>
      </c>
      <c r="D198" s="56">
        <v>50055</v>
      </c>
    </row>
    <row r="199" spans="1:4" ht="15.75" thickBot="1" x14ac:dyDescent="0.3">
      <c r="A199" s="42" t="s">
        <v>303</v>
      </c>
      <c r="B199" s="43"/>
      <c r="C199" s="43"/>
      <c r="D199" s="44">
        <f>SUM(D170:D198)</f>
        <v>6366241.01953125</v>
      </c>
    </row>
    <row r="200" spans="1:4" ht="16.5" thickBot="1" x14ac:dyDescent="0.3">
      <c r="A200" s="31" t="s">
        <v>0</v>
      </c>
      <c r="B200" s="31"/>
      <c r="C200" s="31"/>
      <c r="D200" s="32">
        <f>SUM(D199,D169,D141,D106,D78,D56,D43,D26)</f>
        <v>141349799.82660308</v>
      </c>
    </row>
    <row r="202" spans="1:4" x14ac:dyDescent="0.25">
      <c r="A202" t="s">
        <v>25</v>
      </c>
    </row>
  </sheetData>
  <sortState xmlns:xlrd2="http://schemas.microsoft.com/office/spreadsheetml/2017/richdata2" ref="A14:D146">
    <sortCondition ref="A14:A146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opLeftCell="A90" workbookViewId="0">
      <selection activeCell="F108" sqref="F108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26308.619140625</v>
      </c>
      <c r="G12" s="55">
        <v>27260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43</v>
      </c>
      <c r="E13" s="53" t="s">
        <v>44</v>
      </c>
      <c r="F13" s="54">
        <v>39916.51953125</v>
      </c>
      <c r="G13" s="55">
        <v>73200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42</v>
      </c>
      <c r="F14" s="54">
        <v>179437.96159362793</v>
      </c>
      <c r="G14" s="55">
        <v>1002688.3760986328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45</v>
      </c>
      <c r="E15" s="53" t="s">
        <v>46</v>
      </c>
      <c r="F15" s="54">
        <v>47035.9609375</v>
      </c>
      <c r="G15" s="55">
        <v>90143.7587890625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47</v>
      </c>
      <c r="E16" s="53" t="s">
        <v>42</v>
      </c>
      <c r="F16" s="54">
        <v>24489.349609375</v>
      </c>
      <c r="G16" s="55">
        <v>57715.140625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48</v>
      </c>
      <c r="E17" s="53" t="s">
        <v>42</v>
      </c>
      <c r="F17" s="54">
        <v>4729.0698471069336</v>
      </c>
      <c r="G17" s="55">
        <v>23662.5498046875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49</v>
      </c>
      <c r="E18" s="53" t="s">
        <v>42</v>
      </c>
      <c r="F18" s="54">
        <v>7634.02978515625</v>
      </c>
      <c r="G18" s="55">
        <v>87480</v>
      </c>
    </row>
    <row r="19" spans="1:7" ht="15.75" thickBot="1" x14ac:dyDescent="0.3">
      <c r="A19" s="45" t="s">
        <v>24</v>
      </c>
      <c r="B19" s="34"/>
      <c r="C19" s="34"/>
      <c r="D19" s="34"/>
      <c r="E19" s="34"/>
      <c r="F19" s="34">
        <f>SUM(F12:F18)</f>
        <v>329551.51044464111</v>
      </c>
      <c r="G19" s="35">
        <f>SUM(F19)</f>
        <v>329551.51044464111</v>
      </c>
    </row>
    <row r="20" spans="1:7" x14ac:dyDescent="0.25">
      <c r="A20" s="53" t="s">
        <v>140</v>
      </c>
      <c r="B20" s="53" t="s">
        <v>40</v>
      </c>
      <c r="C20" s="53" t="s">
        <v>41</v>
      </c>
      <c r="D20" s="53" t="s">
        <v>43</v>
      </c>
      <c r="E20" s="53" t="s">
        <v>42</v>
      </c>
      <c r="F20" s="54">
        <v>27128.809143066406</v>
      </c>
      <c r="G20" s="55">
        <v>29778</v>
      </c>
    </row>
    <row r="21" spans="1:7" x14ac:dyDescent="0.25">
      <c r="A21" s="53" t="s">
        <v>140</v>
      </c>
      <c r="B21" s="53" t="s">
        <v>40</v>
      </c>
      <c r="C21" s="53" t="s">
        <v>41</v>
      </c>
      <c r="D21" s="53" t="s">
        <v>90</v>
      </c>
      <c r="E21" s="53" t="s">
        <v>42</v>
      </c>
      <c r="F21" s="54">
        <v>26606.38037109375</v>
      </c>
      <c r="G21" s="55">
        <v>80808.26171875</v>
      </c>
    </row>
    <row r="22" spans="1:7" x14ac:dyDescent="0.25">
      <c r="A22" s="53" t="s">
        <v>140</v>
      </c>
      <c r="B22" s="53" t="s">
        <v>40</v>
      </c>
      <c r="C22" s="53" t="s">
        <v>41</v>
      </c>
      <c r="D22" s="53" t="s">
        <v>45</v>
      </c>
      <c r="E22" s="53" t="s">
        <v>42</v>
      </c>
      <c r="F22" s="54">
        <v>268516.30824279785</v>
      </c>
      <c r="G22" s="55">
        <v>1706805.9880981445</v>
      </c>
    </row>
    <row r="23" spans="1:7" x14ac:dyDescent="0.25">
      <c r="A23" s="53" t="s">
        <v>140</v>
      </c>
      <c r="B23" s="53" t="s">
        <v>40</v>
      </c>
      <c r="C23" s="53" t="s">
        <v>41</v>
      </c>
      <c r="D23" s="53" t="s">
        <v>45</v>
      </c>
      <c r="E23" s="53" t="s">
        <v>46</v>
      </c>
      <c r="F23" s="54">
        <v>80770.47021484375</v>
      </c>
      <c r="G23" s="55">
        <v>186323.765625</v>
      </c>
    </row>
    <row r="24" spans="1:7" x14ac:dyDescent="0.25">
      <c r="A24" s="53" t="s">
        <v>140</v>
      </c>
      <c r="B24" s="53" t="s">
        <v>40</v>
      </c>
      <c r="C24" s="53" t="s">
        <v>41</v>
      </c>
      <c r="D24" s="53" t="s">
        <v>47</v>
      </c>
      <c r="E24" s="53" t="s">
        <v>42</v>
      </c>
      <c r="F24" s="54">
        <v>25179.940673828125</v>
      </c>
      <c r="G24" s="55">
        <v>59565.069580078125</v>
      </c>
    </row>
    <row r="25" spans="1:7" x14ac:dyDescent="0.25">
      <c r="A25" s="53" t="s">
        <v>140</v>
      </c>
      <c r="B25" s="53" t="s">
        <v>40</v>
      </c>
      <c r="C25" s="53" t="s">
        <v>41</v>
      </c>
      <c r="D25" s="53" t="s">
        <v>141</v>
      </c>
      <c r="E25" s="53" t="s">
        <v>42</v>
      </c>
      <c r="F25" s="54">
        <v>4620.93017578125</v>
      </c>
      <c r="G25" s="55">
        <v>39361.80078125</v>
      </c>
    </row>
    <row r="26" spans="1:7" x14ac:dyDescent="0.25">
      <c r="A26" s="53" t="s">
        <v>140</v>
      </c>
      <c r="B26" s="53" t="s">
        <v>40</v>
      </c>
      <c r="C26" s="53" t="s">
        <v>41</v>
      </c>
      <c r="D26" s="53" t="s">
        <v>48</v>
      </c>
      <c r="E26" s="53" t="s">
        <v>42</v>
      </c>
      <c r="F26" s="54">
        <v>456.14999389648438</v>
      </c>
      <c r="G26" s="55">
        <v>2555.2099914550781</v>
      </c>
    </row>
    <row r="27" spans="1:7" x14ac:dyDescent="0.25">
      <c r="A27" s="53" t="s">
        <v>140</v>
      </c>
      <c r="B27" s="53" t="s">
        <v>40</v>
      </c>
      <c r="C27" s="53" t="s">
        <v>41</v>
      </c>
      <c r="D27" s="53" t="s">
        <v>142</v>
      </c>
      <c r="E27" s="53" t="s">
        <v>42</v>
      </c>
      <c r="F27" s="54">
        <v>26280.609375</v>
      </c>
      <c r="G27" s="55">
        <v>46929.8984375</v>
      </c>
    </row>
    <row r="28" spans="1:7" x14ac:dyDescent="0.25">
      <c r="A28" s="53" t="s">
        <v>140</v>
      </c>
      <c r="B28" s="53" t="s">
        <v>40</v>
      </c>
      <c r="C28" s="53" t="s">
        <v>41</v>
      </c>
      <c r="D28" s="53" t="s">
        <v>97</v>
      </c>
      <c r="E28" s="53" t="s">
        <v>42</v>
      </c>
      <c r="F28" s="54">
        <v>28260.440185546875</v>
      </c>
      <c r="G28" s="55">
        <v>83973.3203125</v>
      </c>
    </row>
    <row r="29" spans="1:7" x14ac:dyDescent="0.25">
      <c r="A29" s="53" t="s">
        <v>140</v>
      </c>
      <c r="B29" s="53" t="s">
        <v>40</v>
      </c>
      <c r="C29" s="53" t="s">
        <v>41</v>
      </c>
      <c r="D29" s="53" t="s">
        <v>49</v>
      </c>
      <c r="E29" s="53" t="s">
        <v>55</v>
      </c>
      <c r="F29" s="54">
        <v>405.14999389648438</v>
      </c>
      <c r="G29" s="55">
        <v>2660</v>
      </c>
    </row>
    <row r="30" spans="1:7" x14ac:dyDescent="0.25">
      <c r="A30" s="53" t="s">
        <v>140</v>
      </c>
      <c r="B30" s="53" t="s">
        <v>40</v>
      </c>
      <c r="C30" s="53" t="s">
        <v>41</v>
      </c>
      <c r="D30" s="53" t="s">
        <v>143</v>
      </c>
      <c r="E30" s="53" t="s">
        <v>46</v>
      </c>
      <c r="F30" s="54">
        <v>16648.080078125</v>
      </c>
      <c r="G30" s="55">
        <v>23227.099609375</v>
      </c>
    </row>
    <row r="31" spans="1:7" ht="15.75" thickBot="1" x14ac:dyDescent="0.3">
      <c r="A31" s="45" t="s">
        <v>146</v>
      </c>
      <c r="B31" s="34"/>
      <c r="C31" s="34"/>
      <c r="D31" s="34"/>
      <c r="E31" s="34"/>
      <c r="F31" s="34">
        <f>SUM(F20:F30)</f>
        <v>504873.26844787598</v>
      </c>
      <c r="G31" s="35">
        <f>SUM(G20:G30)</f>
        <v>2261988.4141540527</v>
      </c>
    </row>
    <row r="32" spans="1:7" x14ac:dyDescent="0.25">
      <c r="A32" s="53" t="s">
        <v>167</v>
      </c>
      <c r="B32" s="53" t="s">
        <v>40</v>
      </c>
      <c r="C32" s="53" t="s">
        <v>41</v>
      </c>
      <c r="D32" s="53" t="s">
        <v>43</v>
      </c>
      <c r="E32" s="53" t="s">
        <v>42</v>
      </c>
      <c r="F32" s="54">
        <v>78925.857421875</v>
      </c>
      <c r="G32" s="55">
        <v>80910</v>
      </c>
    </row>
    <row r="33" spans="1:7" x14ac:dyDescent="0.25">
      <c r="A33" s="53" t="s">
        <v>167</v>
      </c>
      <c r="B33" s="53" t="s">
        <v>40</v>
      </c>
      <c r="C33" s="53" t="s">
        <v>41</v>
      </c>
      <c r="D33" s="53" t="s">
        <v>45</v>
      </c>
      <c r="E33" s="53" t="s">
        <v>42</v>
      </c>
      <c r="F33" s="54">
        <v>226577.11904907227</v>
      </c>
      <c r="G33" s="55">
        <v>1899079.5823974609</v>
      </c>
    </row>
    <row r="34" spans="1:7" x14ac:dyDescent="0.25">
      <c r="A34" s="53" t="s">
        <v>167</v>
      </c>
      <c r="B34" s="53" t="s">
        <v>40</v>
      </c>
      <c r="C34" s="53" t="s">
        <v>41</v>
      </c>
      <c r="D34" s="53" t="s">
        <v>45</v>
      </c>
      <c r="E34" s="53" t="s">
        <v>46</v>
      </c>
      <c r="F34" s="54">
        <v>126914.6318359375</v>
      </c>
      <c r="G34" s="55">
        <v>422468.76171875</v>
      </c>
    </row>
    <row r="35" spans="1:7" x14ac:dyDescent="0.25">
      <c r="A35" s="53" t="s">
        <v>167</v>
      </c>
      <c r="B35" s="53" t="s">
        <v>40</v>
      </c>
      <c r="C35" s="53" t="s">
        <v>41</v>
      </c>
      <c r="D35" s="53" t="s">
        <v>47</v>
      </c>
      <c r="E35" s="53" t="s">
        <v>42</v>
      </c>
      <c r="F35" s="54">
        <v>26024.209106445313</v>
      </c>
      <c r="G35" s="55">
        <v>72810.578125</v>
      </c>
    </row>
    <row r="36" spans="1:7" x14ac:dyDescent="0.25">
      <c r="A36" s="53" t="s">
        <v>167</v>
      </c>
      <c r="B36" s="53" t="s">
        <v>40</v>
      </c>
      <c r="C36" s="53" t="s">
        <v>41</v>
      </c>
      <c r="D36" s="53" t="s">
        <v>141</v>
      </c>
      <c r="E36" s="53" t="s">
        <v>42</v>
      </c>
      <c r="F36" s="54">
        <v>3030.030029296875</v>
      </c>
      <c r="G36" s="55">
        <v>33795</v>
      </c>
    </row>
    <row r="37" spans="1:7" x14ac:dyDescent="0.25">
      <c r="A37" s="53" t="s">
        <v>167</v>
      </c>
      <c r="B37" s="53" t="s">
        <v>40</v>
      </c>
      <c r="C37" s="53" t="s">
        <v>41</v>
      </c>
      <c r="D37" s="53" t="s">
        <v>48</v>
      </c>
      <c r="E37" s="53" t="s">
        <v>42</v>
      </c>
      <c r="F37" s="54">
        <v>29048.809631347656</v>
      </c>
      <c r="G37" s="55">
        <v>197007.11279296875</v>
      </c>
    </row>
    <row r="38" spans="1:7" x14ac:dyDescent="0.25">
      <c r="A38" s="53" t="s">
        <v>167</v>
      </c>
      <c r="B38" s="53" t="s">
        <v>40</v>
      </c>
      <c r="C38" s="53" t="s">
        <v>41</v>
      </c>
      <c r="D38" s="53" t="s">
        <v>171</v>
      </c>
      <c r="E38" s="53" t="s">
        <v>46</v>
      </c>
      <c r="F38" s="54">
        <v>27.219999313354492</v>
      </c>
      <c r="G38" s="55">
        <v>76.5</v>
      </c>
    </row>
    <row r="39" spans="1:7" x14ac:dyDescent="0.25">
      <c r="A39" s="53" t="s">
        <v>167</v>
      </c>
      <c r="B39" s="53" t="s">
        <v>40</v>
      </c>
      <c r="C39" s="53" t="s">
        <v>41</v>
      </c>
      <c r="D39" s="53" t="s">
        <v>168</v>
      </c>
      <c r="E39" s="53" t="s">
        <v>42</v>
      </c>
      <c r="F39" s="54">
        <v>17955.63037109375</v>
      </c>
      <c r="G39" s="55">
        <v>41991.599609375</v>
      </c>
    </row>
    <row r="40" spans="1:7" x14ac:dyDescent="0.25">
      <c r="A40" s="53" t="s">
        <v>167</v>
      </c>
      <c r="B40" s="53" t="s">
        <v>40</v>
      </c>
      <c r="C40" s="53" t="s">
        <v>41</v>
      </c>
      <c r="D40" s="53" t="s">
        <v>97</v>
      </c>
      <c r="E40" s="53" t="s">
        <v>42</v>
      </c>
      <c r="F40" s="54">
        <v>26072.75</v>
      </c>
      <c r="G40" s="55">
        <v>40810</v>
      </c>
    </row>
    <row r="41" spans="1:7" x14ac:dyDescent="0.25">
      <c r="A41" s="53" t="s">
        <v>167</v>
      </c>
      <c r="B41" s="53" t="s">
        <v>40</v>
      </c>
      <c r="C41" s="53" t="s">
        <v>41</v>
      </c>
      <c r="D41" s="53" t="s">
        <v>49</v>
      </c>
      <c r="E41" s="53" t="s">
        <v>42</v>
      </c>
      <c r="F41" s="54">
        <v>3969.8798828125</v>
      </c>
      <c r="G41" s="55">
        <v>57715</v>
      </c>
    </row>
    <row r="42" spans="1:7" ht="15.75" thickBot="1" x14ac:dyDescent="0.3">
      <c r="A42" s="45" t="s">
        <v>174</v>
      </c>
      <c r="B42" s="34"/>
      <c r="C42" s="34"/>
      <c r="D42" s="34"/>
      <c r="E42" s="34"/>
      <c r="F42" s="34">
        <f>SUM(F32:F41)</f>
        <v>538546.13732719421</v>
      </c>
      <c r="G42" s="35">
        <f>SUM(G32:G41)</f>
        <v>2846664.1346435547</v>
      </c>
    </row>
    <row r="43" spans="1:7" x14ac:dyDescent="0.25">
      <c r="A43" s="53" t="s">
        <v>185</v>
      </c>
      <c r="B43" s="53" t="s">
        <v>186</v>
      </c>
      <c r="C43" s="53" t="s">
        <v>41</v>
      </c>
      <c r="D43" s="53" t="s">
        <v>187</v>
      </c>
      <c r="E43" s="53" t="s">
        <v>42</v>
      </c>
      <c r="F43" s="54">
        <v>16355.8203125</v>
      </c>
      <c r="G43" s="55">
        <v>133563.171875</v>
      </c>
    </row>
    <row r="44" spans="1:7" x14ac:dyDescent="0.25">
      <c r="A44" s="53" t="s">
        <v>185</v>
      </c>
      <c r="B44" s="53" t="s">
        <v>40</v>
      </c>
      <c r="C44" s="53" t="s">
        <v>41</v>
      </c>
      <c r="D44" s="53" t="s">
        <v>43</v>
      </c>
      <c r="E44" s="53" t="s">
        <v>42</v>
      </c>
      <c r="F44" s="54">
        <v>67983.7587890625</v>
      </c>
      <c r="G44" s="55">
        <v>117290.4921875</v>
      </c>
    </row>
    <row r="45" spans="1:7" x14ac:dyDescent="0.25">
      <c r="A45" s="53" t="s">
        <v>185</v>
      </c>
      <c r="B45" s="53" t="s">
        <v>40</v>
      </c>
      <c r="C45" s="53" t="s">
        <v>41</v>
      </c>
      <c r="D45" s="53" t="s">
        <v>45</v>
      </c>
      <c r="E45" s="53" t="s">
        <v>42</v>
      </c>
      <c r="F45" s="54">
        <v>116836.44130706787</v>
      </c>
      <c r="G45" s="55">
        <v>659722.67346191406</v>
      </c>
    </row>
    <row r="46" spans="1:7" x14ac:dyDescent="0.25">
      <c r="A46" s="53" t="s">
        <v>185</v>
      </c>
      <c r="B46" s="53" t="s">
        <v>40</v>
      </c>
      <c r="C46" s="53" t="s">
        <v>41</v>
      </c>
      <c r="D46" s="53" t="s">
        <v>48</v>
      </c>
      <c r="E46" s="53" t="s">
        <v>42</v>
      </c>
      <c r="F46" s="54">
        <v>7970.9997863769531</v>
      </c>
      <c r="G46" s="55">
        <v>5950.800048828125</v>
      </c>
    </row>
    <row r="47" spans="1:7" x14ac:dyDescent="0.25">
      <c r="A47" s="53" t="s">
        <v>185</v>
      </c>
      <c r="B47" s="53" t="s">
        <v>40</v>
      </c>
      <c r="C47" s="53" t="s">
        <v>41</v>
      </c>
      <c r="D47" s="53" t="s">
        <v>188</v>
      </c>
      <c r="E47" s="53" t="s">
        <v>42</v>
      </c>
      <c r="F47" s="54">
        <v>374.80999755859375</v>
      </c>
      <c r="G47" s="55">
        <v>13438.099609375</v>
      </c>
    </row>
    <row r="48" spans="1:7" x14ac:dyDescent="0.25">
      <c r="A48" s="53" t="s">
        <v>185</v>
      </c>
      <c r="B48" s="53" t="s">
        <v>40</v>
      </c>
      <c r="C48" s="53" t="s">
        <v>41</v>
      </c>
      <c r="D48" s="53" t="s">
        <v>142</v>
      </c>
      <c r="E48" s="53" t="s">
        <v>42</v>
      </c>
      <c r="F48" s="54">
        <v>25223.609375</v>
      </c>
      <c r="G48" s="55">
        <v>38925.671875</v>
      </c>
    </row>
    <row r="49" spans="1:7" x14ac:dyDescent="0.25">
      <c r="A49" s="53" t="s">
        <v>185</v>
      </c>
      <c r="B49" s="53" t="s">
        <v>40</v>
      </c>
      <c r="C49" s="53" t="s">
        <v>41</v>
      </c>
      <c r="D49" s="53" t="s">
        <v>97</v>
      </c>
      <c r="E49" s="53" t="s">
        <v>42</v>
      </c>
      <c r="F49" s="54">
        <v>26017.419921875</v>
      </c>
      <c r="G49" s="55">
        <v>28033.130859375</v>
      </c>
    </row>
    <row r="50" spans="1:7" ht="15.75" thickBot="1" x14ac:dyDescent="0.3">
      <c r="A50" s="45" t="s">
        <v>189</v>
      </c>
      <c r="B50" s="34"/>
      <c r="C50" s="34"/>
      <c r="D50" s="34"/>
      <c r="E50" s="34"/>
      <c r="F50" s="34">
        <f>SUM(F43:F49)</f>
        <v>260762.85948944092</v>
      </c>
      <c r="G50" s="35">
        <f>SUM(G43:G49)</f>
        <v>996924.03991699219</v>
      </c>
    </row>
    <row r="51" spans="1:7" x14ac:dyDescent="0.25">
      <c r="A51" s="53" t="s">
        <v>232</v>
      </c>
      <c r="B51" s="53" t="s">
        <v>40</v>
      </c>
      <c r="C51" s="53" t="s">
        <v>41</v>
      </c>
      <c r="D51" s="53" t="s">
        <v>187</v>
      </c>
      <c r="E51" s="53" t="s">
        <v>42</v>
      </c>
      <c r="F51" s="54">
        <v>16872.560546875</v>
      </c>
      <c r="G51" s="55">
        <v>186038.203125</v>
      </c>
    </row>
    <row r="52" spans="1:7" x14ac:dyDescent="0.25">
      <c r="A52" s="53" t="s">
        <v>232</v>
      </c>
      <c r="B52" s="53" t="s">
        <v>40</v>
      </c>
      <c r="C52" s="53" t="s">
        <v>41</v>
      </c>
      <c r="D52" s="53" t="s">
        <v>43</v>
      </c>
      <c r="E52" s="53" t="s">
        <v>42</v>
      </c>
      <c r="F52" s="54">
        <v>133074.90795898438</v>
      </c>
      <c r="G52" s="55">
        <v>147343.740234375</v>
      </c>
    </row>
    <row r="53" spans="1:7" x14ac:dyDescent="0.25">
      <c r="A53" s="53" t="s">
        <v>232</v>
      </c>
      <c r="B53" s="53" t="s">
        <v>40</v>
      </c>
      <c r="C53" s="53" t="s">
        <v>41</v>
      </c>
      <c r="D53" s="53" t="s">
        <v>233</v>
      </c>
      <c r="E53" s="53" t="s">
        <v>42</v>
      </c>
      <c r="F53" s="54">
        <v>4337.75</v>
      </c>
      <c r="G53" s="55">
        <v>68042.8515625</v>
      </c>
    </row>
    <row r="54" spans="1:7" x14ac:dyDescent="0.25">
      <c r="A54" s="53" t="s">
        <v>232</v>
      </c>
      <c r="B54" s="53" t="s">
        <v>40</v>
      </c>
      <c r="C54" s="53" t="s">
        <v>41</v>
      </c>
      <c r="D54" s="53" t="s">
        <v>45</v>
      </c>
      <c r="E54" s="53" t="s">
        <v>42</v>
      </c>
      <c r="F54" s="54">
        <v>438844.34970283508</v>
      </c>
      <c r="G54" s="55">
        <v>2849407.4823913574</v>
      </c>
    </row>
    <row r="55" spans="1:7" x14ac:dyDescent="0.25">
      <c r="A55" s="53" t="s">
        <v>232</v>
      </c>
      <c r="B55" s="53" t="s">
        <v>40</v>
      </c>
      <c r="C55" s="53" t="s">
        <v>41</v>
      </c>
      <c r="D55" s="53" t="s">
        <v>45</v>
      </c>
      <c r="E55" s="53" t="s">
        <v>46</v>
      </c>
      <c r="F55" s="54">
        <v>214349.7109375</v>
      </c>
      <c r="G55" s="55">
        <v>566977.4921875</v>
      </c>
    </row>
    <row r="56" spans="1:7" x14ac:dyDescent="0.25">
      <c r="A56" s="53" t="s">
        <v>232</v>
      </c>
      <c r="B56" s="53" t="s">
        <v>40</v>
      </c>
      <c r="C56" s="53" t="s">
        <v>41</v>
      </c>
      <c r="D56" s="53" t="s">
        <v>47</v>
      </c>
      <c r="E56" s="53" t="s">
        <v>42</v>
      </c>
      <c r="F56" s="54">
        <v>24426.3203125</v>
      </c>
      <c r="G56" s="55">
        <v>66235.8671875</v>
      </c>
    </row>
    <row r="57" spans="1:7" x14ac:dyDescent="0.25">
      <c r="A57" s="53" t="s">
        <v>232</v>
      </c>
      <c r="B57" s="53" t="s">
        <v>40</v>
      </c>
      <c r="C57" s="53" t="s">
        <v>41</v>
      </c>
      <c r="D57" s="53" t="s">
        <v>234</v>
      </c>
      <c r="E57" s="53" t="s">
        <v>55</v>
      </c>
      <c r="F57" s="54">
        <v>17363.689453125</v>
      </c>
      <c r="G57" s="55">
        <v>80443.5625</v>
      </c>
    </row>
    <row r="58" spans="1:7" x14ac:dyDescent="0.25">
      <c r="A58" s="53" t="s">
        <v>232</v>
      </c>
      <c r="B58" s="53" t="s">
        <v>40</v>
      </c>
      <c r="C58" s="53" t="s">
        <v>41</v>
      </c>
      <c r="D58" s="53" t="s">
        <v>141</v>
      </c>
      <c r="E58" s="53" t="s">
        <v>42</v>
      </c>
      <c r="F58" s="54">
        <v>253.02000427246094</v>
      </c>
      <c r="G58" s="55">
        <v>2727.68994140625</v>
      </c>
    </row>
    <row r="59" spans="1:7" x14ac:dyDescent="0.25">
      <c r="A59" s="53" t="s">
        <v>232</v>
      </c>
      <c r="B59" s="53" t="s">
        <v>40</v>
      </c>
      <c r="C59" s="53" t="s">
        <v>41</v>
      </c>
      <c r="D59" s="53" t="s">
        <v>48</v>
      </c>
      <c r="E59" s="53" t="s">
        <v>42</v>
      </c>
      <c r="F59" s="54">
        <v>2929.4600219726563</v>
      </c>
      <c r="G59" s="55">
        <v>12840.450149536133</v>
      </c>
    </row>
    <row r="60" spans="1:7" x14ac:dyDescent="0.25">
      <c r="A60" s="53" t="s">
        <v>232</v>
      </c>
      <c r="B60" s="53" t="s">
        <v>40</v>
      </c>
      <c r="C60" s="53" t="s">
        <v>41</v>
      </c>
      <c r="D60" s="53" t="s">
        <v>235</v>
      </c>
      <c r="E60" s="53" t="s">
        <v>42</v>
      </c>
      <c r="F60" s="54">
        <v>33343.849853515625</v>
      </c>
      <c r="G60" s="55">
        <v>38551.05029296875</v>
      </c>
    </row>
    <row r="61" spans="1:7" x14ac:dyDescent="0.25">
      <c r="A61" s="53" t="s">
        <v>232</v>
      </c>
      <c r="B61" s="53" t="s">
        <v>40</v>
      </c>
      <c r="C61" s="53" t="s">
        <v>41</v>
      </c>
      <c r="D61" s="53" t="s">
        <v>168</v>
      </c>
      <c r="E61" s="53" t="s">
        <v>55</v>
      </c>
      <c r="F61" s="54">
        <v>39.020000457763672</v>
      </c>
      <c r="G61" s="55">
        <v>436</v>
      </c>
    </row>
    <row r="62" spans="1:7" x14ac:dyDescent="0.25">
      <c r="A62" s="53" t="s">
        <v>232</v>
      </c>
      <c r="B62" s="53" t="s">
        <v>40</v>
      </c>
      <c r="C62" s="53" t="s">
        <v>41</v>
      </c>
      <c r="D62" s="53" t="s">
        <v>142</v>
      </c>
      <c r="E62" s="53" t="s">
        <v>42</v>
      </c>
      <c r="F62" s="54">
        <v>24914.7109375</v>
      </c>
      <c r="G62" s="55">
        <v>38280</v>
      </c>
    </row>
    <row r="63" spans="1:7" x14ac:dyDescent="0.25">
      <c r="A63" s="53" t="s">
        <v>232</v>
      </c>
      <c r="B63" s="53" t="s">
        <v>40</v>
      </c>
      <c r="C63" s="53" t="s">
        <v>41</v>
      </c>
      <c r="D63" s="53" t="s">
        <v>150</v>
      </c>
      <c r="E63" s="53" t="s">
        <v>42</v>
      </c>
      <c r="F63" s="54">
        <v>122.47000122070313</v>
      </c>
      <c r="G63" s="55">
        <v>836</v>
      </c>
    </row>
    <row r="64" spans="1:7" x14ac:dyDescent="0.25">
      <c r="A64" s="53" t="s">
        <v>232</v>
      </c>
      <c r="B64" s="53" t="s">
        <v>40</v>
      </c>
      <c r="C64" s="53" t="s">
        <v>41</v>
      </c>
      <c r="D64" s="53" t="s">
        <v>97</v>
      </c>
      <c r="E64" s="53" t="s">
        <v>42</v>
      </c>
      <c r="F64" s="54">
        <v>26308.619140625</v>
      </c>
      <c r="G64" s="55">
        <v>26100</v>
      </c>
    </row>
    <row r="65" spans="1:7" x14ac:dyDescent="0.25">
      <c r="A65" s="53" t="s">
        <v>232</v>
      </c>
      <c r="B65" s="53" t="s">
        <v>40</v>
      </c>
      <c r="C65" s="53" t="s">
        <v>41</v>
      </c>
      <c r="D65" s="53" t="s">
        <v>49</v>
      </c>
      <c r="E65" s="53" t="s">
        <v>76</v>
      </c>
      <c r="F65" s="54">
        <v>2778.280029296875</v>
      </c>
      <c r="G65" s="55">
        <v>50149</v>
      </c>
    </row>
    <row r="66" spans="1:7" x14ac:dyDescent="0.25">
      <c r="A66" s="53" t="s">
        <v>232</v>
      </c>
      <c r="B66" s="53" t="s">
        <v>40</v>
      </c>
      <c r="C66" s="53" t="s">
        <v>41</v>
      </c>
      <c r="D66" s="53" t="s">
        <v>49</v>
      </c>
      <c r="E66" s="53" t="s">
        <v>236</v>
      </c>
      <c r="F66" s="54">
        <v>7249.83984375</v>
      </c>
      <c r="G66" s="55">
        <v>54690</v>
      </c>
    </row>
    <row r="67" spans="1:7" x14ac:dyDescent="0.25">
      <c r="A67" s="53" t="s">
        <v>232</v>
      </c>
      <c r="B67" s="53" t="s">
        <v>40</v>
      </c>
      <c r="C67" s="53" t="s">
        <v>41</v>
      </c>
      <c r="D67" s="53" t="s">
        <v>49</v>
      </c>
      <c r="E67" s="53" t="s">
        <v>55</v>
      </c>
      <c r="F67" s="54">
        <v>9746.4501953125</v>
      </c>
      <c r="G67" s="55">
        <v>67535.6015625</v>
      </c>
    </row>
    <row r="68" spans="1:7" x14ac:dyDescent="0.25">
      <c r="A68" s="53" t="s">
        <v>232</v>
      </c>
      <c r="B68" s="53" t="s">
        <v>40</v>
      </c>
      <c r="C68" s="53" t="s">
        <v>41</v>
      </c>
      <c r="D68" s="53" t="s">
        <v>237</v>
      </c>
      <c r="E68" s="53" t="s">
        <v>42</v>
      </c>
      <c r="F68" s="54">
        <v>37.770000457763672</v>
      </c>
      <c r="G68" s="55">
        <v>1411.260009765625</v>
      </c>
    </row>
    <row r="69" spans="1:7" ht="15.75" thickBot="1" x14ac:dyDescent="0.3">
      <c r="A69" s="45" t="s">
        <v>238</v>
      </c>
      <c r="B69" s="34"/>
      <c r="C69" s="34"/>
      <c r="D69" s="34"/>
      <c r="E69" s="34"/>
      <c r="F69" s="34">
        <f>SUM(F51:F68)</f>
        <v>956992.77894020081</v>
      </c>
      <c r="G69" s="35">
        <f>SUM(G51:G68)</f>
        <v>4258046.2511444092</v>
      </c>
    </row>
    <row r="70" spans="1:7" x14ac:dyDescent="0.25">
      <c r="A70" s="53" t="s">
        <v>266</v>
      </c>
      <c r="B70" s="53" t="s">
        <v>40</v>
      </c>
      <c r="C70" s="53" t="s">
        <v>41</v>
      </c>
      <c r="D70" s="53" t="s">
        <v>267</v>
      </c>
      <c r="E70" s="53" t="s">
        <v>42</v>
      </c>
      <c r="F70" s="54">
        <v>106595.251953125</v>
      </c>
      <c r="G70" s="55">
        <v>120350</v>
      </c>
    </row>
    <row r="71" spans="1:7" x14ac:dyDescent="0.25">
      <c r="A71" s="53" t="s">
        <v>266</v>
      </c>
      <c r="B71" s="53" t="s">
        <v>40</v>
      </c>
      <c r="C71" s="53" t="s">
        <v>41</v>
      </c>
      <c r="D71" s="53" t="s">
        <v>45</v>
      </c>
      <c r="E71" s="53" t="s">
        <v>55</v>
      </c>
      <c r="F71" s="54">
        <v>17724.9296875</v>
      </c>
      <c r="G71" s="55">
        <v>38480</v>
      </c>
    </row>
    <row r="72" spans="1:7" x14ac:dyDescent="0.25">
      <c r="A72" s="53" t="s">
        <v>266</v>
      </c>
      <c r="B72" s="53" t="s">
        <v>40</v>
      </c>
      <c r="C72" s="53" t="s">
        <v>41</v>
      </c>
      <c r="D72" s="53" t="s">
        <v>45</v>
      </c>
      <c r="E72" s="53" t="s">
        <v>42</v>
      </c>
      <c r="F72" s="54">
        <v>236570.92049407959</v>
      </c>
      <c r="G72" s="55">
        <v>2150807.9114990234</v>
      </c>
    </row>
    <row r="73" spans="1:7" x14ac:dyDescent="0.25">
      <c r="A73" s="53" t="s">
        <v>266</v>
      </c>
      <c r="B73" s="53" t="s">
        <v>40</v>
      </c>
      <c r="C73" s="53" t="s">
        <v>41</v>
      </c>
      <c r="D73" s="53" t="s">
        <v>45</v>
      </c>
      <c r="E73" s="53" t="s">
        <v>46</v>
      </c>
      <c r="F73" s="54">
        <v>21845.369140625</v>
      </c>
      <c r="G73" s="55">
        <v>25400.169921875</v>
      </c>
    </row>
    <row r="74" spans="1:7" x14ac:dyDescent="0.25">
      <c r="A74" s="53" t="s">
        <v>266</v>
      </c>
      <c r="B74" s="53" t="s">
        <v>40</v>
      </c>
      <c r="C74" s="53" t="s">
        <v>41</v>
      </c>
      <c r="D74" s="53" t="s">
        <v>48</v>
      </c>
      <c r="E74" s="53" t="s">
        <v>42</v>
      </c>
      <c r="F74" s="54">
        <v>767.489990234375</v>
      </c>
      <c r="G74" s="55">
        <v>4016.6298828125</v>
      </c>
    </row>
    <row r="75" spans="1:7" x14ac:dyDescent="0.25">
      <c r="A75" s="53" t="s">
        <v>266</v>
      </c>
      <c r="B75" s="53" t="s">
        <v>40</v>
      </c>
      <c r="C75" s="53" t="s">
        <v>41</v>
      </c>
      <c r="D75" s="53" t="s">
        <v>235</v>
      </c>
      <c r="E75" s="53" t="s">
        <v>42</v>
      </c>
      <c r="F75" s="54">
        <v>4595.52978515625</v>
      </c>
      <c r="G75" s="55">
        <v>6078.77978515625</v>
      </c>
    </row>
    <row r="76" spans="1:7" x14ac:dyDescent="0.25">
      <c r="A76" s="53" t="s">
        <v>266</v>
      </c>
      <c r="B76" s="53" t="s">
        <v>40</v>
      </c>
      <c r="C76" s="53" t="s">
        <v>41</v>
      </c>
      <c r="D76" s="53" t="s">
        <v>171</v>
      </c>
      <c r="E76" s="53" t="s">
        <v>42</v>
      </c>
      <c r="F76" s="54">
        <v>2721.580078125</v>
      </c>
      <c r="G76" s="55">
        <v>7440</v>
      </c>
    </row>
    <row r="77" spans="1:7" x14ac:dyDescent="0.25">
      <c r="A77" s="53" t="s">
        <v>266</v>
      </c>
      <c r="B77" s="53" t="s">
        <v>40</v>
      </c>
      <c r="C77" s="53" t="s">
        <v>41</v>
      </c>
      <c r="D77" s="53" t="s">
        <v>168</v>
      </c>
      <c r="E77" s="53" t="s">
        <v>42</v>
      </c>
      <c r="F77" s="54">
        <v>11945.2099609375</v>
      </c>
      <c r="G77" s="55">
        <v>65836.046875</v>
      </c>
    </row>
    <row r="78" spans="1:7" x14ac:dyDescent="0.25">
      <c r="A78" s="53" t="s">
        <v>266</v>
      </c>
      <c r="B78" s="53" t="s">
        <v>40</v>
      </c>
      <c r="C78" s="53" t="s">
        <v>41</v>
      </c>
      <c r="D78" s="53" t="s">
        <v>97</v>
      </c>
      <c r="E78" s="53" t="s">
        <v>42</v>
      </c>
      <c r="F78" s="54">
        <v>52617.23828125</v>
      </c>
      <c r="G78" s="55">
        <v>52200</v>
      </c>
    </row>
    <row r="79" spans="1:7" x14ac:dyDescent="0.25">
      <c r="A79" s="53" t="s">
        <v>266</v>
      </c>
      <c r="B79" s="53" t="s">
        <v>40</v>
      </c>
      <c r="C79" s="53" t="s">
        <v>41</v>
      </c>
      <c r="D79" s="53" t="s">
        <v>97</v>
      </c>
      <c r="E79" s="53" t="s">
        <v>46</v>
      </c>
      <c r="F79" s="54">
        <v>22355.0703125</v>
      </c>
      <c r="G79" s="55">
        <v>83785</v>
      </c>
    </row>
    <row r="80" spans="1:7" x14ac:dyDescent="0.25">
      <c r="A80" s="53" t="s">
        <v>266</v>
      </c>
      <c r="B80" s="53" t="s">
        <v>40</v>
      </c>
      <c r="C80" s="53" t="s">
        <v>41</v>
      </c>
      <c r="D80" s="53" t="s">
        <v>49</v>
      </c>
      <c r="E80" s="53" t="s">
        <v>107</v>
      </c>
      <c r="F80" s="54">
        <v>1051.800048828125</v>
      </c>
      <c r="G80" s="55">
        <v>14512.9501953125</v>
      </c>
    </row>
    <row r="81" spans="1:7" x14ac:dyDescent="0.25">
      <c r="A81" s="53" t="s">
        <v>266</v>
      </c>
      <c r="B81" s="53" t="s">
        <v>40</v>
      </c>
      <c r="C81" s="53" t="s">
        <v>41</v>
      </c>
      <c r="D81" s="53" t="s">
        <v>49</v>
      </c>
      <c r="E81" s="53" t="s">
        <v>82</v>
      </c>
      <c r="F81" s="54">
        <v>6177.080078125</v>
      </c>
      <c r="G81" s="55">
        <v>6391.5</v>
      </c>
    </row>
    <row r="82" spans="1:7" ht="15.75" thickBot="1" x14ac:dyDescent="0.3">
      <c r="A82" s="45" t="s">
        <v>268</v>
      </c>
      <c r="B82" s="34"/>
      <c r="C82" s="34"/>
      <c r="D82" s="34"/>
      <c r="E82" s="34"/>
      <c r="F82" s="34">
        <f>SUM(F70:F81)</f>
        <v>484967.46981048584</v>
      </c>
      <c r="G82" s="35">
        <f>SUM(G70:G81)</f>
        <v>2575298.9881591797</v>
      </c>
    </row>
    <row r="83" spans="1:7" x14ac:dyDescent="0.25">
      <c r="A83" s="53" t="s">
        <v>272</v>
      </c>
      <c r="B83" s="53" t="s">
        <v>40</v>
      </c>
      <c r="C83" s="53" t="s">
        <v>41</v>
      </c>
      <c r="D83" s="53" t="s">
        <v>187</v>
      </c>
      <c r="E83" s="53" t="s">
        <v>42</v>
      </c>
      <c r="F83" s="54">
        <v>18341.669921875</v>
      </c>
      <c r="G83" s="55">
        <v>272947.71875</v>
      </c>
    </row>
    <row r="84" spans="1:7" x14ac:dyDescent="0.25">
      <c r="A84" s="53" t="s">
        <v>272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132450.287109375</v>
      </c>
      <c r="G84" s="55">
        <v>165520</v>
      </c>
    </row>
    <row r="85" spans="1:7" x14ac:dyDescent="0.25">
      <c r="A85" s="53" t="s">
        <v>272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403074.05798339844</v>
      </c>
      <c r="G85" s="55">
        <v>3144767.7723388672</v>
      </c>
    </row>
    <row r="86" spans="1:7" x14ac:dyDescent="0.25">
      <c r="A86" s="53" t="s">
        <v>272</v>
      </c>
      <c r="B86" s="53" t="s">
        <v>40</v>
      </c>
      <c r="C86" s="53" t="s">
        <v>41</v>
      </c>
      <c r="D86" s="53" t="s">
        <v>45</v>
      </c>
      <c r="E86" s="53" t="s">
        <v>44</v>
      </c>
      <c r="F86" s="54">
        <v>16628.98046875</v>
      </c>
      <c r="G86" s="55">
        <v>78920.15625</v>
      </c>
    </row>
    <row r="87" spans="1:7" x14ac:dyDescent="0.25">
      <c r="A87" s="53" t="s">
        <v>272</v>
      </c>
      <c r="B87" s="53" t="s">
        <v>40</v>
      </c>
      <c r="C87" s="53" t="s">
        <v>41</v>
      </c>
      <c r="D87" s="53" t="s">
        <v>45</v>
      </c>
      <c r="E87" s="53" t="s">
        <v>46</v>
      </c>
      <c r="F87" s="54">
        <v>36947.509765625</v>
      </c>
      <c r="G87" s="55">
        <v>185158.78125</v>
      </c>
    </row>
    <row r="88" spans="1:7" x14ac:dyDescent="0.25">
      <c r="A88" s="53" t="s">
        <v>272</v>
      </c>
      <c r="B88" s="53" t="s">
        <v>40</v>
      </c>
      <c r="C88" s="53" t="s">
        <v>41</v>
      </c>
      <c r="D88" s="53" t="s">
        <v>48</v>
      </c>
      <c r="E88" s="53" t="s">
        <v>42</v>
      </c>
      <c r="F88" s="54">
        <v>1846.4800415039063</v>
      </c>
      <c r="G88" s="55">
        <v>11926.3798828125</v>
      </c>
    </row>
    <row r="89" spans="1:7" x14ac:dyDescent="0.25">
      <c r="A89" s="53" t="s">
        <v>272</v>
      </c>
      <c r="B89" s="53" t="s">
        <v>40</v>
      </c>
      <c r="C89" s="53" t="s">
        <v>41</v>
      </c>
      <c r="D89" s="53" t="s">
        <v>235</v>
      </c>
      <c r="E89" s="53" t="s">
        <v>42</v>
      </c>
      <c r="F89" s="54">
        <v>41881.100219726563</v>
      </c>
      <c r="G89" s="55">
        <v>61309.469970703125</v>
      </c>
    </row>
    <row r="90" spans="1:7" x14ac:dyDescent="0.25">
      <c r="A90" s="53" t="s">
        <v>272</v>
      </c>
      <c r="B90" s="53" t="s">
        <v>40</v>
      </c>
      <c r="C90" s="53" t="s">
        <v>41</v>
      </c>
      <c r="D90" s="53" t="s">
        <v>171</v>
      </c>
      <c r="E90" s="53" t="s">
        <v>42</v>
      </c>
      <c r="F90" s="54">
        <v>12791.43017578125</v>
      </c>
      <c r="G90" s="55">
        <v>34040</v>
      </c>
    </row>
    <row r="91" spans="1:7" x14ac:dyDescent="0.25">
      <c r="A91" s="53" t="s">
        <v>272</v>
      </c>
      <c r="B91" s="53" t="s">
        <v>40</v>
      </c>
      <c r="C91" s="53" t="s">
        <v>41</v>
      </c>
      <c r="D91" s="53" t="s">
        <v>168</v>
      </c>
      <c r="E91" s="53" t="s">
        <v>42</v>
      </c>
      <c r="F91" s="54">
        <v>1397.0799560546875</v>
      </c>
      <c r="G91" s="55">
        <v>8932</v>
      </c>
    </row>
    <row r="92" spans="1:7" x14ac:dyDescent="0.25">
      <c r="A92" s="53" t="s">
        <v>272</v>
      </c>
      <c r="B92" s="53" t="s">
        <v>40</v>
      </c>
      <c r="C92" s="53" t="s">
        <v>41</v>
      </c>
      <c r="D92" s="53" t="s">
        <v>97</v>
      </c>
      <c r="E92" s="53" t="s">
        <v>42</v>
      </c>
      <c r="F92" s="54">
        <v>24947.830078125</v>
      </c>
      <c r="G92" s="55">
        <v>41250</v>
      </c>
    </row>
    <row r="93" spans="1:7" x14ac:dyDescent="0.25">
      <c r="A93" s="53" t="s">
        <v>272</v>
      </c>
      <c r="B93" s="53" t="s">
        <v>40</v>
      </c>
      <c r="C93" s="53" t="s">
        <v>41</v>
      </c>
      <c r="D93" s="53" t="s">
        <v>49</v>
      </c>
      <c r="E93" s="53" t="s">
        <v>42</v>
      </c>
      <c r="F93" s="54">
        <v>1091.81005859375</v>
      </c>
      <c r="G93" s="55">
        <v>11480</v>
      </c>
    </row>
    <row r="94" spans="1:7" x14ac:dyDescent="0.25">
      <c r="A94" s="53" t="s">
        <v>272</v>
      </c>
      <c r="B94" s="53" t="s">
        <v>40</v>
      </c>
      <c r="C94" s="53" t="s">
        <v>41</v>
      </c>
      <c r="D94" s="53" t="s">
        <v>49</v>
      </c>
      <c r="E94" s="53" t="s">
        <v>273</v>
      </c>
      <c r="F94" s="54">
        <v>1782.27001953125</v>
      </c>
      <c r="G94" s="55">
        <v>47026.5</v>
      </c>
    </row>
    <row r="95" spans="1:7" x14ac:dyDescent="0.25">
      <c r="A95" s="53" t="s">
        <v>272</v>
      </c>
      <c r="B95" s="53" t="s">
        <v>40</v>
      </c>
      <c r="C95" s="53" t="s">
        <v>41</v>
      </c>
      <c r="D95" s="53" t="s">
        <v>118</v>
      </c>
      <c r="E95" s="53" t="s">
        <v>42</v>
      </c>
      <c r="F95" s="54">
        <v>136.08000183105469</v>
      </c>
      <c r="G95" s="55">
        <v>813.9000244140625</v>
      </c>
    </row>
    <row r="96" spans="1:7" ht="15.75" thickBot="1" x14ac:dyDescent="0.3">
      <c r="A96" s="45" t="s">
        <v>281</v>
      </c>
      <c r="B96" s="34"/>
      <c r="C96" s="34"/>
      <c r="D96" s="34"/>
      <c r="E96" s="34"/>
      <c r="F96" s="34">
        <f>SUM(F83:F95)</f>
        <v>693316.5858001709</v>
      </c>
      <c r="G96" s="35">
        <f>SUM(G83:G95)</f>
        <v>4064092.6784667969</v>
      </c>
    </row>
    <row r="97" spans="1:7" x14ac:dyDescent="0.25">
      <c r="A97" s="53" t="s">
        <v>296</v>
      </c>
      <c r="B97" s="53" t="s">
        <v>40</v>
      </c>
      <c r="C97" s="53" t="s">
        <v>41</v>
      </c>
      <c r="D97" s="53" t="s">
        <v>43</v>
      </c>
      <c r="E97" s="53" t="s">
        <v>42</v>
      </c>
      <c r="F97" s="54">
        <v>23587.029296875</v>
      </c>
      <c r="G97" s="55">
        <v>33280</v>
      </c>
    </row>
    <row r="98" spans="1:7" x14ac:dyDescent="0.25">
      <c r="A98" s="53" t="s">
        <v>296</v>
      </c>
      <c r="B98" s="53" t="s">
        <v>40</v>
      </c>
      <c r="C98" s="53" t="s">
        <v>41</v>
      </c>
      <c r="D98" s="53" t="s">
        <v>45</v>
      </c>
      <c r="E98" s="53" t="s">
        <v>42</v>
      </c>
      <c r="F98" s="54">
        <v>230656.94137573242</v>
      </c>
      <c r="G98" s="55">
        <v>7951623.1477050781</v>
      </c>
    </row>
    <row r="99" spans="1:7" x14ac:dyDescent="0.25">
      <c r="A99" s="53" t="s">
        <v>296</v>
      </c>
      <c r="B99" s="53" t="s">
        <v>40</v>
      </c>
      <c r="C99" s="53" t="s">
        <v>41</v>
      </c>
      <c r="D99" s="53" t="s">
        <v>235</v>
      </c>
      <c r="E99" s="53" t="s">
        <v>42</v>
      </c>
      <c r="F99" s="54">
        <v>24814.509765625</v>
      </c>
      <c r="G99" s="55">
        <v>36653.890625</v>
      </c>
    </row>
    <row r="100" spans="1:7" x14ac:dyDescent="0.25">
      <c r="A100" s="53" t="s">
        <v>296</v>
      </c>
      <c r="B100" s="53" t="s">
        <v>40</v>
      </c>
      <c r="C100" s="53" t="s">
        <v>41</v>
      </c>
      <c r="D100" s="53" t="s">
        <v>142</v>
      </c>
      <c r="E100" s="53" t="s">
        <v>42</v>
      </c>
      <c r="F100" s="54">
        <v>27224.30078125</v>
      </c>
      <c r="G100" s="55">
        <v>37111.05859375</v>
      </c>
    </row>
    <row r="101" spans="1:7" x14ac:dyDescent="0.25">
      <c r="A101" s="53" t="s">
        <v>296</v>
      </c>
      <c r="B101" s="53" t="s">
        <v>40</v>
      </c>
      <c r="C101" s="53" t="s">
        <v>41</v>
      </c>
      <c r="D101" s="53" t="s">
        <v>299</v>
      </c>
      <c r="E101" s="53" t="s">
        <v>42</v>
      </c>
      <c r="F101" s="54">
        <v>1409.510009765625</v>
      </c>
      <c r="G101" s="55">
        <v>4101.77001953125</v>
      </c>
    </row>
    <row r="102" spans="1:7" x14ac:dyDescent="0.25">
      <c r="A102" s="53" t="s">
        <v>296</v>
      </c>
      <c r="B102" s="53" t="s">
        <v>40</v>
      </c>
      <c r="C102" s="53" t="s">
        <v>41</v>
      </c>
      <c r="D102" s="53" t="s">
        <v>97</v>
      </c>
      <c r="E102" s="53" t="s">
        <v>42</v>
      </c>
      <c r="F102" s="54">
        <v>26308.619140625</v>
      </c>
      <c r="G102" s="55">
        <v>27840</v>
      </c>
    </row>
    <row r="103" spans="1:7" x14ac:dyDescent="0.25">
      <c r="A103" s="53" t="s">
        <v>296</v>
      </c>
      <c r="B103" s="53" t="s">
        <v>40</v>
      </c>
      <c r="C103" s="53" t="s">
        <v>41</v>
      </c>
      <c r="D103" s="53" t="s">
        <v>49</v>
      </c>
      <c r="E103" s="53" t="s">
        <v>42</v>
      </c>
      <c r="F103" s="54">
        <v>5007.7099609375</v>
      </c>
      <c r="G103" s="55">
        <v>58300</v>
      </c>
    </row>
    <row r="104" spans="1:7" ht="15.75" thickBot="1" x14ac:dyDescent="0.3">
      <c r="A104" s="45" t="s">
        <v>303</v>
      </c>
      <c r="B104" s="34"/>
      <c r="C104" s="34"/>
      <c r="D104" s="34"/>
      <c r="E104" s="34"/>
      <c r="F104" s="34">
        <f>SUM(F97:F103)</f>
        <v>339008.62033081055</v>
      </c>
      <c r="G104" s="35">
        <f>SUM(G97:G103)</f>
        <v>8148909.8669433594</v>
      </c>
    </row>
    <row r="105" spans="1:7" x14ac:dyDescent="0.25">
      <c r="A105" s="53" t="s">
        <v>304</v>
      </c>
      <c r="B105" s="53" t="s">
        <v>40</v>
      </c>
      <c r="C105" s="53" t="s">
        <v>41</v>
      </c>
      <c r="D105" s="53" t="s">
        <v>45</v>
      </c>
      <c r="E105" s="53" t="s">
        <v>42</v>
      </c>
      <c r="F105" s="54">
        <v>112922.20959472656</v>
      </c>
      <c r="G105" s="55">
        <v>1475080.1474609375</v>
      </c>
    </row>
    <row r="106" spans="1:7" x14ac:dyDescent="0.25">
      <c r="A106" s="53" t="s">
        <v>304</v>
      </c>
      <c r="B106" s="53" t="s">
        <v>40</v>
      </c>
      <c r="C106" s="53" t="s">
        <v>41</v>
      </c>
      <c r="D106" s="53" t="s">
        <v>235</v>
      </c>
      <c r="E106" s="53" t="s">
        <v>42</v>
      </c>
      <c r="F106" s="54">
        <v>20974.140625</v>
      </c>
      <c r="G106" s="55">
        <v>27524.080078125</v>
      </c>
    </row>
    <row r="107" spans="1:7" x14ac:dyDescent="0.25">
      <c r="A107" s="53" t="s">
        <v>304</v>
      </c>
      <c r="B107" s="53" t="s">
        <v>40</v>
      </c>
      <c r="C107" s="53" t="s">
        <v>41</v>
      </c>
      <c r="D107" s="53" t="s">
        <v>171</v>
      </c>
      <c r="E107" s="53" t="s">
        <v>42</v>
      </c>
      <c r="F107" s="54">
        <v>27159</v>
      </c>
      <c r="G107" s="55">
        <v>64278.2109375</v>
      </c>
    </row>
    <row r="108" spans="1:7" ht="15.75" thickBot="1" x14ac:dyDescent="0.3">
      <c r="A108" s="45" t="s">
        <v>305</v>
      </c>
      <c r="B108" s="34"/>
      <c r="C108" s="34"/>
      <c r="D108" s="34"/>
      <c r="E108" s="34"/>
      <c r="F108" s="34">
        <f>SUM(F105:F107)</f>
        <v>161055.35021972656</v>
      </c>
      <c r="G108" s="35">
        <f>SUM(G105:G107)</f>
        <v>1566882.4384765625</v>
      </c>
    </row>
    <row r="109" spans="1:7" ht="16.5" thickBot="1" x14ac:dyDescent="0.3">
      <c r="A109" s="20" t="s">
        <v>0</v>
      </c>
      <c r="B109" s="20"/>
      <c r="C109" s="20"/>
      <c r="D109" s="20"/>
      <c r="E109" s="20"/>
      <c r="F109" s="21">
        <f>SUM(F108,F104,F96,F82,F69,F50,F42,F31,F19)</f>
        <v>4269074.5808105469</v>
      </c>
      <c r="G109" s="21">
        <f>SUM(G108,G104,G96,G82,G69,G50,G42,G31)</f>
        <v>26718806.811904907</v>
      </c>
    </row>
    <row r="111" spans="1:7" x14ac:dyDescent="0.25">
      <c r="A111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8"/>
  <sheetViews>
    <sheetView topLeftCell="A307" workbookViewId="0">
      <selection activeCell="F326" sqref="F32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31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53</v>
      </c>
      <c r="E12" s="39" t="s">
        <v>42</v>
      </c>
      <c r="F12" s="40">
        <v>3193.320068359375</v>
      </c>
      <c r="G12" s="41">
        <v>20864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54</v>
      </c>
      <c r="E13" s="39" t="s">
        <v>42</v>
      </c>
      <c r="F13" s="40">
        <v>7566.0000991821289</v>
      </c>
      <c r="G13" s="41">
        <v>4257.239990234375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56</v>
      </c>
      <c r="E14" s="39" t="s">
        <v>58</v>
      </c>
      <c r="F14" s="40">
        <v>9579.9599609375</v>
      </c>
      <c r="G14" s="41">
        <v>20966.400390625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56</v>
      </c>
      <c r="E15" s="39" t="s">
        <v>42</v>
      </c>
      <c r="F15" s="40">
        <v>378243.3349609375</v>
      </c>
      <c r="G15" s="41">
        <v>71951.1484375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51</v>
      </c>
      <c r="E16" s="39" t="s">
        <v>42</v>
      </c>
      <c r="F16" s="40">
        <v>17514.780029296875</v>
      </c>
      <c r="G16" s="41">
        <v>35271.869812011719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51</v>
      </c>
      <c r="E17" s="39" t="s">
        <v>59</v>
      </c>
      <c r="F17" s="40">
        <v>11386.849609375</v>
      </c>
      <c r="G17" s="41">
        <v>31982.900390625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60</v>
      </c>
      <c r="E18" s="39" t="s">
        <v>61</v>
      </c>
      <c r="F18" s="40">
        <v>30</v>
      </c>
      <c r="G18" s="41">
        <v>18800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62</v>
      </c>
      <c r="E19" s="39" t="s">
        <v>63</v>
      </c>
      <c r="F19" s="40">
        <v>150</v>
      </c>
      <c r="G19" s="41">
        <v>3048.97998046875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64</v>
      </c>
      <c r="E20" s="39" t="s">
        <v>42</v>
      </c>
      <c r="F20" s="40">
        <v>4572.259765625</v>
      </c>
      <c r="G20" s="41">
        <v>1722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65</v>
      </c>
      <c r="E21" s="39" t="s">
        <v>42</v>
      </c>
      <c r="F21" s="40">
        <v>1927.7900390625</v>
      </c>
      <c r="G21" s="41">
        <v>3561.5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66</v>
      </c>
      <c r="E22" s="39" t="s">
        <v>55</v>
      </c>
      <c r="F22" s="40">
        <v>314.17001342773438</v>
      </c>
      <c r="G22" s="41">
        <v>2720.47998046875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66</v>
      </c>
      <c r="E23" s="39" t="s">
        <v>42</v>
      </c>
      <c r="F23" s="40">
        <v>35144.639770507813</v>
      </c>
      <c r="G23" s="41">
        <v>101815.89013671875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68</v>
      </c>
      <c r="E24" s="39" t="s">
        <v>42</v>
      </c>
      <c r="F24" s="40">
        <v>18776.950317382813</v>
      </c>
      <c r="G24" s="41">
        <v>49906.12060546875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68</v>
      </c>
      <c r="E25" s="39" t="s">
        <v>44</v>
      </c>
      <c r="F25" s="40">
        <v>23809.51953125</v>
      </c>
      <c r="G25" s="41">
        <v>56115.94140625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69</v>
      </c>
      <c r="E26" s="39" t="s">
        <v>42</v>
      </c>
      <c r="F26" s="40">
        <v>20951.010131835938</v>
      </c>
      <c r="G26" s="41">
        <v>59492.580017089844</v>
      </c>
    </row>
    <row r="27" spans="1:7" x14ac:dyDescent="0.25">
      <c r="A27" s="39" t="s">
        <v>39</v>
      </c>
      <c r="B27" s="39" t="s">
        <v>40</v>
      </c>
      <c r="C27" s="39" t="s">
        <v>70</v>
      </c>
      <c r="D27" s="39" t="s">
        <v>71</v>
      </c>
      <c r="E27" s="39" t="s">
        <v>42</v>
      </c>
      <c r="F27" s="40">
        <v>4032.4801025390625</v>
      </c>
      <c r="G27" s="41">
        <v>22435.099609375</v>
      </c>
    </row>
    <row r="28" spans="1:7" x14ac:dyDescent="0.25">
      <c r="A28" s="39" t="s">
        <v>39</v>
      </c>
      <c r="B28" s="39" t="s">
        <v>40</v>
      </c>
      <c r="C28" s="39" t="s">
        <v>70</v>
      </c>
      <c r="D28" s="39" t="s">
        <v>72</v>
      </c>
      <c r="E28" s="39" t="s">
        <v>42</v>
      </c>
      <c r="F28" s="40">
        <v>14727.2900390625</v>
      </c>
      <c r="G28" s="41">
        <v>28187.080078125</v>
      </c>
    </row>
    <row r="29" spans="1:7" x14ac:dyDescent="0.25">
      <c r="A29" s="39" t="s">
        <v>39</v>
      </c>
      <c r="B29" s="39" t="s">
        <v>40</v>
      </c>
      <c r="C29" s="39" t="s">
        <v>70</v>
      </c>
      <c r="D29" s="39" t="s">
        <v>73</v>
      </c>
      <c r="E29" s="39" t="s">
        <v>42</v>
      </c>
      <c r="F29" s="40">
        <v>351.07998657226563</v>
      </c>
      <c r="G29" s="41">
        <v>5149.18994140625</v>
      </c>
    </row>
    <row r="30" spans="1:7" x14ac:dyDescent="0.25">
      <c r="A30" s="39" t="s">
        <v>39</v>
      </c>
      <c r="B30" s="39" t="s">
        <v>40</v>
      </c>
      <c r="C30" s="39" t="s">
        <v>70</v>
      </c>
      <c r="D30" s="39" t="s">
        <v>74</v>
      </c>
      <c r="E30" s="39" t="s">
        <v>42</v>
      </c>
      <c r="F30" s="40">
        <v>1543.1099853515625</v>
      </c>
      <c r="G30" s="41">
        <v>5172</v>
      </c>
    </row>
    <row r="31" spans="1:7" x14ac:dyDescent="0.25">
      <c r="A31" s="39" t="s">
        <v>39</v>
      </c>
      <c r="B31" s="39" t="s">
        <v>40</v>
      </c>
      <c r="C31" s="39" t="s">
        <v>70</v>
      </c>
      <c r="D31" s="39" t="s">
        <v>75</v>
      </c>
      <c r="E31" s="39" t="s">
        <v>42</v>
      </c>
      <c r="F31" s="40">
        <v>20146.980415344238</v>
      </c>
      <c r="G31" s="41">
        <v>129251.02966308594</v>
      </c>
    </row>
    <row r="32" spans="1:7" x14ac:dyDescent="0.25">
      <c r="A32" s="39" t="s">
        <v>39</v>
      </c>
      <c r="B32" s="39" t="s">
        <v>40</v>
      </c>
      <c r="C32" s="39" t="s">
        <v>70</v>
      </c>
      <c r="D32" s="39" t="s">
        <v>78</v>
      </c>
      <c r="E32" s="39" t="s">
        <v>42</v>
      </c>
      <c r="F32" s="40">
        <v>3532.5499572753906</v>
      </c>
      <c r="G32" s="41">
        <v>41968.70068359375</v>
      </c>
    </row>
    <row r="33" spans="1:7" x14ac:dyDescent="0.25">
      <c r="A33" s="39" t="s">
        <v>39</v>
      </c>
      <c r="B33" s="39" t="s">
        <v>40</v>
      </c>
      <c r="C33" s="39" t="s">
        <v>70</v>
      </c>
      <c r="D33" s="39" t="s">
        <v>79</v>
      </c>
      <c r="E33" s="39" t="s">
        <v>55</v>
      </c>
      <c r="F33" s="40">
        <v>12614.2197265625</v>
      </c>
      <c r="G33" s="41">
        <v>49689.8984375</v>
      </c>
    </row>
    <row r="34" spans="1:7" x14ac:dyDescent="0.25">
      <c r="A34" s="39" t="s">
        <v>39</v>
      </c>
      <c r="B34" s="39" t="s">
        <v>40</v>
      </c>
      <c r="C34" s="39" t="s">
        <v>70</v>
      </c>
      <c r="D34" s="39" t="s">
        <v>79</v>
      </c>
      <c r="E34" s="39" t="s">
        <v>42</v>
      </c>
      <c r="F34" s="40">
        <v>190912.90948867798</v>
      </c>
      <c r="G34" s="41">
        <v>2617302.7438964844</v>
      </c>
    </row>
    <row r="35" spans="1:7" ht="15.75" thickBot="1" x14ac:dyDescent="0.3">
      <c r="A35" s="45" t="s">
        <v>24</v>
      </c>
      <c r="B35" s="34"/>
      <c r="C35" s="34"/>
      <c r="D35" s="34"/>
      <c r="E35" s="34"/>
      <c r="F35" s="34">
        <f>SUM(F12:F34)</f>
        <v>781021.20399856567</v>
      </c>
      <c r="G35" s="35">
        <f>SUM(G12:G34)</f>
        <v>3381632.7934570313</v>
      </c>
    </row>
    <row r="36" spans="1:7" x14ac:dyDescent="0.25">
      <c r="A36" s="39" t="s">
        <v>140</v>
      </c>
      <c r="B36" s="39" t="s">
        <v>40</v>
      </c>
      <c r="C36" s="39" t="s">
        <v>50</v>
      </c>
      <c r="D36" s="39" t="s">
        <v>53</v>
      </c>
      <c r="E36" s="39" t="s">
        <v>42</v>
      </c>
      <c r="F36" s="40">
        <v>2394.989990234375</v>
      </c>
      <c r="G36" s="41">
        <v>23880</v>
      </c>
    </row>
    <row r="37" spans="1:7" x14ac:dyDescent="0.25">
      <c r="A37" s="39" t="s">
        <v>140</v>
      </c>
      <c r="B37" s="39" t="s">
        <v>40</v>
      </c>
      <c r="C37" s="39" t="s">
        <v>50</v>
      </c>
      <c r="D37" s="39" t="s">
        <v>54</v>
      </c>
      <c r="E37" s="39" t="s">
        <v>42</v>
      </c>
      <c r="F37" s="40">
        <v>9154.7499504089355</v>
      </c>
      <c r="G37" s="41">
        <v>14020.109886169434</v>
      </c>
    </row>
    <row r="38" spans="1:7" x14ac:dyDescent="0.25">
      <c r="A38" s="39" t="s">
        <v>140</v>
      </c>
      <c r="B38" s="39" t="s">
        <v>40</v>
      </c>
      <c r="C38" s="39" t="s">
        <v>50</v>
      </c>
      <c r="D38" s="39" t="s">
        <v>144</v>
      </c>
      <c r="E38" s="39" t="s">
        <v>42</v>
      </c>
      <c r="F38" s="40">
        <v>1092.030029296875</v>
      </c>
      <c r="G38" s="41">
        <v>3806.3798828125</v>
      </c>
    </row>
    <row r="39" spans="1:7" x14ac:dyDescent="0.25">
      <c r="A39" s="39" t="s">
        <v>140</v>
      </c>
      <c r="B39" s="39" t="s">
        <v>40</v>
      </c>
      <c r="C39" s="39" t="s">
        <v>50</v>
      </c>
      <c r="D39" s="39" t="s">
        <v>145</v>
      </c>
      <c r="E39" s="39" t="s">
        <v>55</v>
      </c>
      <c r="F39" s="40">
        <v>3293.110107421875</v>
      </c>
      <c r="G39" s="41">
        <v>18450</v>
      </c>
    </row>
    <row r="40" spans="1:7" x14ac:dyDescent="0.25">
      <c r="A40" s="39" t="s">
        <v>140</v>
      </c>
      <c r="B40" s="39" t="s">
        <v>40</v>
      </c>
      <c r="C40" s="39" t="s">
        <v>50</v>
      </c>
      <c r="D40" s="39" t="s">
        <v>56</v>
      </c>
      <c r="E40" s="39" t="s">
        <v>87</v>
      </c>
      <c r="F40" s="40">
        <v>59156.328125</v>
      </c>
      <c r="G40" s="41">
        <v>137798.51953125</v>
      </c>
    </row>
    <row r="41" spans="1:7" x14ac:dyDescent="0.25">
      <c r="A41" s="39" t="s">
        <v>140</v>
      </c>
      <c r="B41" s="39" t="s">
        <v>40</v>
      </c>
      <c r="C41" s="39" t="s">
        <v>50</v>
      </c>
      <c r="D41" s="39" t="s">
        <v>56</v>
      </c>
      <c r="E41" s="39" t="s">
        <v>42</v>
      </c>
      <c r="F41" s="40">
        <v>1574.929931640625</v>
      </c>
      <c r="G41" s="41">
        <v>4006.0199584960938</v>
      </c>
    </row>
    <row r="42" spans="1:7" ht="30" x14ac:dyDescent="0.25">
      <c r="A42" s="39" t="s">
        <v>140</v>
      </c>
      <c r="B42" s="39" t="s">
        <v>40</v>
      </c>
      <c r="C42" s="39" t="s">
        <v>50</v>
      </c>
      <c r="D42" s="39" t="s">
        <v>170</v>
      </c>
      <c r="E42" s="39" t="s">
        <v>182</v>
      </c>
      <c r="F42" s="40">
        <v>2191</v>
      </c>
      <c r="G42" s="41">
        <v>6794.52001953125</v>
      </c>
    </row>
    <row r="43" spans="1:7" x14ac:dyDescent="0.25">
      <c r="A43" s="39" t="s">
        <v>140</v>
      </c>
      <c r="B43" s="39" t="s">
        <v>40</v>
      </c>
      <c r="C43" s="39" t="s">
        <v>50</v>
      </c>
      <c r="D43" s="39" t="s">
        <v>51</v>
      </c>
      <c r="E43" s="39" t="s">
        <v>42</v>
      </c>
      <c r="F43" s="40">
        <v>59286.109970092773</v>
      </c>
      <c r="G43" s="41">
        <v>270249.18795776367</v>
      </c>
    </row>
    <row r="44" spans="1:7" x14ac:dyDescent="0.25">
      <c r="A44" s="39" t="s">
        <v>140</v>
      </c>
      <c r="B44" s="39" t="s">
        <v>40</v>
      </c>
      <c r="C44" s="39" t="s">
        <v>50</v>
      </c>
      <c r="D44" s="39" t="s">
        <v>62</v>
      </c>
      <c r="E44" s="39" t="s">
        <v>42</v>
      </c>
      <c r="F44" s="40">
        <v>349.26998901367188</v>
      </c>
      <c r="G44" s="41">
        <v>1750</v>
      </c>
    </row>
    <row r="45" spans="1:7" x14ac:dyDescent="0.25">
      <c r="A45" s="39" t="s">
        <v>140</v>
      </c>
      <c r="B45" s="39" t="s">
        <v>40</v>
      </c>
      <c r="C45" s="39" t="s">
        <v>50</v>
      </c>
      <c r="D45" s="39" t="s">
        <v>66</v>
      </c>
      <c r="E45" s="39" t="s">
        <v>42</v>
      </c>
      <c r="F45" s="40">
        <v>52217.69140625</v>
      </c>
      <c r="G45" s="41">
        <v>303432.28125</v>
      </c>
    </row>
    <row r="46" spans="1:7" x14ac:dyDescent="0.25">
      <c r="A46" s="39" t="s">
        <v>140</v>
      </c>
      <c r="B46" s="39" t="s">
        <v>40</v>
      </c>
      <c r="C46" s="39" t="s">
        <v>50</v>
      </c>
      <c r="D46" s="39" t="s">
        <v>68</v>
      </c>
      <c r="E46" s="39" t="s">
        <v>42</v>
      </c>
      <c r="F46" s="40">
        <v>36250.86865234375</v>
      </c>
      <c r="G46" s="41">
        <v>68941.66015625</v>
      </c>
    </row>
    <row r="47" spans="1:7" x14ac:dyDescent="0.25">
      <c r="A47" s="39" t="s">
        <v>140</v>
      </c>
      <c r="B47" s="39" t="s">
        <v>40</v>
      </c>
      <c r="C47" s="39" t="s">
        <v>50</v>
      </c>
      <c r="D47" s="39" t="s">
        <v>68</v>
      </c>
      <c r="E47" s="39" t="s">
        <v>44</v>
      </c>
      <c r="F47" s="40">
        <v>10799.919921875</v>
      </c>
      <c r="G47" s="41">
        <v>54515.94140625</v>
      </c>
    </row>
    <row r="48" spans="1:7" x14ac:dyDescent="0.25">
      <c r="A48" s="39" t="s">
        <v>140</v>
      </c>
      <c r="B48" s="39" t="s">
        <v>40</v>
      </c>
      <c r="C48" s="39" t="s">
        <v>50</v>
      </c>
      <c r="D48" s="39" t="s">
        <v>69</v>
      </c>
      <c r="E48" s="39" t="s">
        <v>42</v>
      </c>
      <c r="F48" s="40">
        <v>34828.649963378906</v>
      </c>
      <c r="G48" s="41">
        <v>88088.569091796875</v>
      </c>
    </row>
    <row r="49" spans="1:7" x14ac:dyDescent="0.25">
      <c r="A49" s="39" t="s">
        <v>140</v>
      </c>
      <c r="B49" s="39" t="s">
        <v>40</v>
      </c>
      <c r="C49" s="39" t="s">
        <v>70</v>
      </c>
      <c r="D49" s="39" t="s">
        <v>71</v>
      </c>
      <c r="E49" s="39" t="s">
        <v>42</v>
      </c>
      <c r="F49" s="40">
        <v>2903.9199905395508</v>
      </c>
      <c r="G49" s="41">
        <v>23190</v>
      </c>
    </row>
    <row r="50" spans="1:7" x14ac:dyDescent="0.25">
      <c r="A50" s="39" t="s">
        <v>140</v>
      </c>
      <c r="B50" s="39" t="s">
        <v>40</v>
      </c>
      <c r="C50" s="39" t="s">
        <v>70</v>
      </c>
      <c r="D50" s="39" t="s">
        <v>72</v>
      </c>
      <c r="E50" s="39" t="s">
        <v>42</v>
      </c>
      <c r="F50" s="40">
        <v>12693.160278320313</v>
      </c>
      <c r="G50" s="41">
        <v>27800.400390625</v>
      </c>
    </row>
    <row r="51" spans="1:7" x14ac:dyDescent="0.25">
      <c r="A51" s="39" t="s">
        <v>140</v>
      </c>
      <c r="B51" s="39" t="s">
        <v>40</v>
      </c>
      <c r="C51" s="39" t="s">
        <v>70</v>
      </c>
      <c r="D51" s="39" t="s">
        <v>73</v>
      </c>
      <c r="E51" s="39" t="s">
        <v>42</v>
      </c>
      <c r="F51" s="40">
        <v>278.510009765625</v>
      </c>
      <c r="G51" s="41">
        <v>2942.39990234375</v>
      </c>
    </row>
    <row r="52" spans="1:7" x14ac:dyDescent="0.25">
      <c r="A52" s="39" t="s">
        <v>140</v>
      </c>
      <c r="B52" s="39" t="s">
        <v>40</v>
      </c>
      <c r="C52" s="39" t="s">
        <v>70</v>
      </c>
      <c r="D52" s="39" t="s">
        <v>75</v>
      </c>
      <c r="E52" s="39" t="s">
        <v>55</v>
      </c>
      <c r="F52" s="40">
        <v>2582.360107421875</v>
      </c>
      <c r="G52" s="41">
        <v>10004.4501953125</v>
      </c>
    </row>
    <row r="53" spans="1:7" x14ac:dyDescent="0.25">
      <c r="A53" s="39" t="s">
        <v>140</v>
      </c>
      <c r="B53" s="39" t="s">
        <v>40</v>
      </c>
      <c r="C53" s="39" t="s">
        <v>70</v>
      </c>
      <c r="D53" s="39" t="s">
        <v>75</v>
      </c>
      <c r="E53" s="39" t="s">
        <v>42</v>
      </c>
      <c r="F53" s="40">
        <v>47106.639156341553</v>
      </c>
      <c r="G53" s="41">
        <v>255465.15194702148</v>
      </c>
    </row>
    <row r="54" spans="1:7" x14ac:dyDescent="0.25">
      <c r="A54" s="39" t="s">
        <v>140</v>
      </c>
      <c r="B54" s="39" t="s">
        <v>40</v>
      </c>
      <c r="C54" s="39" t="s">
        <v>70</v>
      </c>
      <c r="D54" s="39" t="s">
        <v>78</v>
      </c>
      <c r="E54" s="39" t="s">
        <v>42</v>
      </c>
      <c r="F54" s="40">
        <v>29577.710540771484</v>
      </c>
      <c r="G54" s="41">
        <v>71346.99169921875</v>
      </c>
    </row>
    <row r="55" spans="1:7" x14ac:dyDescent="0.25">
      <c r="A55" s="39" t="s">
        <v>140</v>
      </c>
      <c r="B55" s="39" t="s">
        <v>40</v>
      </c>
      <c r="C55" s="39" t="s">
        <v>70</v>
      </c>
      <c r="D55" s="39" t="s">
        <v>79</v>
      </c>
      <c r="E55" s="39" t="s">
        <v>55</v>
      </c>
      <c r="F55" s="40">
        <v>1257.3699951171875</v>
      </c>
      <c r="G55" s="41">
        <v>5119.0498046875</v>
      </c>
    </row>
    <row r="56" spans="1:7" x14ac:dyDescent="0.25">
      <c r="A56" s="39" t="s">
        <v>140</v>
      </c>
      <c r="B56" s="39" t="s">
        <v>40</v>
      </c>
      <c r="C56" s="39" t="s">
        <v>70</v>
      </c>
      <c r="D56" s="39" t="s">
        <v>79</v>
      </c>
      <c r="E56" s="39" t="s">
        <v>42</v>
      </c>
      <c r="F56" s="40">
        <v>248458.64167976379</v>
      </c>
      <c r="G56" s="41">
        <v>1443561.3865661621</v>
      </c>
    </row>
    <row r="57" spans="1:7" x14ac:dyDescent="0.25">
      <c r="A57" s="39" t="s">
        <v>140</v>
      </c>
      <c r="B57" s="39" t="s">
        <v>40</v>
      </c>
      <c r="C57" s="39" t="s">
        <v>70</v>
      </c>
      <c r="D57" s="39" t="s">
        <v>79</v>
      </c>
      <c r="E57" s="39" t="s">
        <v>110</v>
      </c>
      <c r="F57" s="40">
        <v>773.8800048828125</v>
      </c>
      <c r="G57" s="41">
        <v>1845.56005859375</v>
      </c>
    </row>
    <row r="58" spans="1:7" x14ac:dyDescent="0.25">
      <c r="A58" s="39" t="s">
        <v>140</v>
      </c>
      <c r="B58" s="39" t="s">
        <v>40</v>
      </c>
      <c r="C58" s="39" t="s">
        <v>70</v>
      </c>
      <c r="D58" s="39" t="s">
        <v>147</v>
      </c>
      <c r="E58" s="39" t="s">
        <v>42</v>
      </c>
      <c r="F58" s="40">
        <v>18715.590698242188</v>
      </c>
      <c r="G58" s="41">
        <v>85197.49853515625</v>
      </c>
    </row>
    <row r="59" spans="1:7" ht="15.75" thickBot="1" x14ac:dyDescent="0.3">
      <c r="A59" s="45" t="s">
        <v>146</v>
      </c>
      <c r="B59" s="34"/>
      <c r="C59" s="34"/>
      <c r="D59" s="34"/>
      <c r="E59" s="34"/>
      <c r="F59" s="34">
        <f>SUM(F36:F58)</f>
        <v>636937.43049812317</v>
      </c>
      <c r="G59" s="35">
        <f>SUM(G36:G58)</f>
        <v>2922206.0782394409</v>
      </c>
    </row>
    <row r="60" spans="1:7" x14ac:dyDescent="0.25">
      <c r="A60" s="39" t="s">
        <v>167</v>
      </c>
      <c r="B60" s="39" t="s">
        <v>40</v>
      </c>
      <c r="C60" s="39" t="s">
        <v>50</v>
      </c>
      <c r="D60" s="39" t="s">
        <v>54</v>
      </c>
      <c r="E60" s="39" t="s">
        <v>42</v>
      </c>
      <c r="F60" s="40">
        <v>506.66999816894531</v>
      </c>
      <c r="G60" s="41">
        <v>4116.4400634765625</v>
      </c>
    </row>
    <row r="61" spans="1:7" x14ac:dyDescent="0.25">
      <c r="A61" s="39" t="s">
        <v>167</v>
      </c>
      <c r="B61" s="39" t="s">
        <v>40</v>
      </c>
      <c r="C61" s="39" t="s">
        <v>50</v>
      </c>
      <c r="D61" s="39" t="s">
        <v>144</v>
      </c>
      <c r="E61" s="39" t="s">
        <v>42</v>
      </c>
      <c r="F61" s="40">
        <v>756.3699951171875</v>
      </c>
      <c r="G61" s="41">
        <v>3837.919921875</v>
      </c>
    </row>
    <row r="62" spans="1:7" x14ac:dyDescent="0.25">
      <c r="A62" s="39" t="s">
        <v>167</v>
      </c>
      <c r="B62" s="39" t="s">
        <v>40</v>
      </c>
      <c r="C62" s="39" t="s">
        <v>50</v>
      </c>
      <c r="D62" s="39" t="s">
        <v>145</v>
      </c>
      <c r="E62" s="39" t="s">
        <v>42</v>
      </c>
      <c r="F62" s="40">
        <v>1361.1199951171875</v>
      </c>
      <c r="G62" s="41">
        <v>18528.169921875</v>
      </c>
    </row>
    <row r="63" spans="1:7" x14ac:dyDescent="0.25">
      <c r="A63" s="39" t="s">
        <v>167</v>
      </c>
      <c r="B63" s="39" t="s">
        <v>40</v>
      </c>
      <c r="C63" s="39" t="s">
        <v>50</v>
      </c>
      <c r="D63" s="39" t="s">
        <v>56</v>
      </c>
      <c r="E63" s="39" t="s">
        <v>58</v>
      </c>
      <c r="F63" s="40">
        <v>9579.9599609375</v>
      </c>
      <c r="G63" s="41">
        <v>20966.400390625</v>
      </c>
    </row>
    <row r="64" spans="1:7" x14ac:dyDescent="0.25">
      <c r="A64" s="39" t="s">
        <v>167</v>
      </c>
      <c r="B64" s="39" t="s">
        <v>40</v>
      </c>
      <c r="C64" s="39" t="s">
        <v>50</v>
      </c>
      <c r="D64" s="39" t="s">
        <v>56</v>
      </c>
      <c r="E64" s="39" t="s">
        <v>42</v>
      </c>
      <c r="F64" s="40">
        <v>2451.4199523925781</v>
      </c>
      <c r="G64" s="41">
        <v>4983.3300170898438</v>
      </c>
    </row>
    <row r="65" spans="1:7" x14ac:dyDescent="0.25">
      <c r="A65" s="39" t="s">
        <v>167</v>
      </c>
      <c r="B65" s="39" t="s">
        <v>40</v>
      </c>
      <c r="C65" s="39" t="s">
        <v>50</v>
      </c>
      <c r="D65" s="39" t="s">
        <v>51</v>
      </c>
      <c r="E65" s="39" t="s">
        <v>42</v>
      </c>
      <c r="F65" s="40">
        <v>57699.279052734375</v>
      </c>
      <c r="G65" s="41">
        <v>209576.10888671875</v>
      </c>
    </row>
    <row r="66" spans="1:7" x14ac:dyDescent="0.25">
      <c r="A66" s="39" t="s">
        <v>167</v>
      </c>
      <c r="B66" s="39" t="s">
        <v>40</v>
      </c>
      <c r="C66" s="39" t="s">
        <v>50</v>
      </c>
      <c r="D66" s="39" t="s">
        <v>64</v>
      </c>
      <c r="E66" s="39" t="s">
        <v>42</v>
      </c>
      <c r="F66" s="40">
        <v>327.48000335693359</v>
      </c>
      <c r="G66" s="41">
        <v>2440.389892578125</v>
      </c>
    </row>
    <row r="67" spans="1:7" x14ac:dyDescent="0.25">
      <c r="A67" s="39" t="s">
        <v>167</v>
      </c>
      <c r="B67" s="39" t="s">
        <v>40</v>
      </c>
      <c r="C67" s="39" t="s">
        <v>50</v>
      </c>
      <c r="D67" s="39" t="s">
        <v>66</v>
      </c>
      <c r="E67" s="39" t="s">
        <v>55</v>
      </c>
      <c r="F67" s="40">
        <v>7203.18994140625</v>
      </c>
      <c r="G67" s="41">
        <v>58235</v>
      </c>
    </row>
    <row r="68" spans="1:7" x14ac:dyDescent="0.25">
      <c r="A68" s="39" t="s">
        <v>167</v>
      </c>
      <c r="B68" s="39" t="s">
        <v>40</v>
      </c>
      <c r="C68" s="39" t="s">
        <v>50</v>
      </c>
      <c r="D68" s="39" t="s">
        <v>66</v>
      </c>
      <c r="E68" s="39" t="s">
        <v>42</v>
      </c>
      <c r="F68" s="40">
        <v>169283.51077270508</v>
      </c>
      <c r="G68" s="41">
        <v>903410.623046875</v>
      </c>
    </row>
    <row r="69" spans="1:7" x14ac:dyDescent="0.25">
      <c r="A69" s="39" t="s">
        <v>167</v>
      </c>
      <c r="B69" s="39" t="s">
        <v>40</v>
      </c>
      <c r="C69" s="39" t="s">
        <v>50</v>
      </c>
      <c r="D69" s="39" t="s">
        <v>66</v>
      </c>
      <c r="E69" s="39" t="s">
        <v>110</v>
      </c>
      <c r="F69" s="40">
        <v>5199.72998046875</v>
      </c>
      <c r="G69" s="41">
        <v>37541.078125</v>
      </c>
    </row>
    <row r="70" spans="1:7" x14ac:dyDescent="0.25">
      <c r="A70" s="39" t="s">
        <v>167</v>
      </c>
      <c r="B70" s="39" t="s">
        <v>40</v>
      </c>
      <c r="C70" s="39" t="s">
        <v>50</v>
      </c>
      <c r="D70" s="39" t="s">
        <v>68</v>
      </c>
      <c r="E70" s="39" t="s">
        <v>42</v>
      </c>
      <c r="F70" s="40">
        <v>35484.480590820313</v>
      </c>
      <c r="G70" s="41">
        <v>69355.42724609375</v>
      </c>
    </row>
    <row r="71" spans="1:7" x14ac:dyDescent="0.25">
      <c r="A71" s="39" t="s">
        <v>167</v>
      </c>
      <c r="B71" s="39" t="s">
        <v>40</v>
      </c>
      <c r="C71" s="39" t="s">
        <v>50</v>
      </c>
      <c r="D71" s="39" t="s">
        <v>69</v>
      </c>
      <c r="E71" s="39" t="s">
        <v>42</v>
      </c>
      <c r="F71" s="40">
        <v>30456.090316772461</v>
      </c>
      <c r="G71" s="41">
        <v>78370.999084472656</v>
      </c>
    </row>
    <row r="72" spans="1:7" x14ac:dyDescent="0.25">
      <c r="A72" s="39" t="s">
        <v>167</v>
      </c>
      <c r="B72" s="39" t="s">
        <v>40</v>
      </c>
      <c r="C72" s="39" t="s">
        <v>70</v>
      </c>
      <c r="D72" s="39" t="s">
        <v>71</v>
      </c>
      <c r="E72" s="39" t="s">
        <v>42</v>
      </c>
      <c r="F72" s="40">
        <v>14373.21</v>
      </c>
      <c r="G72" s="41">
        <v>108324.1</v>
      </c>
    </row>
    <row r="73" spans="1:7" x14ac:dyDescent="0.25">
      <c r="A73" s="39" t="s">
        <v>167</v>
      </c>
      <c r="B73" s="39" t="s">
        <v>40</v>
      </c>
      <c r="C73" s="39" t="s">
        <v>70</v>
      </c>
      <c r="D73" s="39" t="s">
        <v>72</v>
      </c>
      <c r="E73" s="39" t="s">
        <v>42</v>
      </c>
      <c r="F73" s="40">
        <v>35179.9</v>
      </c>
      <c r="G73" s="41">
        <v>49797.54</v>
      </c>
    </row>
    <row r="74" spans="1:7" x14ac:dyDescent="0.25">
      <c r="A74" s="39" t="s">
        <v>167</v>
      </c>
      <c r="B74" s="39" t="s">
        <v>40</v>
      </c>
      <c r="C74" s="39" t="s">
        <v>70</v>
      </c>
      <c r="D74" s="39" t="s">
        <v>75</v>
      </c>
      <c r="E74" s="39" t="s">
        <v>42</v>
      </c>
      <c r="F74" s="40">
        <v>77792.210000000006</v>
      </c>
      <c r="G74" s="41">
        <v>343382.28</v>
      </c>
    </row>
    <row r="75" spans="1:7" x14ac:dyDescent="0.25">
      <c r="A75" s="39" t="s">
        <v>167</v>
      </c>
      <c r="B75" s="39" t="s">
        <v>40</v>
      </c>
      <c r="C75" s="39" t="s">
        <v>70</v>
      </c>
      <c r="D75" s="39" t="s">
        <v>78</v>
      </c>
      <c r="E75" s="39" t="s">
        <v>42</v>
      </c>
      <c r="F75" s="40">
        <v>5668.04</v>
      </c>
      <c r="G75" s="41">
        <v>78819.520000000004</v>
      </c>
    </row>
    <row r="76" spans="1:7" x14ac:dyDescent="0.25">
      <c r="A76" s="39" t="s">
        <v>167</v>
      </c>
      <c r="B76" s="39" t="s">
        <v>40</v>
      </c>
      <c r="C76" s="39" t="s">
        <v>70</v>
      </c>
      <c r="D76" s="39" t="s">
        <v>172</v>
      </c>
      <c r="E76" s="39" t="s">
        <v>42</v>
      </c>
      <c r="F76" s="40">
        <v>2296.2399999999998</v>
      </c>
      <c r="G76" s="41">
        <v>10883.95</v>
      </c>
    </row>
    <row r="77" spans="1:7" x14ac:dyDescent="0.25">
      <c r="A77" s="39" t="s">
        <v>167</v>
      </c>
      <c r="B77" s="39" t="s">
        <v>40</v>
      </c>
      <c r="C77" s="39" t="s">
        <v>70</v>
      </c>
      <c r="D77" s="39" t="s">
        <v>79</v>
      </c>
      <c r="E77" s="39" t="s">
        <v>42</v>
      </c>
      <c r="F77" s="40">
        <v>271484.73</v>
      </c>
      <c r="G77" s="41">
        <v>1158989.31</v>
      </c>
    </row>
    <row r="78" spans="1:7" x14ac:dyDescent="0.25">
      <c r="A78" s="39" t="s">
        <v>167</v>
      </c>
      <c r="B78" s="39" t="s">
        <v>40</v>
      </c>
      <c r="C78" s="39" t="s">
        <v>70</v>
      </c>
      <c r="D78" s="39" t="s">
        <v>173</v>
      </c>
      <c r="E78" s="39" t="s">
        <v>42</v>
      </c>
      <c r="F78" s="40">
        <v>289.17</v>
      </c>
      <c r="G78" s="41">
        <v>3478.2</v>
      </c>
    </row>
    <row r="79" spans="1:7" ht="15.75" thickBot="1" x14ac:dyDescent="0.3">
      <c r="A79" s="45" t="s">
        <v>174</v>
      </c>
      <c r="B79" s="34"/>
      <c r="C79" s="34"/>
      <c r="D79" s="34"/>
      <c r="E79" s="34"/>
      <c r="F79" s="34">
        <f>SUM(F60:F78)</f>
        <v>727392.80055999768</v>
      </c>
      <c r="G79" s="35">
        <f>SUM(G60:G78)</f>
        <v>3165036.7865966801</v>
      </c>
    </row>
    <row r="80" spans="1:7" x14ac:dyDescent="0.25">
      <c r="A80" s="39" t="s">
        <v>185</v>
      </c>
      <c r="B80" s="39" t="s">
        <v>40</v>
      </c>
      <c r="C80" s="39" t="s">
        <v>50</v>
      </c>
      <c r="D80" s="39" t="s">
        <v>53</v>
      </c>
      <c r="E80" s="39" t="s">
        <v>42</v>
      </c>
      <c r="F80" s="40">
        <v>125336.05859375</v>
      </c>
      <c r="G80" s="41">
        <v>535202.98046875</v>
      </c>
    </row>
    <row r="81" spans="1:7" x14ac:dyDescent="0.25">
      <c r="A81" s="39" t="s">
        <v>185</v>
      </c>
      <c r="B81" s="39" t="s">
        <v>40</v>
      </c>
      <c r="C81" s="39" t="s">
        <v>50</v>
      </c>
      <c r="D81" s="39" t="s">
        <v>54</v>
      </c>
      <c r="E81" s="39" t="s">
        <v>42</v>
      </c>
      <c r="F81" s="40">
        <v>33.510000228881836</v>
      </c>
      <c r="G81" s="41">
        <v>99.279999971389771</v>
      </c>
    </row>
    <row r="82" spans="1:7" x14ac:dyDescent="0.25">
      <c r="A82" s="39" t="s">
        <v>185</v>
      </c>
      <c r="B82" s="39" t="s">
        <v>40</v>
      </c>
      <c r="C82" s="39" t="s">
        <v>50</v>
      </c>
      <c r="D82" s="39" t="s">
        <v>190</v>
      </c>
      <c r="E82" s="39" t="s">
        <v>76</v>
      </c>
      <c r="F82" s="40">
        <v>14544.1298828125</v>
      </c>
      <c r="G82" s="41">
        <v>34139.5390625</v>
      </c>
    </row>
    <row r="83" spans="1:7" x14ac:dyDescent="0.25">
      <c r="A83" s="39" t="s">
        <v>185</v>
      </c>
      <c r="B83" s="39" t="s">
        <v>40</v>
      </c>
      <c r="C83" s="39" t="s">
        <v>50</v>
      </c>
      <c r="D83" s="39" t="s">
        <v>190</v>
      </c>
      <c r="E83" s="39" t="s">
        <v>107</v>
      </c>
      <c r="F83" s="40">
        <v>32174.0693359375</v>
      </c>
      <c r="G83" s="41">
        <v>63095.01953125</v>
      </c>
    </row>
    <row r="84" spans="1:7" x14ac:dyDescent="0.25">
      <c r="A84" s="39" t="s">
        <v>185</v>
      </c>
      <c r="B84" s="39" t="s">
        <v>40</v>
      </c>
      <c r="C84" s="39" t="s">
        <v>50</v>
      </c>
      <c r="D84" s="39" t="s">
        <v>190</v>
      </c>
      <c r="E84" s="39" t="s">
        <v>110</v>
      </c>
      <c r="F84" s="40">
        <v>16072.5</v>
      </c>
      <c r="G84" s="41">
        <v>16688.640625</v>
      </c>
    </row>
    <row r="85" spans="1:7" x14ac:dyDescent="0.25">
      <c r="A85" s="39" t="s">
        <v>185</v>
      </c>
      <c r="B85" s="39" t="s">
        <v>40</v>
      </c>
      <c r="C85" s="39" t="s">
        <v>50</v>
      </c>
      <c r="D85" s="39" t="s">
        <v>56</v>
      </c>
      <c r="E85" s="39" t="s">
        <v>57</v>
      </c>
      <c r="F85" s="40">
        <v>10777.4599609375</v>
      </c>
      <c r="G85" s="41">
        <v>19452</v>
      </c>
    </row>
    <row r="86" spans="1:7" x14ac:dyDescent="0.25">
      <c r="A86" s="39" t="s">
        <v>185</v>
      </c>
      <c r="B86" s="39" t="s">
        <v>40</v>
      </c>
      <c r="C86" s="39" t="s">
        <v>50</v>
      </c>
      <c r="D86" s="39" t="s">
        <v>56</v>
      </c>
      <c r="E86" s="39" t="s">
        <v>42</v>
      </c>
      <c r="F86" s="40">
        <v>314.98001098632813</v>
      </c>
      <c r="G86" s="41">
        <v>804.91998291015625</v>
      </c>
    </row>
    <row r="87" spans="1:7" x14ac:dyDescent="0.25">
      <c r="A87" s="39" t="s">
        <v>185</v>
      </c>
      <c r="B87" s="39" t="s">
        <v>40</v>
      </c>
      <c r="C87" s="39" t="s">
        <v>50</v>
      </c>
      <c r="D87" s="39" t="s">
        <v>56</v>
      </c>
      <c r="E87" s="39" t="s">
        <v>82</v>
      </c>
      <c r="F87" s="40">
        <v>24465.650390625</v>
      </c>
      <c r="G87" s="41">
        <v>56363.69921875</v>
      </c>
    </row>
    <row r="88" spans="1:7" x14ac:dyDescent="0.25">
      <c r="A88" s="39" t="s">
        <v>185</v>
      </c>
      <c r="B88" s="39" t="s">
        <v>40</v>
      </c>
      <c r="C88" s="39" t="s">
        <v>50</v>
      </c>
      <c r="D88" s="39" t="s">
        <v>191</v>
      </c>
      <c r="E88" s="39" t="s">
        <v>42</v>
      </c>
      <c r="F88" s="40">
        <v>119892.892578125</v>
      </c>
      <c r="G88" s="41">
        <v>560490.4375</v>
      </c>
    </row>
    <row r="89" spans="1:7" x14ac:dyDescent="0.25">
      <c r="A89" s="39" t="s">
        <v>185</v>
      </c>
      <c r="B89" s="39" t="s">
        <v>40</v>
      </c>
      <c r="C89" s="39" t="s">
        <v>50</v>
      </c>
      <c r="D89" s="39" t="s">
        <v>51</v>
      </c>
      <c r="E89" s="39" t="s">
        <v>42</v>
      </c>
      <c r="F89" s="40">
        <v>26263.799682617188</v>
      </c>
      <c r="G89" s="41">
        <v>225860.56201171875</v>
      </c>
    </row>
    <row r="90" spans="1:7" x14ac:dyDescent="0.25">
      <c r="A90" s="39" t="s">
        <v>185</v>
      </c>
      <c r="B90" s="39" t="s">
        <v>40</v>
      </c>
      <c r="C90" s="39" t="s">
        <v>50</v>
      </c>
      <c r="D90" s="39" t="s">
        <v>64</v>
      </c>
      <c r="E90" s="39" t="s">
        <v>76</v>
      </c>
      <c r="F90" s="40">
        <v>8941.2998046875</v>
      </c>
      <c r="G90" s="41">
        <v>43724.078125</v>
      </c>
    </row>
    <row r="91" spans="1:7" x14ac:dyDescent="0.25">
      <c r="A91" s="39" t="s">
        <v>185</v>
      </c>
      <c r="B91" s="39" t="s">
        <v>40</v>
      </c>
      <c r="C91" s="39" t="s">
        <v>50</v>
      </c>
      <c r="D91" s="39" t="s">
        <v>64</v>
      </c>
      <c r="E91" s="39" t="s">
        <v>77</v>
      </c>
      <c r="F91" s="40">
        <v>9424.3798828125</v>
      </c>
      <c r="G91" s="41">
        <v>77225.6796875</v>
      </c>
    </row>
    <row r="92" spans="1:7" x14ac:dyDescent="0.25">
      <c r="A92" s="39" t="s">
        <v>185</v>
      </c>
      <c r="B92" s="39" t="s">
        <v>40</v>
      </c>
      <c r="C92" s="39" t="s">
        <v>50</v>
      </c>
      <c r="D92" s="39" t="s">
        <v>64</v>
      </c>
      <c r="E92" s="39" t="s">
        <v>55</v>
      </c>
      <c r="F92" s="40">
        <v>1160.9300537109375</v>
      </c>
      <c r="G92" s="41">
        <v>7764.10009765625</v>
      </c>
    </row>
    <row r="93" spans="1:7" x14ac:dyDescent="0.25">
      <c r="A93" s="39" t="s">
        <v>185</v>
      </c>
      <c r="B93" s="39" t="s">
        <v>40</v>
      </c>
      <c r="C93" s="39" t="s">
        <v>50</v>
      </c>
      <c r="D93" s="39" t="s">
        <v>66</v>
      </c>
      <c r="E93" s="39" t="s">
        <v>55</v>
      </c>
      <c r="F93" s="40">
        <v>38125.848876953125</v>
      </c>
      <c r="G93" s="41">
        <v>53703.8505859375</v>
      </c>
    </row>
    <row r="94" spans="1:7" x14ac:dyDescent="0.25">
      <c r="A94" s="39" t="s">
        <v>185</v>
      </c>
      <c r="B94" s="39" t="s">
        <v>40</v>
      </c>
      <c r="C94" s="39" t="s">
        <v>50</v>
      </c>
      <c r="D94" s="39" t="s">
        <v>66</v>
      </c>
      <c r="E94" s="39" t="s">
        <v>42</v>
      </c>
      <c r="F94" s="40">
        <v>55526.959533691406</v>
      </c>
      <c r="G94" s="41">
        <v>862844.0390625</v>
      </c>
    </row>
    <row r="95" spans="1:7" x14ac:dyDescent="0.25">
      <c r="A95" s="39" t="s">
        <v>185</v>
      </c>
      <c r="B95" s="39" t="s">
        <v>40</v>
      </c>
      <c r="C95" s="39" t="s">
        <v>50</v>
      </c>
      <c r="D95" s="39" t="s">
        <v>66</v>
      </c>
      <c r="E95" s="39" t="s">
        <v>110</v>
      </c>
      <c r="F95" s="40">
        <v>1300.9200439453125</v>
      </c>
      <c r="G95" s="41">
        <v>31925.169921875</v>
      </c>
    </row>
    <row r="96" spans="1:7" x14ac:dyDescent="0.25">
      <c r="A96" s="39" t="s">
        <v>185</v>
      </c>
      <c r="B96" s="39" t="s">
        <v>40</v>
      </c>
      <c r="C96" s="39" t="s">
        <v>50</v>
      </c>
      <c r="D96" s="39" t="s">
        <v>192</v>
      </c>
      <c r="E96" s="39" t="s">
        <v>42</v>
      </c>
      <c r="F96" s="40">
        <v>33983.01953125</v>
      </c>
      <c r="G96" s="41">
        <v>54982.19921875</v>
      </c>
    </row>
    <row r="97" spans="1:7" x14ac:dyDescent="0.25">
      <c r="A97" s="39" t="s">
        <v>185</v>
      </c>
      <c r="B97" s="39" t="s">
        <v>40</v>
      </c>
      <c r="C97" s="39" t="s">
        <v>50</v>
      </c>
      <c r="D97" s="39" t="s">
        <v>68</v>
      </c>
      <c r="E97" s="39" t="s">
        <v>44</v>
      </c>
      <c r="F97" s="40">
        <v>10799.919921875</v>
      </c>
      <c r="G97" s="41">
        <v>54515.8984375</v>
      </c>
    </row>
    <row r="98" spans="1:7" x14ac:dyDescent="0.25">
      <c r="A98" s="39" t="s">
        <v>185</v>
      </c>
      <c r="B98" s="39" t="s">
        <v>40</v>
      </c>
      <c r="C98" s="39" t="s">
        <v>50</v>
      </c>
      <c r="D98" s="39" t="s">
        <v>193</v>
      </c>
      <c r="E98" s="39" t="s">
        <v>42</v>
      </c>
      <c r="F98" s="40">
        <v>19958.259765625</v>
      </c>
      <c r="G98" s="41">
        <v>15980</v>
      </c>
    </row>
    <row r="99" spans="1:7" x14ac:dyDescent="0.25">
      <c r="A99" s="39" t="s">
        <v>185</v>
      </c>
      <c r="B99" s="39" t="s">
        <v>40</v>
      </c>
      <c r="C99" s="39" t="s">
        <v>50</v>
      </c>
      <c r="D99" s="39" t="s">
        <v>69</v>
      </c>
      <c r="E99" s="39" t="s">
        <v>58</v>
      </c>
      <c r="F99" s="40">
        <v>99.389999389648438</v>
      </c>
      <c r="G99" s="41">
        <v>261.60000610351563</v>
      </c>
    </row>
    <row r="100" spans="1:7" x14ac:dyDescent="0.25">
      <c r="A100" s="39" t="s">
        <v>185</v>
      </c>
      <c r="B100" s="39" t="s">
        <v>40</v>
      </c>
      <c r="C100" s="39" t="s">
        <v>50</v>
      </c>
      <c r="D100" s="39" t="s">
        <v>69</v>
      </c>
      <c r="E100" s="39" t="s">
        <v>42</v>
      </c>
      <c r="F100" s="40">
        <v>11818.929702758789</v>
      </c>
      <c r="G100" s="41">
        <v>18040.45947265625</v>
      </c>
    </row>
    <row r="101" spans="1:7" x14ac:dyDescent="0.25">
      <c r="A101" s="39" t="s">
        <v>185</v>
      </c>
      <c r="B101" s="39" t="s">
        <v>40</v>
      </c>
      <c r="C101" s="39" t="s">
        <v>70</v>
      </c>
      <c r="D101" s="39" t="s">
        <v>71</v>
      </c>
      <c r="E101" s="39" t="s">
        <v>42</v>
      </c>
      <c r="F101" s="40">
        <v>2267.97998046875</v>
      </c>
      <c r="G101" s="41">
        <v>9137.7998046875</v>
      </c>
    </row>
    <row r="102" spans="1:7" x14ac:dyDescent="0.25">
      <c r="A102" s="39" t="s">
        <v>185</v>
      </c>
      <c r="B102" s="39" t="s">
        <v>40</v>
      </c>
      <c r="C102" s="39" t="s">
        <v>70</v>
      </c>
      <c r="D102" s="39" t="s">
        <v>72</v>
      </c>
      <c r="E102" s="39" t="s">
        <v>42</v>
      </c>
      <c r="F102" s="40">
        <v>91156.16943359375</v>
      </c>
      <c r="G102" s="41">
        <v>370058.3408203125</v>
      </c>
    </row>
    <row r="103" spans="1:7" x14ac:dyDescent="0.25">
      <c r="A103" s="39" t="s">
        <v>185</v>
      </c>
      <c r="B103" s="39" t="s">
        <v>40</v>
      </c>
      <c r="C103" s="39" t="s">
        <v>70</v>
      </c>
      <c r="D103" s="39" t="s">
        <v>73</v>
      </c>
      <c r="E103" s="39" t="s">
        <v>77</v>
      </c>
      <c r="F103" s="40">
        <v>8376.3798828125</v>
      </c>
      <c r="G103" s="41">
        <v>48246.33984375</v>
      </c>
    </row>
    <row r="104" spans="1:7" x14ac:dyDescent="0.25">
      <c r="A104" s="39" t="s">
        <v>185</v>
      </c>
      <c r="B104" s="39" t="s">
        <v>40</v>
      </c>
      <c r="C104" s="39" t="s">
        <v>70</v>
      </c>
      <c r="D104" s="39" t="s">
        <v>73</v>
      </c>
      <c r="E104" s="39" t="s">
        <v>42</v>
      </c>
      <c r="F104" s="40">
        <v>28440.51953125</v>
      </c>
      <c r="G104" s="41">
        <v>50859.8984375</v>
      </c>
    </row>
    <row r="105" spans="1:7" x14ac:dyDescent="0.25">
      <c r="A105" s="39" t="s">
        <v>185</v>
      </c>
      <c r="B105" s="39" t="s">
        <v>40</v>
      </c>
      <c r="C105" s="39" t="s">
        <v>70</v>
      </c>
      <c r="D105" s="39" t="s">
        <v>73</v>
      </c>
      <c r="E105" s="39" t="s">
        <v>67</v>
      </c>
      <c r="F105" s="40">
        <v>17825.900390625</v>
      </c>
      <c r="G105" s="41">
        <v>147877.40625</v>
      </c>
    </row>
    <row r="106" spans="1:7" x14ac:dyDescent="0.25">
      <c r="A106" s="39" t="s">
        <v>185</v>
      </c>
      <c r="B106" s="39" t="s">
        <v>40</v>
      </c>
      <c r="C106" s="39" t="s">
        <v>70</v>
      </c>
      <c r="D106" s="39" t="s">
        <v>194</v>
      </c>
      <c r="E106" s="39" t="s">
        <v>195</v>
      </c>
      <c r="F106" s="40">
        <v>40193.669921875</v>
      </c>
      <c r="G106" s="41">
        <v>163955.2109375</v>
      </c>
    </row>
    <row r="107" spans="1:7" x14ac:dyDescent="0.25">
      <c r="A107" s="39" t="s">
        <v>185</v>
      </c>
      <c r="B107" s="39" t="s">
        <v>40</v>
      </c>
      <c r="C107" s="39" t="s">
        <v>70</v>
      </c>
      <c r="D107" s="39" t="s">
        <v>194</v>
      </c>
      <c r="E107" s="39" t="s">
        <v>63</v>
      </c>
      <c r="F107" s="40">
        <v>16551.30078125</v>
      </c>
      <c r="G107" s="41">
        <v>48943.0390625</v>
      </c>
    </row>
    <row r="108" spans="1:7" x14ac:dyDescent="0.25">
      <c r="A108" s="39" t="s">
        <v>185</v>
      </c>
      <c r="B108" s="39" t="s">
        <v>40</v>
      </c>
      <c r="C108" s="39" t="s">
        <v>70</v>
      </c>
      <c r="D108" s="39" t="s">
        <v>75</v>
      </c>
      <c r="E108" s="39" t="s">
        <v>76</v>
      </c>
      <c r="F108" s="40">
        <v>156412.400390625</v>
      </c>
      <c r="G108" s="41">
        <v>599634.7734375</v>
      </c>
    </row>
    <row r="109" spans="1:7" x14ac:dyDescent="0.25">
      <c r="A109" s="39" t="s">
        <v>185</v>
      </c>
      <c r="B109" s="39" t="s">
        <v>40</v>
      </c>
      <c r="C109" s="39" t="s">
        <v>70</v>
      </c>
      <c r="D109" s="39" t="s">
        <v>75</v>
      </c>
      <c r="E109" s="39" t="s">
        <v>196</v>
      </c>
      <c r="F109" s="40">
        <v>42461.19921875</v>
      </c>
      <c r="G109" s="41">
        <v>117011.51171875</v>
      </c>
    </row>
    <row r="110" spans="1:7" x14ac:dyDescent="0.25">
      <c r="A110" s="39" t="s">
        <v>185</v>
      </c>
      <c r="B110" s="39" t="s">
        <v>40</v>
      </c>
      <c r="C110" s="39" t="s">
        <v>70</v>
      </c>
      <c r="D110" s="39" t="s">
        <v>75</v>
      </c>
      <c r="E110" s="39" t="s">
        <v>83</v>
      </c>
      <c r="F110" s="40">
        <v>22417.2109375</v>
      </c>
      <c r="G110" s="41">
        <v>84410.71875</v>
      </c>
    </row>
    <row r="111" spans="1:7" x14ac:dyDescent="0.25">
      <c r="A111" s="39" t="s">
        <v>185</v>
      </c>
      <c r="B111" s="39" t="s">
        <v>40</v>
      </c>
      <c r="C111" s="39" t="s">
        <v>70</v>
      </c>
      <c r="D111" s="39" t="s">
        <v>75</v>
      </c>
      <c r="E111" s="39" t="s">
        <v>77</v>
      </c>
      <c r="F111" s="40">
        <v>53248.640625</v>
      </c>
      <c r="G111" s="41">
        <v>270540.53125</v>
      </c>
    </row>
    <row r="112" spans="1:7" x14ac:dyDescent="0.25">
      <c r="A112" s="39" t="s">
        <v>185</v>
      </c>
      <c r="B112" s="39" t="s">
        <v>40</v>
      </c>
      <c r="C112" s="39" t="s">
        <v>70</v>
      </c>
      <c r="D112" s="39" t="s">
        <v>75</v>
      </c>
      <c r="E112" s="39" t="s">
        <v>42</v>
      </c>
      <c r="F112" s="40">
        <v>40390.96929693222</v>
      </c>
      <c r="G112" s="41">
        <v>157570.36874961853</v>
      </c>
    </row>
    <row r="113" spans="1:7" x14ac:dyDescent="0.25">
      <c r="A113" s="39" t="s">
        <v>185</v>
      </c>
      <c r="B113" s="39" t="s">
        <v>40</v>
      </c>
      <c r="C113" s="39" t="s">
        <v>70</v>
      </c>
      <c r="D113" s="39" t="s">
        <v>75</v>
      </c>
      <c r="E113" s="39" t="s">
        <v>67</v>
      </c>
      <c r="F113" s="40">
        <v>61120.80859375</v>
      </c>
      <c r="G113" s="41">
        <v>225130.953125</v>
      </c>
    </row>
    <row r="114" spans="1:7" x14ac:dyDescent="0.25">
      <c r="A114" s="39" t="s">
        <v>185</v>
      </c>
      <c r="B114" s="39" t="s">
        <v>40</v>
      </c>
      <c r="C114" s="39" t="s">
        <v>70</v>
      </c>
      <c r="D114" s="39" t="s">
        <v>75</v>
      </c>
      <c r="E114" s="39" t="s">
        <v>63</v>
      </c>
      <c r="F114" s="40">
        <v>20522.080078125</v>
      </c>
      <c r="G114" s="41">
        <v>50571.03125</v>
      </c>
    </row>
    <row r="115" spans="1:7" x14ac:dyDescent="0.25">
      <c r="A115" s="39" t="s">
        <v>185</v>
      </c>
      <c r="B115" s="39" t="s">
        <v>40</v>
      </c>
      <c r="C115" s="39" t="s">
        <v>70</v>
      </c>
      <c r="D115" s="39" t="s">
        <v>75</v>
      </c>
      <c r="E115" s="39" t="s">
        <v>197</v>
      </c>
      <c r="F115" s="40">
        <v>60114.26953125</v>
      </c>
      <c r="G115" s="41">
        <v>159197.32885742188</v>
      </c>
    </row>
    <row r="116" spans="1:7" x14ac:dyDescent="0.25">
      <c r="A116" s="39" t="s">
        <v>185</v>
      </c>
      <c r="B116" s="39" t="s">
        <v>40</v>
      </c>
      <c r="C116" s="39" t="s">
        <v>70</v>
      </c>
      <c r="D116" s="39" t="s">
        <v>78</v>
      </c>
      <c r="E116" s="39" t="s">
        <v>42</v>
      </c>
      <c r="F116" s="40">
        <v>244.35000610351563</v>
      </c>
      <c r="G116" s="41">
        <v>2828.590087890625</v>
      </c>
    </row>
    <row r="117" spans="1:7" x14ac:dyDescent="0.25">
      <c r="A117" s="39" t="s">
        <v>185</v>
      </c>
      <c r="B117" s="39" t="s">
        <v>40</v>
      </c>
      <c r="C117" s="39" t="s">
        <v>70</v>
      </c>
      <c r="D117" s="39" t="s">
        <v>79</v>
      </c>
      <c r="E117" s="39" t="s">
        <v>55</v>
      </c>
      <c r="F117" s="40">
        <v>6838.43017578125</v>
      </c>
      <c r="G117" s="41">
        <v>36790</v>
      </c>
    </row>
    <row r="118" spans="1:7" x14ac:dyDescent="0.25">
      <c r="A118" s="39" t="s">
        <v>185</v>
      </c>
      <c r="B118" s="39" t="s">
        <v>40</v>
      </c>
      <c r="C118" s="39" t="s">
        <v>70</v>
      </c>
      <c r="D118" s="39" t="s">
        <v>79</v>
      </c>
      <c r="E118" s="39" t="s">
        <v>42</v>
      </c>
      <c r="F118" s="40">
        <v>48294.088745117188</v>
      </c>
      <c r="G118" s="41">
        <v>273006.14453125</v>
      </c>
    </row>
    <row r="119" spans="1:7" x14ac:dyDescent="0.25">
      <c r="A119" s="39" t="s">
        <v>185</v>
      </c>
      <c r="B119" s="39" t="s">
        <v>40</v>
      </c>
      <c r="C119" s="39" t="s">
        <v>70</v>
      </c>
      <c r="D119" s="39" t="s">
        <v>79</v>
      </c>
      <c r="E119" s="39" t="s">
        <v>195</v>
      </c>
      <c r="F119" s="40">
        <v>23944.919921875</v>
      </c>
      <c r="G119" s="41">
        <v>116129.7109375</v>
      </c>
    </row>
    <row r="120" spans="1:7" x14ac:dyDescent="0.25">
      <c r="A120" s="39" t="s">
        <v>185</v>
      </c>
      <c r="B120" s="39" t="s">
        <v>40</v>
      </c>
      <c r="C120" s="39" t="s">
        <v>70</v>
      </c>
      <c r="D120" s="39" t="s">
        <v>198</v>
      </c>
      <c r="E120" s="39" t="s">
        <v>76</v>
      </c>
      <c r="F120" s="40">
        <v>98818.93359375</v>
      </c>
      <c r="G120" s="41">
        <v>421479.34375</v>
      </c>
    </row>
    <row r="121" spans="1:7" x14ac:dyDescent="0.25">
      <c r="A121" s="39" t="s">
        <v>185</v>
      </c>
      <c r="B121" s="39" t="s">
        <v>40</v>
      </c>
      <c r="C121" s="39" t="s">
        <v>70</v>
      </c>
      <c r="D121" s="39" t="s">
        <v>198</v>
      </c>
      <c r="E121" s="39" t="s">
        <v>199</v>
      </c>
      <c r="F121" s="40">
        <v>327611.6748046875</v>
      </c>
      <c r="G121" s="41">
        <v>79604.021484375</v>
      </c>
    </row>
    <row r="122" spans="1:7" x14ac:dyDescent="0.25">
      <c r="A122" s="39" t="s">
        <v>185</v>
      </c>
      <c r="B122" s="39" t="s">
        <v>40</v>
      </c>
      <c r="C122" s="39" t="s">
        <v>70</v>
      </c>
      <c r="D122" s="39" t="s">
        <v>198</v>
      </c>
      <c r="E122" s="39" t="s">
        <v>55</v>
      </c>
      <c r="F122" s="40">
        <v>1829.3199462890625</v>
      </c>
      <c r="G122" s="41">
        <v>14752.3203125</v>
      </c>
    </row>
    <row r="123" spans="1:7" x14ac:dyDescent="0.25">
      <c r="A123" s="39" t="s">
        <v>185</v>
      </c>
      <c r="B123" s="39" t="s">
        <v>40</v>
      </c>
      <c r="C123" s="39" t="s">
        <v>70</v>
      </c>
      <c r="D123" s="39" t="s">
        <v>198</v>
      </c>
      <c r="E123" s="39" t="s">
        <v>42</v>
      </c>
      <c r="F123" s="40">
        <v>18763.943359375</v>
      </c>
      <c r="G123" s="41">
        <v>81808.09375</v>
      </c>
    </row>
    <row r="124" spans="1:7" x14ac:dyDescent="0.25">
      <c r="A124" s="39" t="s">
        <v>185</v>
      </c>
      <c r="B124" s="39" t="s">
        <v>40</v>
      </c>
      <c r="C124" s="39" t="s">
        <v>70</v>
      </c>
      <c r="D124" s="39" t="s">
        <v>198</v>
      </c>
      <c r="E124" s="39" t="s">
        <v>63</v>
      </c>
      <c r="F124" s="40">
        <v>110998.880859375</v>
      </c>
      <c r="G124" s="41">
        <v>331604.26171875</v>
      </c>
    </row>
    <row r="125" spans="1:7" x14ac:dyDescent="0.25">
      <c r="A125" s="39" t="s">
        <v>185</v>
      </c>
      <c r="B125" s="39" t="s">
        <v>40</v>
      </c>
      <c r="C125" s="39" t="s">
        <v>70</v>
      </c>
      <c r="D125" s="39" t="s">
        <v>198</v>
      </c>
      <c r="E125" s="39" t="s">
        <v>200</v>
      </c>
      <c r="F125" s="40">
        <v>41904.51171875</v>
      </c>
      <c r="G125" s="41">
        <v>85050.78125</v>
      </c>
    </row>
    <row r="126" spans="1:7" ht="15.75" thickBot="1" x14ac:dyDescent="0.3">
      <c r="A126" s="45" t="s">
        <v>189</v>
      </c>
      <c r="B126" s="34"/>
      <c r="C126" s="34"/>
      <c r="D126" s="34"/>
      <c r="E126" s="34"/>
      <c r="F126" s="34">
        <f>SUM(F80:F125)</f>
        <v>1901763.4592776299</v>
      </c>
      <c r="G126" s="35">
        <f>SUM(G80:G125)</f>
        <v>6679362.6731331348</v>
      </c>
    </row>
    <row r="127" spans="1:7" x14ac:dyDescent="0.25">
      <c r="A127" s="39" t="s">
        <v>232</v>
      </c>
      <c r="B127" s="39" t="s">
        <v>40</v>
      </c>
      <c r="C127" s="39" t="s">
        <v>50</v>
      </c>
      <c r="D127" s="39" t="s">
        <v>53</v>
      </c>
      <c r="E127" s="39" t="s">
        <v>42</v>
      </c>
      <c r="F127" s="40">
        <v>226526.248046875</v>
      </c>
      <c r="G127" s="41">
        <v>1207428.25</v>
      </c>
    </row>
    <row r="128" spans="1:7" x14ac:dyDescent="0.25">
      <c r="A128" s="39" t="s">
        <v>232</v>
      </c>
      <c r="B128" s="39" t="s">
        <v>40</v>
      </c>
      <c r="C128" s="39" t="s">
        <v>50</v>
      </c>
      <c r="D128" s="39" t="s">
        <v>54</v>
      </c>
      <c r="E128" s="39" t="s">
        <v>42</v>
      </c>
      <c r="F128" s="40">
        <v>6944.9199142456055</v>
      </c>
      <c r="G128" s="41">
        <v>19286.290283203125</v>
      </c>
    </row>
    <row r="129" spans="1:7" x14ac:dyDescent="0.25">
      <c r="A129" s="39" t="s">
        <v>232</v>
      </c>
      <c r="B129" s="39" t="s">
        <v>40</v>
      </c>
      <c r="C129" s="39" t="s">
        <v>50</v>
      </c>
      <c r="D129" s="39" t="s">
        <v>190</v>
      </c>
      <c r="E129" s="39" t="s">
        <v>55</v>
      </c>
      <c r="F129" s="40">
        <v>16027.400390625</v>
      </c>
      <c r="G129" s="41">
        <v>374.05999755859375</v>
      </c>
    </row>
    <row r="130" spans="1:7" x14ac:dyDescent="0.25">
      <c r="A130" s="39" t="s">
        <v>232</v>
      </c>
      <c r="B130" s="39" t="s">
        <v>40</v>
      </c>
      <c r="C130" s="39" t="s">
        <v>50</v>
      </c>
      <c r="D130" s="39" t="s">
        <v>190</v>
      </c>
      <c r="E130" s="39" t="s">
        <v>67</v>
      </c>
      <c r="F130" s="40">
        <v>22596.419921875</v>
      </c>
      <c r="G130" s="41">
        <v>48942.73828125</v>
      </c>
    </row>
    <row r="131" spans="1:7" x14ac:dyDescent="0.25">
      <c r="A131" s="39" t="s">
        <v>232</v>
      </c>
      <c r="B131" s="39" t="s">
        <v>40</v>
      </c>
      <c r="C131" s="39" t="s">
        <v>50</v>
      </c>
      <c r="D131" s="39" t="s">
        <v>145</v>
      </c>
      <c r="E131" s="39" t="s">
        <v>110</v>
      </c>
      <c r="F131" s="40">
        <v>1995.8299560546875</v>
      </c>
      <c r="G131" s="41">
        <v>10018.3095703125</v>
      </c>
    </row>
    <row r="132" spans="1:7" x14ac:dyDescent="0.25">
      <c r="A132" s="39" t="s">
        <v>232</v>
      </c>
      <c r="B132" s="39" t="s">
        <v>40</v>
      </c>
      <c r="C132" s="39" t="s">
        <v>50</v>
      </c>
      <c r="D132" s="39" t="s">
        <v>56</v>
      </c>
      <c r="E132" s="39" t="s">
        <v>42</v>
      </c>
      <c r="F132" s="40">
        <v>2084</v>
      </c>
      <c r="G132" s="41">
        <v>2414.75</v>
      </c>
    </row>
    <row r="133" spans="1:7" x14ac:dyDescent="0.25">
      <c r="A133" s="39" t="s">
        <v>232</v>
      </c>
      <c r="B133" s="39" t="s">
        <v>40</v>
      </c>
      <c r="C133" s="39" t="s">
        <v>50</v>
      </c>
      <c r="D133" s="39" t="s">
        <v>56</v>
      </c>
      <c r="E133" s="39" t="s">
        <v>166</v>
      </c>
      <c r="F133" s="40">
        <v>2634.489990234375</v>
      </c>
      <c r="G133" s="41">
        <v>11100</v>
      </c>
    </row>
    <row r="134" spans="1:7" x14ac:dyDescent="0.25">
      <c r="A134" s="39" t="s">
        <v>232</v>
      </c>
      <c r="B134" s="39" t="s">
        <v>40</v>
      </c>
      <c r="C134" s="39" t="s">
        <v>50</v>
      </c>
      <c r="D134" s="39" t="s">
        <v>51</v>
      </c>
      <c r="E134" s="39" t="s">
        <v>148</v>
      </c>
      <c r="F134" s="40">
        <v>16992.4609375</v>
      </c>
      <c r="G134" s="41">
        <v>78144</v>
      </c>
    </row>
    <row r="135" spans="1:7" x14ac:dyDescent="0.25">
      <c r="A135" s="39" t="s">
        <v>232</v>
      </c>
      <c r="B135" s="39" t="s">
        <v>40</v>
      </c>
      <c r="C135" s="39" t="s">
        <v>50</v>
      </c>
      <c r="D135" s="39" t="s">
        <v>51</v>
      </c>
      <c r="E135" s="39" t="s">
        <v>42</v>
      </c>
      <c r="F135" s="40">
        <v>33545.130126953125</v>
      </c>
      <c r="G135" s="41">
        <v>130761.08013916016</v>
      </c>
    </row>
    <row r="136" spans="1:7" x14ac:dyDescent="0.25">
      <c r="A136" s="39" t="s">
        <v>232</v>
      </c>
      <c r="B136" s="39" t="s">
        <v>40</v>
      </c>
      <c r="C136" s="39" t="s">
        <v>50</v>
      </c>
      <c r="D136" s="39" t="s">
        <v>51</v>
      </c>
      <c r="E136" s="39" t="s">
        <v>67</v>
      </c>
      <c r="F136" s="40">
        <v>17188.05078125</v>
      </c>
      <c r="G136" s="41">
        <v>102406.953125</v>
      </c>
    </row>
    <row r="137" spans="1:7" x14ac:dyDescent="0.25">
      <c r="A137" s="39" t="s">
        <v>232</v>
      </c>
      <c r="B137" s="39" t="s">
        <v>40</v>
      </c>
      <c r="C137" s="39" t="s">
        <v>50</v>
      </c>
      <c r="D137" s="39" t="s">
        <v>51</v>
      </c>
      <c r="E137" s="39" t="s">
        <v>44</v>
      </c>
      <c r="F137" s="40">
        <v>55224.548828125</v>
      </c>
      <c r="G137" s="41">
        <v>115584.9296875</v>
      </c>
    </row>
    <row r="138" spans="1:7" x14ac:dyDescent="0.25">
      <c r="A138" s="39" t="s">
        <v>232</v>
      </c>
      <c r="B138" s="39" t="s">
        <v>40</v>
      </c>
      <c r="C138" s="39" t="s">
        <v>50</v>
      </c>
      <c r="D138" s="39" t="s">
        <v>51</v>
      </c>
      <c r="E138" s="39" t="s">
        <v>239</v>
      </c>
      <c r="F138" s="40">
        <v>3632.840087890625</v>
      </c>
      <c r="G138" s="41">
        <v>12139.75</v>
      </c>
    </row>
    <row r="139" spans="1:7" x14ac:dyDescent="0.25">
      <c r="A139" s="39" t="s">
        <v>232</v>
      </c>
      <c r="B139" s="39" t="s">
        <v>40</v>
      </c>
      <c r="C139" s="39" t="s">
        <v>50</v>
      </c>
      <c r="D139" s="39" t="s">
        <v>51</v>
      </c>
      <c r="E139" s="39" t="s">
        <v>82</v>
      </c>
      <c r="F139" s="40">
        <v>10271.9697265625</v>
      </c>
      <c r="G139" s="41">
        <v>30391.529296875</v>
      </c>
    </row>
    <row r="140" spans="1:7" x14ac:dyDescent="0.25">
      <c r="A140" s="39" t="s">
        <v>232</v>
      </c>
      <c r="B140" s="39" t="s">
        <v>40</v>
      </c>
      <c r="C140" s="39" t="s">
        <v>50</v>
      </c>
      <c r="D140" s="39" t="s">
        <v>64</v>
      </c>
      <c r="E140" s="39" t="s">
        <v>42</v>
      </c>
      <c r="F140" s="40">
        <v>272.14999389648438</v>
      </c>
      <c r="G140" s="41">
        <v>7918</v>
      </c>
    </row>
    <row r="141" spans="1:7" x14ac:dyDescent="0.25">
      <c r="A141" s="39" t="s">
        <v>232</v>
      </c>
      <c r="B141" s="39" t="s">
        <v>40</v>
      </c>
      <c r="C141" s="39" t="s">
        <v>50</v>
      </c>
      <c r="D141" s="39" t="s">
        <v>240</v>
      </c>
      <c r="E141" s="39" t="s">
        <v>55</v>
      </c>
      <c r="F141" s="40">
        <v>5807.85009765625</v>
      </c>
      <c r="G141" s="41">
        <v>6990.06005859375</v>
      </c>
    </row>
    <row r="142" spans="1:7" x14ac:dyDescent="0.25">
      <c r="A142" s="39" t="s">
        <v>232</v>
      </c>
      <c r="B142" s="39" t="s">
        <v>40</v>
      </c>
      <c r="C142" s="39" t="s">
        <v>50</v>
      </c>
      <c r="D142" s="39" t="s">
        <v>66</v>
      </c>
      <c r="E142" s="39" t="s">
        <v>76</v>
      </c>
      <c r="F142" s="40">
        <v>17962.4296875</v>
      </c>
      <c r="G142" s="41">
        <v>26352</v>
      </c>
    </row>
    <row r="143" spans="1:7" x14ac:dyDescent="0.25">
      <c r="A143" s="39" t="s">
        <v>232</v>
      </c>
      <c r="B143" s="39" t="s">
        <v>40</v>
      </c>
      <c r="C143" s="39" t="s">
        <v>50</v>
      </c>
      <c r="D143" s="39" t="s">
        <v>66</v>
      </c>
      <c r="E143" s="39" t="s">
        <v>57</v>
      </c>
      <c r="F143" s="40">
        <v>32332.380859375</v>
      </c>
      <c r="G143" s="41">
        <v>60113.87890625</v>
      </c>
    </row>
    <row r="144" spans="1:7" x14ac:dyDescent="0.25">
      <c r="A144" s="39" t="s">
        <v>232</v>
      </c>
      <c r="B144" s="39" t="s">
        <v>40</v>
      </c>
      <c r="C144" s="39" t="s">
        <v>50</v>
      </c>
      <c r="D144" s="39" t="s">
        <v>66</v>
      </c>
      <c r="E144" s="39" t="s">
        <v>58</v>
      </c>
      <c r="F144" s="40">
        <v>16754.9609375</v>
      </c>
      <c r="G144" s="41">
        <v>14198.400390625</v>
      </c>
    </row>
    <row r="145" spans="1:7" x14ac:dyDescent="0.25">
      <c r="A145" s="39" t="s">
        <v>232</v>
      </c>
      <c r="B145" s="39" t="s">
        <v>40</v>
      </c>
      <c r="C145" s="39" t="s">
        <v>50</v>
      </c>
      <c r="D145" s="39" t="s">
        <v>66</v>
      </c>
      <c r="E145" s="39" t="s">
        <v>77</v>
      </c>
      <c r="F145" s="40">
        <v>62595.5</v>
      </c>
      <c r="G145" s="41">
        <v>388951.1875</v>
      </c>
    </row>
    <row r="146" spans="1:7" x14ac:dyDescent="0.25">
      <c r="A146" s="39" t="s">
        <v>232</v>
      </c>
      <c r="B146" s="39" t="s">
        <v>40</v>
      </c>
      <c r="C146" s="39" t="s">
        <v>50</v>
      </c>
      <c r="D146" s="39" t="s">
        <v>66</v>
      </c>
      <c r="E146" s="39" t="s">
        <v>55</v>
      </c>
      <c r="F146" s="40">
        <v>18472.490234375</v>
      </c>
      <c r="G146" s="41">
        <v>34608.890625</v>
      </c>
    </row>
    <row r="147" spans="1:7" x14ac:dyDescent="0.25">
      <c r="A147" s="39" t="s">
        <v>232</v>
      </c>
      <c r="B147" s="39" t="s">
        <v>40</v>
      </c>
      <c r="C147" s="39" t="s">
        <v>50</v>
      </c>
      <c r="D147" s="39" t="s">
        <v>66</v>
      </c>
      <c r="E147" s="39" t="s">
        <v>42</v>
      </c>
      <c r="F147" s="40">
        <v>118332.30969238281</v>
      </c>
      <c r="G147" s="41">
        <v>503121.59765625</v>
      </c>
    </row>
    <row r="148" spans="1:7" x14ac:dyDescent="0.25">
      <c r="A148" s="39" t="s">
        <v>232</v>
      </c>
      <c r="B148" s="39" t="s">
        <v>40</v>
      </c>
      <c r="C148" s="39" t="s">
        <v>50</v>
      </c>
      <c r="D148" s="39" t="s">
        <v>192</v>
      </c>
      <c r="E148" s="39" t="s">
        <v>42</v>
      </c>
      <c r="F148" s="40">
        <v>157251.12646484375</v>
      </c>
      <c r="G148" s="41">
        <v>793542.078125</v>
      </c>
    </row>
    <row r="149" spans="1:7" x14ac:dyDescent="0.25">
      <c r="A149" s="39" t="s">
        <v>232</v>
      </c>
      <c r="B149" s="39" t="s">
        <v>40</v>
      </c>
      <c r="C149" s="39" t="s">
        <v>50</v>
      </c>
      <c r="D149" s="39" t="s">
        <v>68</v>
      </c>
      <c r="E149" s="39" t="s">
        <v>44</v>
      </c>
      <c r="F149" s="40">
        <v>199219.71875</v>
      </c>
      <c r="G149" s="41">
        <v>55424.58984375</v>
      </c>
    </row>
    <row r="150" spans="1:7" x14ac:dyDescent="0.25">
      <c r="A150" s="39" t="s">
        <v>232</v>
      </c>
      <c r="B150" s="39" t="s">
        <v>40</v>
      </c>
      <c r="C150" s="39" t="s">
        <v>50</v>
      </c>
      <c r="D150" s="39" t="s">
        <v>193</v>
      </c>
      <c r="E150" s="39" t="s">
        <v>106</v>
      </c>
      <c r="F150" s="40">
        <v>99791.296875</v>
      </c>
      <c r="G150" s="41">
        <v>106500</v>
      </c>
    </row>
    <row r="151" spans="1:7" x14ac:dyDescent="0.25">
      <c r="A151" s="39" t="s">
        <v>232</v>
      </c>
      <c r="B151" s="39" t="s">
        <v>40</v>
      </c>
      <c r="C151" s="39" t="s">
        <v>50</v>
      </c>
      <c r="D151" s="39" t="s">
        <v>193</v>
      </c>
      <c r="E151" s="39" t="s">
        <v>42</v>
      </c>
      <c r="F151" s="40">
        <v>19958.259765625</v>
      </c>
      <c r="G151" s="41">
        <v>28000</v>
      </c>
    </row>
    <row r="152" spans="1:7" x14ac:dyDescent="0.25">
      <c r="A152" s="39" t="s">
        <v>232</v>
      </c>
      <c r="B152" s="39" t="s">
        <v>40</v>
      </c>
      <c r="C152" s="39" t="s">
        <v>50</v>
      </c>
      <c r="D152" s="39" t="s">
        <v>69</v>
      </c>
      <c r="E152" s="39" t="s">
        <v>58</v>
      </c>
      <c r="F152" s="40">
        <v>2758.3000640869141</v>
      </c>
      <c r="G152" s="41">
        <v>2882.9000549316406</v>
      </c>
    </row>
    <row r="153" spans="1:7" x14ac:dyDescent="0.25">
      <c r="A153" s="39" t="s">
        <v>232</v>
      </c>
      <c r="B153" s="39" t="s">
        <v>40</v>
      </c>
      <c r="C153" s="39" t="s">
        <v>50</v>
      </c>
      <c r="D153" s="39" t="s">
        <v>69</v>
      </c>
      <c r="E153" s="39" t="s">
        <v>42</v>
      </c>
      <c r="F153" s="40">
        <v>42144.849243164063</v>
      </c>
      <c r="G153" s="41">
        <v>127849.23864746094</v>
      </c>
    </row>
    <row r="154" spans="1:7" x14ac:dyDescent="0.25">
      <c r="A154" s="39" t="s">
        <v>232</v>
      </c>
      <c r="B154" s="39" t="s">
        <v>40</v>
      </c>
      <c r="C154" s="39" t="s">
        <v>70</v>
      </c>
      <c r="D154" s="39" t="s">
        <v>71</v>
      </c>
      <c r="E154" s="39" t="s">
        <v>42</v>
      </c>
      <c r="F154" s="40">
        <v>31407.399627685547</v>
      </c>
      <c r="G154" s="41">
        <v>206846.19995117188</v>
      </c>
    </row>
    <row r="155" spans="1:7" x14ac:dyDescent="0.25">
      <c r="A155" s="39" t="s">
        <v>232</v>
      </c>
      <c r="B155" s="39" t="s">
        <v>40</v>
      </c>
      <c r="C155" s="39" t="s">
        <v>70</v>
      </c>
      <c r="D155" s="39" t="s">
        <v>72</v>
      </c>
      <c r="E155" s="39" t="s">
        <v>42</v>
      </c>
      <c r="F155" s="40">
        <v>21744.969848632813</v>
      </c>
      <c r="G155" s="41">
        <v>92657.1435546875</v>
      </c>
    </row>
    <row r="156" spans="1:7" x14ac:dyDescent="0.25">
      <c r="A156" s="39" t="s">
        <v>232</v>
      </c>
      <c r="B156" s="39" t="s">
        <v>40</v>
      </c>
      <c r="C156" s="39" t="s">
        <v>70</v>
      </c>
      <c r="D156" s="39" t="s">
        <v>73</v>
      </c>
      <c r="E156" s="39" t="s">
        <v>42</v>
      </c>
      <c r="F156" s="40">
        <v>17318.860321044922</v>
      </c>
      <c r="G156" s="41">
        <v>66896.5</v>
      </c>
    </row>
    <row r="157" spans="1:7" x14ac:dyDescent="0.25">
      <c r="A157" s="39" t="s">
        <v>232</v>
      </c>
      <c r="B157" s="39" t="s">
        <v>40</v>
      </c>
      <c r="C157" s="39" t="s">
        <v>70</v>
      </c>
      <c r="D157" s="39" t="s">
        <v>194</v>
      </c>
      <c r="E157" s="39" t="s">
        <v>76</v>
      </c>
      <c r="F157" s="40">
        <v>90945.361328125</v>
      </c>
      <c r="G157" s="41">
        <v>326752.1484375</v>
      </c>
    </row>
    <row r="158" spans="1:7" x14ac:dyDescent="0.25">
      <c r="A158" s="39" t="s">
        <v>232</v>
      </c>
      <c r="B158" s="39" t="s">
        <v>40</v>
      </c>
      <c r="C158" s="39" t="s">
        <v>70</v>
      </c>
      <c r="D158" s="39" t="s">
        <v>194</v>
      </c>
      <c r="E158" s="39" t="s">
        <v>195</v>
      </c>
      <c r="F158" s="40">
        <v>56431.2314453125</v>
      </c>
      <c r="G158" s="41">
        <v>269412.546875</v>
      </c>
    </row>
    <row r="159" spans="1:7" x14ac:dyDescent="0.25">
      <c r="A159" s="39" t="s">
        <v>232</v>
      </c>
      <c r="B159" s="39" t="s">
        <v>40</v>
      </c>
      <c r="C159" s="39" t="s">
        <v>70</v>
      </c>
      <c r="D159" s="39" t="s">
        <v>75</v>
      </c>
      <c r="E159" s="39" t="s">
        <v>76</v>
      </c>
      <c r="F159" s="40">
        <v>410155.58276367188</v>
      </c>
      <c r="G159" s="41">
        <v>1679026.0234375</v>
      </c>
    </row>
    <row r="160" spans="1:7" x14ac:dyDescent="0.25">
      <c r="A160" s="39" t="s">
        <v>232</v>
      </c>
      <c r="B160" s="39" t="s">
        <v>40</v>
      </c>
      <c r="C160" s="39" t="s">
        <v>70</v>
      </c>
      <c r="D160" s="39" t="s">
        <v>75</v>
      </c>
      <c r="E160" s="39" t="s">
        <v>199</v>
      </c>
      <c r="F160" s="40">
        <v>22389.990234375</v>
      </c>
      <c r="G160" s="41">
        <v>66188.7265625</v>
      </c>
    </row>
    <row r="161" spans="1:7" x14ac:dyDescent="0.25">
      <c r="A161" s="39" t="s">
        <v>232</v>
      </c>
      <c r="B161" s="39" t="s">
        <v>40</v>
      </c>
      <c r="C161" s="39" t="s">
        <v>70</v>
      </c>
      <c r="D161" s="39" t="s">
        <v>75</v>
      </c>
      <c r="E161" s="39" t="s">
        <v>83</v>
      </c>
      <c r="F161" s="40">
        <v>19000.259765625</v>
      </c>
      <c r="G161" s="41">
        <v>73170.71875</v>
      </c>
    </row>
    <row r="162" spans="1:7" x14ac:dyDescent="0.25">
      <c r="A162" s="39" t="s">
        <v>232</v>
      </c>
      <c r="B162" s="39" t="s">
        <v>40</v>
      </c>
      <c r="C162" s="39" t="s">
        <v>70</v>
      </c>
      <c r="D162" s="39" t="s">
        <v>75</v>
      </c>
      <c r="E162" s="39" t="s">
        <v>77</v>
      </c>
      <c r="F162" s="40">
        <v>44855.28125</v>
      </c>
      <c r="G162" s="41">
        <v>194151.015625</v>
      </c>
    </row>
    <row r="163" spans="1:7" x14ac:dyDescent="0.25">
      <c r="A163" s="39" t="s">
        <v>232</v>
      </c>
      <c r="B163" s="39" t="s">
        <v>40</v>
      </c>
      <c r="C163" s="39" t="s">
        <v>70</v>
      </c>
      <c r="D163" s="39" t="s">
        <v>75</v>
      </c>
      <c r="E163" s="39" t="s">
        <v>42</v>
      </c>
      <c r="F163" s="40">
        <v>67320.469512939453</v>
      </c>
      <c r="G163" s="41">
        <v>120693.12097167969</v>
      </c>
    </row>
    <row r="164" spans="1:7" x14ac:dyDescent="0.25">
      <c r="A164" s="39" t="s">
        <v>232</v>
      </c>
      <c r="B164" s="39" t="s">
        <v>40</v>
      </c>
      <c r="C164" s="39" t="s">
        <v>70</v>
      </c>
      <c r="D164" s="39" t="s">
        <v>75</v>
      </c>
      <c r="E164" s="39" t="s">
        <v>67</v>
      </c>
      <c r="F164" s="40">
        <v>41173.4296875</v>
      </c>
      <c r="G164" s="41">
        <v>144674.8671875</v>
      </c>
    </row>
    <row r="165" spans="1:7" x14ac:dyDescent="0.25">
      <c r="A165" s="39" t="s">
        <v>232</v>
      </c>
      <c r="B165" s="39" t="s">
        <v>40</v>
      </c>
      <c r="C165" s="39" t="s">
        <v>70</v>
      </c>
      <c r="D165" s="39" t="s">
        <v>75</v>
      </c>
      <c r="E165" s="39" t="s">
        <v>242</v>
      </c>
      <c r="F165" s="40">
        <v>39637.099609375</v>
      </c>
      <c r="G165" s="41">
        <v>130158</v>
      </c>
    </row>
    <row r="166" spans="1:7" x14ac:dyDescent="0.25">
      <c r="A166" s="39" t="s">
        <v>232</v>
      </c>
      <c r="B166" s="39" t="s">
        <v>40</v>
      </c>
      <c r="C166" s="39" t="s">
        <v>70</v>
      </c>
      <c r="D166" s="39" t="s">
        <v>75</v>
      </c>
      <c r="E166" s="39" t="s">
        <v>243</v>
      </c>
      <c r="F166" s="40">
        <v>5715.31982421875</v>
      </c>
      <c r="G166" s="41">
        <v>28854</v>
      </c>
    </row>
    <row r="167" spans="1:7" x14ac:dyDescent="0.25">
      <c r="A167" s="39" t="s">
        <v>232</v>
      </c>
      <c r="B167" s="39" t="s">
        <v>40</v>
      </c>
      <c r="C167" s="39" t="s">
        <v>70</v>
      </c>
      <c r="D167" s="39" t="s">
        <v>75</v>
      </c>
      <c r="E167" s="39" t="s">
        <v>206</v>
      </c>
      <c r="F167" s="40">
        <v>24129.5390625</v>
      </c>
      <c r="G167" s="41">
        <v>108360.25</v>
      </c>
    </row>
    <row r="168" spans="1:7" x14ac:dyDescent="0.25">
      <c r="A168" s="39" t="s">
        <v>232</v>
      </c>
      <c r="B168" s="39" t="s">
        <v>40</v>
      </c>
      <c r="C168" s="39" t="s">
        <v>70</v>
      </c>
      <c r="D168" s="39" t="s">
        <v>75</v>
      </c>
      <c r="E168" s="39" t="s">
        <v>197</v>
      </c>
      <c r="F168" s="40">
        <v>30655.890625</v>
      </c>
      <c r="G168" s="41">
        <v>85635.4609375</v>
      </c>
    </row>
    <row r="169" spans="1:7" x14ac:dyDescent="0.25">
      <c r="A169" s="39" t="s">
        <v>232</v>
      </c>
      <c r="B169" s="39" t="s">
        <v>40</v>
      </c>
      <c r="C169" s="39" t="s">
        <v>70</v>
      </c>
      <c r="D169" s="39" t="s">
        <v>78</v>
      </c>
      <c r="E169" s="39" t="s">
        <v>42</v>
      </c>
      <c r="F169" s="40">
        <v>26923.609573364258</v>
      </c>
      <c r="G169" s="41">
        <v>157334.29077148438</v>
      </c>
    </row>
    <row r="170" spans="1:7" x14ac:dyDescent="0.25">
      <c r="A170" s="39" t="s">
        <v>232</v>
      </c>
      <c r="B170" s="39" t="s">
        <v>40</v>
      </c>
      <c r="C170" s="39" t="s">
        <v>70</v>
      </c>
      <c r="D170" s="39" t="s">
        <v>172</v>
      </c>
      <c r="E170" s="39" t="s">
        <v>42</v>
      </c>
      <c r="F170" s="40">
        <v>489.8800048828125</v>
      </c>
      <c r="G170" s="41">
        <v>2465.820068359375</v>
      </c>
    </row>
    <row r="171" spans="1:7" x14ac:dyDescent="0.25">
      <c r="A171" s="39" t="s">
        <v>232</v>
      </c>
      <c r="B171" s="39" t="s">
        <v>40</v>
      </c>
      <c r="C171" s="39" t="s">
        <v>70</v>
      </c>
      <c r="D171" s="39" t="s">
        <v>241</v>
      </c>
      <c r="E171" s="39" t="s">
        <v>76</v>
      </c>
      <c r="F171" s="40">
        <v>19956.05078125</v>
      </c>
      <c r="G171" s="41">
        <v>59793.359375</v>
      </c>
    </row>
    <row r="172" spans="1:7" x14ac:dyDescent="0.25">
      <c r="A172" s="39" t="s">
        <v>232</v>
      </c>
      <c r="B172" s="39" t="s">
        <v>40</v>
      </c>
      <c r="C172" s="39" t="s">
        <v>70</v>
      </c>
      <c r="D172" s="39" t="s">
        <v>241</v>
      </c>
      <c r="E172" s="39" t="s">
        <v>42</v>
      </c>
      <c r="F172" s="40">
        <v>18752.779296875</v>
      </c>
      <c r="G172" s="41">
        <v>81546</v>
      </c>
    </row>
    <row r="173" spans="1:7" x14ac:dyDescent="0.25">
      <c r="A173" s="39" t="s">
        <v>232</v>
      </c>
      <c r="B173" s="39" t="s">
        <v>40</v>
      </c>
      <c r="C173" s="39" t="s">
        <v>70</v>
      </c>
      <c r="D173" s="39" t="s">
        <v>241</v>
      </c>
      <c r="E173" s="39" t="s">
        <v>110</v>
      </c>
      <c r="F173" s="40">
        <v>2144.610107421875</v>
      </c>
      <c r="G173" s="41">
        <v>28449.630859375</v>
      </c>
    </row>
    <row r="174" spans="1:7" x14ac:dyDescent="0.25">
      <c r="A174" s="39" t="s">
        <v>232</v>
      </c>
      <c r="B174" s="39" t="s">
        <v>40</v>
      </c>
      <c r="C174" s="39" t="s">
        <v>70</v>
      </c>
      <c r="D174" s="39" t="s">
        <v>79</v>
      </c>
      <c r="E174" s="39" t="s">
        <v>55</v>
      </c>
      <c r="F174" s="40">
        <v>20076.26953125</v>
      </c>
      <c r="G174" s="41">
        <v>29573.619140625</v>
      </c>
    </row>
    <row r="175" spans="1:7" x14ac:dyDescent="0.25">
      <c r="A175" s="39" t="s">
        <v>232</v>
      </c>
      <c r="B175" s="39" t="s">
        <v>40</v>
      </c>
      <c r="C175" s="39" t="s">
        <v>70</v>
      </c>
      <c r="D175" s="39" t="s">
        <v>79</v>
      </c>
      <c r="E175" s="39" t="s">
        <v>42</v>
      </c>
      <c r="F175" s="40">
        <v>285186.29081726074</v>
      </c>
      <c r="G175" s="41">
        <v>1448167.2467346191</v>
      </c>
    </row>
    <row r="176" spans="1:7" x14ac:dyDescent="0.25">
      <c r="A176" s="39" t="s">
        <v>232</v>
      </c>
      <c r="B176" s="39" t="s">
        <v>40</v>
      </c>
      <c r="C176" s="39" t="s">
        <v>70</v>
      </c>
      <c r="D176" s="39" t="s">
        <v>198</v>
      </c>
      <c r="E176" s="39" t="s">
        <v>76</v>
      </c>
      <c r="F176" s="40">
        <v>135316.83203125</v>
      </c>
      <c r="G176" s="41">
        <v>515088.5625</v>
      </c>
    </row>
    <row r="177" spans="1:7" x14ac:dyDescent="0.25">
      <c r="A177" s="39" t="s">
        <v>232</v>
      </c>
      <c r="B177" s="39" t="s">
        <v>40</v>
      </c>
      <c r="C177" s="39" t="s">
        <v>70</v>
      </c>
      <c r="D177" s="39" t="s">
        <v>198</v>
      </c>
      <c r="E177" s="39" t="s">
        <v>77</v>
      </c>
      <c r="F177" s="40">
        <v>16196.1298828125</v>
      </c>
      <c r="G177" s="41">
        <v>35706</v>
      </c>
    </row>
    <row r="178" spans="1:7" x14ac:dyDescent="0.25">
      <c r="A178" s="39" t="s">
        <v>232</v>
      </c>
      <c r="B178" s="39" t="s">
        <v>40</v>
      </c>
      <c r="C178" s="39" t="s">
        <v>70</v>
      </c>
      <c r="D178" s="39" t="s">
        <v>198</v>
      </c>
      <c r="E178" s="39" t="s">
        <v>55</v>
      </c>
      <c r="F178" s="40">
        <v>41784.46875</v>
      </c>
      <c r="G178" s="41">
        <v>201521.41015625</v>
      </c>
    </row>
    <row r="179" spans="1:7" x14ac:dyDescent="0.25">
      <c r="A179" s="39" t="s">
        <v>232</v>
      </c>
      <c r="B179" s="39" t="s">
        <v>40</v>
      </c>
      <c r="C179" s="39" t="s">
        <v>70</v>
      </c>
      <c r="D179" s="39" t="s">
        <v>198</v>
      </c>
      <c r="E179" s="39" t="s">
        <v>67</v>
      </c>
      <c r="F179" s="40">
        <v>22674.099609375</v>
      </c>
      <c r="G179" s="41">
        <v>194266.2890625</v>
      </c>
    </row>
    <row r="180" spans="1:7" x14ac:dyDescent="0.25">
      <c r="A180" s="39" t="s">
        <v>232</v>
      </c>
      <c r="B180" s="39" t="s">
        <v>40</v>
      </c>
      <c r="C180" s="39" t="s">
        <v>70</v>
      </c>
      <c r="D180" s="39" t="s">
        <v>198</v>
      </c>
      <c r="E180" s="39" t="s">
        <v>195</v>
      </c>
      <c r="F180" s="40">
        <v>45124.8603515625</v>
      </c>
      <c r="G180" s="41">
        <v>255088.95703125</v>
      </c>
    </row>
    <row r="181" spans="1:7" x14ac:dyDescent="0.25">
      <c r="A181" s="39" t="s">
        <v>232</v>
      </c>
      <c r="B181" s="39" t="s">
        <v>40</v>
      </c>
      <c r="C181" s="39" t="s">
        <v>70</v>
      </c>
      <c r="D181" s="39" t="s">
        <v>198</v>
      </c>
      <c r="E181" s="39" t="s">
        <v>110</v>
      </c>
      <c r="F181" s="40">
        <v>7410.3000793457031</v>
      </c>
      <c r="G181" s="41">
        <v>92071.27197265625</v>
      </c>
    </row>
    <row r="182" spans="1:7" x14ac:dyDescent="0.25">
      <c r="A182" s="39" t="s">
        <v>232</v>
      </c>
      <c r="B182" s="39" t="s">
        <v>40</v>
      </c>
      <c r="C182" s="39" t="s">
        <v>70</v>
      </c>
      <c r="D182" s="39" t="s">
        <v>244</v>
      </c>
      <c r="E182" s="39" t="s">
        <v>63</v>
      </c>
      <c r="F182" s="40">
        <v>66344.91015625</v>
      </c>
      <c r="G182" s="41">
        <v>175160</v>
      </c>
    </row>
    <row r="183" spans="1:7" x14ac:dyDescent="0.25">
      <c r="A183" s="39" t="s">
        <v>232</v>
      </c>
      <c r="B183" s="39" t="s">
        <v>40</v>
      </c>
      <c r="C183" s="39" t="s">
        <v>70</v>
      </c>
      <c r="D183" s="39" t="s">
        <v>173</v>
      </c>
      <c r="E183" s="39" t="s">
        <v>42</v>
      </c>
      <c r="F183" s="40">
        <v>171.74000549316406</v>
      </c>
      <c r="G183" s="41">
        <v>1641.1600341796875</v>
      </c>
    </row>
    <row r="184" spans="1:7" x14ac:dyDescent="0.25">
      <c r="A184" s="39" t="s">
        <v>232</v>
      </c>
      <c r="B184" s="39" t="s">
        <v>40</v>
      </c>
      <c r="C184" s="39" t="s">
        <v>70</v>
      </c>
      <c r="D184" s="39" t="s">
        <v>147</v>
      </c>
      <c r="E184" s="39" t="s">
        <v>77</v>
      </c>
      <c r="F184" s="40">
        <v>15966.6103515625</v>
      </c>
      <c r="G184" s="41">
        <v>61512</v>
      </c>
    </row>
    <row r="185" spans="1:7" x14ac:dyDescent="0.25">
      <c r="A185" s="39" t="s">
        <v>232</v>
      </c>
      <c r="B185" s="39" t="s">
        <v>40</v>
      </c>
      <c r="C185" s="39" t="s">
        <v>70</v>
      </c>
      <c r="D185" s="39" t="s">
        <v>147</v>
      </c>
      <c r="E185" s="39" t="s">
        <v>42</v>
      </c>
      <c r="F185" s="40">
        <v>38397.330322265625</v>
      </c>
      <c r="G185" s="41">
        <v>170628.85546875</v>
      </c>
    </row>
    <row r="186" spans="1:7" ht="15.75" thickBot="1" x14ac:dyDescent="0.3">
      <c r="A186" s="45" t="s">
        <v>238</v>
      </c>
      <c r="B186" s="34"/>
      <c r="C186" s="34"/>
      <c r="D186" s="34"/>
      <c r="E186" s="34"/>
      <c r="F186" s="34">
        <f>SUM(F127:F185)</f>
        <v>2895115.3879318237</v>
      </c>
      <c r="G186" s="35">
        <f>SUM(G127:G185)</f>
        <v>11028936.657653809</v>
      </c>
    </row>
    <row r="187" spans="1:7" x14ac:dyDescent="0.25">
      <c r="A187" s="39" t="s">
        <v>266</v>
      </c>
      <c r="B187" s="39" t="s">
        <v>40</v>
      </c>
      <c r="C187" s="39" t="s">
        <v>50</v>
      </c>
      <c r="D187" s="39" t="s">
        <v>69</v>
      </c>
      <c r="E187" s="39" t="s">
        <v>42</v>
      </c>
      <c r="F187" s="40">
        <v>5693.43017578125</v>
      </c>
      <c r="G187" s="41">
        <v>16833.869140625</v>
      </c>
    </row>
    <row r="188" spans="1:7" x14ac:dyDescent="0.25">
      <c r="A188" s="39" t="s">
        <v>266</v>
      </c>
      <c r="B188" s="39" t="s">
        <v>40</v>
      </c>
      <c r="C188" s="39" t="s">
        <v>50</v>
      </c>
      <c r="D188" s="39" t="s">
        <v>54</v>
      </c>
      <c r="E188" s="39" t="s">
        <v>42</v>
      </c>
      <c r="F188" s="40">
        <v>74.400002479553223</v>
      </c>
      <c r="G188" s="41">
        <v>457.12000274658203</v>
      </c>
    </row>
    <row r="189" spans="1:7" x14ac:dyDescent="0.25">
      <c r="A189" s="39" t="s">
        <v>266</v>
      </c>
      <c r="B189" s="39" t="s">
        <v>40</v>
      </c>
      <c r="C189" s="39" t="s">
        <v>50</v>
      </c>
      <c r="D189" s="39" t="s">
        <v>56</v>
      </c>
      <c r="E189" s="39" t="s">
        <v>58</v>
      </c>
      <c r="F189" s="40">
        <v>9579.9599609375</v>
      </c>
      <c r="G189" s="41">
        <v>20966.400390625</v>
      </c>
    </row>
    <row r="190" spans="1:7" x14ac:dyDescent="0.25">
      <c r="A190" s="39" t="s">
        <v>266</v>
      </c>
      <c r="B190" s="39" t="s">
        <v>40</v>
      </c>
      <c r="C190" s="39" t="s">
        <v>50</v>
      </c>
      <c r="D190" s="39" t="s">
        <v>51</v>
      </c>
      <c r="E190" s="39" t="s">
        <v>42</v>
      </c>
      <c r="F190" s="40">
        <v>97461.590576171875</v>
      </c>
      <c r="G190" s="41">
        <v>285422.17199707031</v>
      </c>
    </row>
    <row r="191" spans="1:7" x14ac:dyDescent="0.25">
      <c r="A191" s="39" t="s">
        <v>266</v>
      </c>
      <c r="B191" s="39" t="s">
        <v>40</v>
      </c>
      <c r="C191" s="39" t="s">
        <v>50</v>
      </c>
      <c r="D191" s="39" t="s">
        <v>51</v>
      </c>
      <c r="E191" s="39" t="s">
        <v>59</v>
      </c>
      <c r="F191" s="40">
        <v>24024.810546875</v>
      </c>
      <c r="G191" s="41">
        <v>34107.30078125</v>
      </c>
    </row>
    <row r="192" spans="1:7" x14ac:dyDescent="0.25">
      <c r="A192" s="39" t="s">
        <v>266</v>
      </c>
      <c r="B192" s="39" t="s">
        <v>40</v>
      </c>
      <c r="C192" s="39" t="s">
        <v>50</v>
      </c>
      <c r="D192" s="39" t="s">
        <v>64</v>
      </c>
      <c r="E192" s="39" t="s">
        <v>42</v>
      </c>
      <c r="F192" s="40">
        <v>25062.140075683594</v>
      </c>
      <c r="G192" s="41">
        <v>76798.120941162109</v>
      </c>
    </row>
    <row r="193" spans="1:7" x14ac:dyDescent="0.25">
      <c r="A193" s="39" t="s">
        <v>266</v>
      </c>
      <c r="B193" s="39" t="s">
        <v>40</v>
      </c>
      <c r="C193" s="39" t="s">
        <v>50</v>
      </c>
      <c r="D193" s="39" t="s">
        <v>66</v>
      </c>
      <c r="E193" s="39" t="s">
        <v>42</v>
      </c>
      <c r="F193" s="40">
        <v>183193.56903076172</v>
      </c>
      <c r="G193" s="41">
        <v>912809.99584960938</v>
      </c>
    </row>
    <row r="194" spans="1:7" x14ac:dyDescent="0.25">
      <c r="A194" s="39" t="s">
        <v>266</v>
      </c>
      <c r="B194" s="39" t="s">
        <v>40</v>
      </c>
      <c r="C194" s="39" t="s">
        <v>50</v>
      </c>
      <c r="D194" s="39" t="s">
        <v>68</v>
      </c>
      <c r="E194" s="39" t="s">
        <v>44</v>
      </c>
      <c r="F194" s="40">
        <v>10799.919921875</v>
      </c>
      <c r="G194" s="41">
        <v>56115.94140625</v>
      </c>
    </row>
    <row r="195" spans="1:7" x14ac:dyDescent="0.25">
      <c r="A195" s="39" t="s">
        <v>266</v>
      </c>
      <c r="B195" s="39" t="s">
        <v>40</v>
      </c>
      <c r="C195" s="39" t="s">
        <v>50</v>
      </c>
      <c r="D195" s="39" t="s">
        <v>69</v>
      </c>
      <c r="E195" s="39" t="s">
        <v>42</v>
      </c>
      <c r="F195" s="40">
        <v>25848.449737548828</v>
      </c>
      <c r="G195" s="41">
        <v>71938.25048828125</v>
      </c>
    </row>
    <row r="196" spans="1:7" x14ac:dyDescent="0.25">
      <c r="A196" s="39" t="s">
        <v>266</v>
      </c>
      <c r="B196" s="39" t="s">
        <v>40</v>
      </c>
      <c r="C196" s="39" t="s">
        <v>70</v>
      </c>
      <c r="D196" s="39" t="s">
        <v>71</v>
      </c>
      <c r="E196" s="39" t="s">
        <v>42</v>
      </c>
      <c r="F196" s="40">
        <v>23153.7197265625</v>
      </c>
      <c r="G196" s="41">
        <v>67190.10009765625</v>
      </c>
    </row>
    <row r="197" spans="1:7" x14ac:dyDescent="0.25">
      <c r="A197" s="39" t="s">
        <v>266</v>
      </c>
      <c r="B197" s="39" t="s">
        <v>40</v>
      </c>
      <c r="C197" s="39" t="s">
        <v>70</v>
      </c>
      <c r="D197" s="39" t="s">
        <v>72</v>
      </c>
      <c r="E197" s="39" t="s">
        <v>42</v>
      </c>
      <c r="F197" s="40">
        <v>29028.4189453125</v>
      </c>
      <c r="G197" s="41">
        <v>100318.0703125</v>
      </c>
    </row>
    <row r="198" spans="1:7" x14ac:dyDescent="0.25">
      <c r="A198" s="39" t="s">
        <v>266</v>
      </c>
      <c r="B198" s="39" t="s">
        <v>40</v>
      </c>
      <c r="C198" s="39" t="s">
        <v>70</v>
      </c>
      <c r="D198" s="39" t="s">
        <v>72</v>
      </c>
      <c r="E198" s="39" t="s">
        <v>44</v>
      </c>
      <c r="F198" s="40">
        <v>10822.509765625</v>
      </c>
      <c r="G198" s="41">
        <v>54518.3984375</v>
      </c>
    </row>
    <row r="199" spans="1:7" x14ac:dyDescent="0.25">
      <c r="A199" s="39" t="s">
        <v>266</v>
      </c>
      <c r="B199" s="39" t="s">
        <v>40</v>
      </c>
      <c r="C199" s="39" t="s">
        <v>70</v>
      </c>
      <c r="D199" s="39" t="s">
        <v>73</v>
      </c>
      <c r="E199" s="39" t="s">
        <v>42</v>
      </c>
      <c r="F199" s="40">
        <v>19109.290390014648</v>
      </c>
      <c r="G199" s="41">
        <v>126461.35797119141</v>
      </c>
    </row>
    <row r="200" spans="1:7" x14ac:dyDescent="0.25">
      <c r="A200" s="39" t="s">
        <v>266</v>
      </c>
      <c r="B200" s="39" t="s">
        <v>40</v>
      </c>
      <c r="C200" s="39" t="s">
        <v>70</v>
      </c>
      <c r="D200" s="39" t="s">
        <v>74</v>
      </c>
      <c r="E200" s="39" t="s">
        <v>42</v>
      </c>
      <c r="F200" s="40">
        <v>5189.14990234375</v>
      </c>
      <c r="G200" s="41">
        <v>7470</v>
      </c>
    </row>
    <row r="201" spans="1:7" x14ac:dyDescent="0.25">
      <c r="A201" s="39" t="s">
        <v>266</v>
      </c>
      <c r="B201" s="39" t="s">
        <v>40</v>
      </c>
      <c r="C201" s="39" t="s">
        <v>70</v>
      </c>
      <c r="D201" s="39" t="s">
        <v>75</v>
      </c>
      <c r="E201" s="39" t="s">
        <v>55</v>
      </c>
      <c r="F201" s="40">
        <v>4349.08984375</v>
      </c>
      <c r="G201" s="41">
        <v>27503.400390625</v>
      </c>
    </row>
    <row r="202" spans="1:7" x14ac:dyDescent="0.25">
      <c r="A202" s="39" t="s">
        <v>266</v>
      </c>
      <c r="B202" s="39" t="s">
        <v>40</v>
      </c>
      <c r="C202" s="39" t="s">
        <v>70</v>
      </c>
      <c r="D202" s="39" t="s">
        <v>75</v>
      </c>
      <c r="E202" s="39" t="s">
        <v>42</v>
      </c>
      <c r="F202" s="40">
        <v>20064.519653320313</v>
      </c>
      <c r="G202" s="41">
        <v>49460.62890625</v>
      </c>
    </row>
    <row r="203" spans="1:7" x14ac:dyDescent="0.25">
      <c r="A203" s="39" t="s">
        <v>266</v>
      </c>
      <c r="B203" s="39" t="s">
        <v>40</v>
      </c>
      <c r="C203" s="39" t="s">
        <v>70</v>
      </c>
      <c r="D203" s="39" t="s">
        <v>78</v>
      </c>
      <c r="E203" s="39" t="s">
        <v>42</v>
      </c>
      <c r="F203" s="40">
        <v>1820.6500396728516</v>
      </c>
      <c r="G203" s="41">
        <v>24748.8701171875</v>
      </c>
    </row>
    <row r="204" spans="1:7" x14ac:dyDescent="0.25">
      <c r="A204" s="39" t="s">
        <v>266</v>
      </c>
      <c r="B204" s="39" t="s">
        <v>40</v>
      </c>
      <c r="C204" s="39" t="s">
        <v>70</v>
      </c>
      <c r="D204" s="39" t="s">
        <v>79</v>
      </c>
      <c r="E204" s="39" t="s">
        <v>55</v>
      </c>
      <c r="F204" s="40">
        <v>12217.3095703125</v>
      </c>
      <c r="G204" s="41">
        <v>87761.52734375</v>
      </c>
    </row>
    <row r="205" spans="1:7" x14ac:dyDescent="0.25">
      <c r="A205" s="39" t="s">
        <v>266</v>
      </c>
      <c r="B205" s="39" t="s">
        <v>40</v>
      </c>
      <c r="C205" s="39" t="s">
        <v>70</v>
      </c>
      <c r="D205" s="39" t="s">
        <v>79</v>
      </c>
      <c r="E205" s="39" t="s">
        <v>42</v>
      </c>
      <c r="F205" s="40">
        <v>324648.7102355957</v>
      </c>
      <c r="G205" s="41">
        <v>1357510.7985229492</v>
      </c>
    </row>
    <row r="206" spans="1:7" x14ac:dyDescent="0.25">
      <c r="A206" s="39" t="s">
        <v>266</v>
      </c>
      <c r="B206" s="39" t="s">
        <v>40</v>
      </c>
      <c r="C206" s="39" t="s">
        <v>70</v>
      </c>
      <c r="D206" s="39" t="s">
        <v>147</v>
      </c>
      <c r="E206" s="39" t="s">
        <v>42</v>
      </c>
      <c r="F206" s="40">
        <v>36036</v>
      </c>
      <c r="G206" s="41">
        <v>162364</v>
      </c>
    </row>
    <row r="207" spans="1:7" x14ac:dyDescent="0.25">
      <c r="A207" s="39" t="s">
        <v>266</v>
      </c>
      <c r="B207" s="39" t="s">
        <v>40</v>
      </c>
      <c r="C207" s="39" t="s">
        <v>70</v>
      </c>
      <c r="D207" s="39" t="s">
        <v>269</v>
      </c>
      <c r="E207" s="39" t="s">
        <v>42</v>
      </c>
      <c r="F207" s="40">
        <v>410.66000366210938</v>
      </c>
      <c r="G207" s="41">
        <v>679.52001953125</v>
      </c>
    </row>
    <row r="208" spans="1:7" ht="15.75" thickBot="1" x14ac:dyDescent="0.3">
      <c r="A208" s="45" t="s">
        <v>268</v>
      </c>
      <c r="B208" s="34"/>
      <c r="C208" s="34"/>
      <c r="D208" s="34"/>
      <c r="E208" s="34"/>
      <c r="F208" s="34">
        <f>SUM(F187:F207)</f>
        <v>868588.29810428619</v>
      </c>
      <c r="G208" s="35">
        <f>SUM(G187:G207)</f>
        <v>3541435.8431167603</v>
      </c>
    </row>
    <row r="209" spans="1:7" x14ac:dyDescent="0.25">
      <c r="A209" s="39" t="s">
        <v>272</v>
      </c>
      <c r="B209" s="39" t="s">
        <v>40</v>
      </c>
      <c r="C209" s="39" t="s">
        <v>50</v>
      </c>
      <c r="D209" s="39" t="s">
        <v>274</v>
      </c>
      <c r="E209" s="39" t="s">
        <v>42</v>
      </c>
      <c r="F209" s="40">
        <v>373.3599853515625</v>
      </c>
      <c r="G209" s="41">
        <v>2157.4599609375</v>
      </c>
    </row>
    <row r="210" spans="1:7" x14ac:dyDescent="0.25">
      <c r="A210" s="39" t="s">
        <v>272</v>
      </c>
      <c r="B210" s="39" t="s">
        <v>40</v>
      </c>
      <c r="C210" s="39" t="s">
        <v>50</v>
      </c>
      <c r="D210" s="39" t="s">
        <v>275</v>
      </c>
      <c r="E210" s="39" t="s">
        <v>42</v>
      </c>
      <c r="F210" s="40">
        <v>19159.9296875</v>
      </c>
      <c r="G210" s="41">
        <v>96169.3203125</v>
      </c>
    </row>
    <row r="211" spans="1:7" x14ac:dyDescent="0.25">
      <c r="A211" s="39" t="s">
        <v>272</v>
      </c>
      <c r="B211" s="39" t="s">
        <v>40</v>
      </c>
      <c r="C211" s="39" t="s">
        <v>50</v>
      </c>
      <c r="D211" s="39" t="s">
        <v>53</v>
      </c>
      <c r="E211" s="39" t="s">
        <v>42</v>
      </c>
      <c r="F211" s="40">
        <v>133883.640625</v>
      </c>
      <c r="G211" s="41">
        <v>665901.8125</v>
      </c>
    </row>
    <row r="212" spans="1:7" x14ac:dyDescent="0.25">
      <c r="A212" s="39" t="s">
        <v>272</v>
      </c>
      <c r="B212" s="39" t="s">
        <v>40</v>
      </c>
      <c r="C212" s="39" t="s">
        <v>50</v>
      </c>
      <c r="D212" s="39" t="s">
        <v>54</v>
      </c>
      <c r="E212" s="39" t="s">
        <v>42</v>
      </c>
      <c r="F212" s="40">
        <v>2134.6200294494629</v>
      </c>
      <c r="G212" s="41">
        <v>7735.9000244140625</v>
      </c>
    </row>
    <row r="213" spans="1:7" x14ac:dyDescent="0.25">
      <c r="A213" s="39" t="s">
        <v>272</v>
      </c>
      <c r="B213" s="39" t="s">
        <v>40</v>
      </c>
      <c r="C213" s="39" t="s">
        <v>50</v>
      </c>
      <c r="D213" s="39" t="s">
        <v>190</v>
      </c>
      <c r="E213" s="39" t="s">
        <v>107</v>
      </c>
      <c r="F213" s="40">
        <v>16094.099609375</v>
      </c>
      <c r="G213" s="41">
        <v>33308.80078125</v>
      </c>
    </row>
    <row r="214" spans="1:7" x14ac:dyDescent="0.25">
      <c r="A214" s="39" t="s">
        <v>272</v>
      </c>
      <c r="B214" s="39" t="s">
        <v>40</v>
      </c>
      <c r="C214" s="39" t="s">
        <v>50</v>
      </c>
      <c r="D214" s="39" t="s">
        <v>190</v>
      </c>
      <c r="E214" s="39" t="s">
        <v>242</v>
      </c>
      <c r="F214" s="40">
        <v>20477.169921875</v>
      </c>
      <c r="G214" s="41">
        <v>80907.546875</v>
      </c>
    </row>
    <row r="215" spans="1:7" x14ac:dyDescent="0.25">
      <c r="A215" s="39" t="s">
        <v>272</v>
      </c>
      <c r="B215" s="39" t="s">
        <v>40</v>
      </c>
      <c r="C215" s="39" t="s">
        <v>50</v>
      </c>
      <c r="D215" s="39" t="s">
        <v>56</v>
      </c>
      <c r="E215" s="39" t="s">
        <v>52</v>
      </c>
      <c r="F215" s="40">
        <v>4490.60986328125</v>
      </c>
      <c r="G215" s="41">
        <v>14256</v>
      </c>
    </row>
    <row r="216" spans="1:7" x14ac:dyDescent="0.25">
      <c r="A216" s="39" t="s">
        <v>272</v>
      </c>
      <c r="B216" s="39" t="s">
        <v>40</v>
      </c>
      <c r="C216" s="39" t="s">
        <v>50</v>
      </c>
      <c r="D216" s="39" t="s">
        <v>56</v>
      </c>
      <c r="E216" s="39" t="s">
        <v>42</v>
      </c>
      <c r="F216" s="40">
        <v>1889.699951171875</v>
      </c>
      <c r="G216" s="41">
        <v>4805.2598876953125</v>
      </c>
    </row>
    <row r="217" spans="1:7" x14ac:dyDescent="0.25">
      <c r="A217" s="39" t="s">
        <v>272</v>
      </c>
      <c r="B217" s="39" t="s">
        <v>40</v>
      </c>
      <c r="C217" s="39" t="s">
        <v>50</v>
      </c>
      <c r="D217" s="39" t="s">
        <v>56</v>
      </c>
      <c r="E217" s="39" t="s">
        <v>82</v>
      </c>
      <c r="F217" s="40">
        <v>11250</v>
      </c>
      <c r="G217" s="41">
        <v>39982.5</v>
      </c>
    </row>
    <row r="218" spans="1:7" x14ac:dyDescent="0.25">
      <c r="A218" s="39" t="s">
        <v>272</v>
      </c>
      <c r="B218" s="39" t="s">
        <v>40</v>
      </c>
      <c r="C218" s="39" t="s">
        <v>50</v>
      </c>
      <c r="D218" s="39" t="s">
        <v>51</v>
      </c>
      <c r="E218" s="39" t="s">
        <v>52</v>
      </c>
      <c r="F218" s="40">
        <v>16990.380859375</v>
      </c>
      <c r="G218" s="41">
        <v>66000</v>
      </c>
    </row>
    <row r="219" spans="1:7" x14ac:dyDescent="0.25">
      <c r="A219" s="39" t="s">
        <v>272</v>
      </c>
      <c r="B219" s="39" t="s">
        <v>40</v>
      </c>
      <c r="C219" s="39" t="s">
        <v>50</v>
      </c>
      <c r="D219" s="39" t="s">
        <v>51</v>
      </c>
      <c r="E219" s="39" t="s">
        <v>42</v>
      </c>
      <c r="F219" s="40">
        <v>91791.882202148438</v>
      </c>
      <c r="G219" s="41">
        <v>524304.34887695313</v>
      </c>
    </row>
    <row r="220" spans="1:7" x14ac:dyDescent="0.25">
      <c r="A220" s="39" t="s">
        <v>272</v>
      </c>
      <c r="B220" s="39" t="s">
        <v>40</v>
      </c>
      <c r="C220" s="39" t="s">
        <v>50</v>
      </c>
      <c r="D220" s="39" t="s">
        <v>51</v>
      </c>
      <c r="E220" s="39" t="s">
        <v>44</v>
      </c>
      <c r="F220" s="40">
        <v>40590.4501953125</v>
      </c>
      <c r="G220" s="41">
        <v>94583.390625</v>
      </c>
    </row>
    <row r="221" spans="1:7" x14ac:dyDescent="0.25">
      <c r="A221" s="39" t="s">
        <v>272</v>
      </c>
      <c r="B221" s="39" t="s">
        <v>40</v>
      </c>
      <c r="C221" s="39" t="s">
        <v>50</v>
      </c>
      <c r="D221" s="39" t="s">
        <v>51</v>
      </c>
      <c r="E221" s="39" t="s">
        <v>82</v>
      </c>
      <c r="F221" s="40">
        <v>11810.2998046875</v>
      </c>
      <c r="G221" s="41">
        <v>22579</v>
      </c>
    </row>
    <row r="222" spans="1:7" x14ac:dyDescent="0.25">
      <c r="A222" s="39" t="s">
        <v>272</v>
      </c>
      <c r="B222" s="39" t="s">
        <v>40</v>
      </c>
      <c r="C222" s="39" t="s">
        <v>50</v>
      </c>
      <c r="D222" s="39" t="s">
        <v>60</v>
      </c>
      <c r="E222" s="39" t="s">
        <v>42</v>
      </c>
      <c r="F222" s="40">
        <v>19958.259765625</v>
      </c>
      <c r="G222" s="41">
        <v>24000</v>
      </c>
    </row>
    <row r="223" spans="1:7" x14ac:dyDescent="0.25">
      <c r="A223" s="39" t="s">
        <v>272</v>
      </c>
      <c r="B223" s="39" t="s">
        <v>40</v>
      </c>
      <c r="C223" s="39" t="s">
        <v>50</v>
      </c>
      <c r="D223" s="39" t="s">
        <v>64</v>
      </c>
      <c r="E223" s="39" t="s">
        <v>55</v>
      </c>
      <c r="F223" s="40">
        <v>1499.4200439453125</v>
      </c>
      <c r="G223" s="41">
        <v>8785.6796875</v>
      </c>
    </row>
    <row r="224" spans="1:7" x14ac:dyDescent="0.25">
      <c r="A224" s="39" t="s">
        <v>272</v>
      </c>
      <c r="B224" s="39" t="s">
        <v>40</v>
      </c>
      <c r="C224" s="39" t="s">
        <v>50</v>
      </c>
      <c r="D224" s="39" t="s">
        <v>64</v>
      </c>
      <c r="E224" s="39" t="s">
        <v>42</v>
      </c>
      <c r="F224" s="40">
        <v>1286.0600128173828</v>
      </c>
      <c r="G224" s="41">
        <v>4903.1400146484375</v>
      </c>
    </row>
    <row r="225" spans="1:7" x14ac:dyDescent="0.25">
      <c r="A225" s="39" t="s">
        <v>272</v>
      </c>
      <c r="B225" s="39" t="s">
        <v>40</v>
      </c>
      <c r="C225" s="39" t="s">
        <v>50</v>
      </c>
      <c r="D225" s="39" t="s">
        <v>64</v>
      </c>
      <c r="E225" s="39" t="s">
        <v>110</v>
      </c>
      <c r="F225" s="40">
        <v>161.66000366210938</v>
      </c>
      <c r="G225" s="41">
        <v>1309.43994140625</v>
      </c>
    </row>
    <row r="226" spans="1:7" x14ac:dyDescent="0.25">
      <c r="A226" s="39" t="s">
        <v>272</v>
      </c>
      <c r="B226" s="39" t="s">
        <v>40</v>
      </c>
      <c r="C226" s="39" t="s">
        <v>50</v>
      </c>
      <c r="D226" s="39" t="s">
        <v>66</v>
      </c>
      <c r="E226" s="39" t="s">
        <v>77</v>
      </c>
      <c r="F226" s="40">
        <v>15842.8701171875</v>
      </c>
      <c r="G226" s="41">
        <v>65450.69921875</v>
      </c>
    </row>
    <row r="227" spans="1:7" x14ac:dyDescent="0.25">
      <c r="A227" s="39" t="s">
        <v>272</v>
      </c>
      <c r="B227" s="39" t="s">
        <v>40</v>
      </c>
      <c r="C227" s="39" t="s">
        <v>50</v>
      </c>
      <c r="D227" s="39" t="s">
        <v>66</v>
      </c>
      <c r="E227" s="39" t="s">
        <v>55</v>
      </c>
      <c r="F227" s="40">
        <v>36590.38037109375</v>
      </c>
      <c r="G227" s="41">
        <v>106926.1494140625</v>
      </c>
    </row>
    <row r="228" spans="1:7" x14ac:dyDescent="0.25">
      <c r="A228" s="39" t="s">
        <v>272</v>
      </c>
      <c r="B228" s="39" t="s">
        <v>40</v>
      </c>
      <c r="C228" s="39" t="s">
        <v>50</v>
      </c>
      <c r="D228" s="39" t="s">
        <v>66</v>
      </c>
      <c r="E228" s="39" t="s">
        <v>42</v>
      </c>
      <c r="F228" s="40">
        <v>89268.060104370117</v>
      </c>
      <c r="G228" s="41">
        <v>456181.84375</v>
      </c>
    </row>
    <row r="229" spans="1:7" x14ac:dyDescent="0.25">
      <c r="A229" s="39" t="s">
        <v>272</v>
      </c>
      <c r="B229" s="39" t="s">
        <v>40</v>
      </c>
      <c r="C229" s="39" t="s">
        <v>50</v>
      </c>
      <c r="D229" s="39" t="s">
        <v>66</v>
      </c>
      <c r="E229" s="39" t="s">
        <v>67</v>
      </c>
      <c r="F229" s="40">
        <v>13694.1298828125</v>
      </c>
      <c r="G229" s="41">
        <v>116085</v>
      </c>
    </row>
    <row r="230" spans="1:7" x14ac:dyDescent="0.25">
      <c r="A230" s="39" t="s">
        <v>272</v>
      </c>
      <c r="B230" s="39" t="s">
        <v>40</v>
      </c>
      <c r="C230" s="39" t="s">
        <v>50</v>
      </c>
      <c r="D230" s="39" t="s">
        <v>192</v>
      </c>
      <c r="E230" s="39" t="s">
        <v>42</v>
      </c>
      <c r="F230" s="40">
        <v>53715.500793457031</v>
      </c>
      <c r="G230" s="41">
        <v>297629.3232421875</v>
      </c>
    </row>
    <row r="231" spans="1:7" x14ac:dyDescent="0.25">
      <c r="A231" s="39" t="s">
        <v>272</v>
      </c>
      <c r="B231" s="39" t="s">
        <v>40</v>
      </c>
      <c r="C231" s="39" t="s">
        <v>50</v>
      </c>
      <c r="D231" s="39" t="s">
        <v>68</v>
      </c>
      <c r="E231" s="39" t="s">
        <v>42</v>
      </c>
      <c r="F231" s="40">
        <v>7369.1298828125</v>
      </c>
      <c r="G231" s="41">
        <v>11740.64013671875</v>
      </c>
    </row>
    <row r="232" spans="1:7" x14ac:dyDescent="0.25">
      <c r="A232" s="39" t="s">
        <v>272</v>
      </c>
      <c r="B232" s="39" t="s">
        <v>40</v>
      </c>
      <c r="C232" s="39" t="s">
        <v>50</v>
      </c>
      <c r="D232" s="39" t="s">
        <v>193</v>
      </c>
      <c r="E232" s="39" t="s">
        <v>42</v>
      </c>
      <c r="F232" s="40">
        <v>19085.08984375</v>
      </c>
      <c r="G232" s="41">
        <v>32168.25</v>
      </c>
    </row>
    <row r="233" spans="1:7" x14ac:dyDescent="0.25">
      <c r="A233" s="39" t="s">
        <v>272</v>
      </c>
      <c r="B233" s="39" t="s">
        <v>40</v>
      </c>
      <c r="C233" s="39" t="s">
        <v>50</v>
      </c>
      <c r="D233" s="39" t="s">
        <v>69</v>
      </c>
      <c r="E233" s="39" t="s">
        <v>58</v>
      </c>
      <c r="F233" s="40">
        <v>1097.5299987792969</v>
      </c>
      <c r="G233" s="41">
        <v>4927.300048828125</v>
      </c>
    </row>
    <row r="234" spans="1:7" x14ac:dyDescent="0.25">
      <c r="A234" s="39" t="s">
        <v>272</v>
      </c>
      <c r="B234" s="39" t="s">
        <v>40</v>
      </c>
      <c r="C234" s="39" t="s">
        <v>50</v>
      </c>
      <c r="D234" s="39" t="s">
        <v>69</v>
      </c>
      <c r="E234" s="39" t="s">
        <v>42</v>
      </c>
      <c r="F234" s="40">
        <v>32847.12996673584</v>
      </c>
      <c r="G234" s="41">
        <v>109530.2709197998</v>
      </c>
    </row>
    <row r="235" spans="1:7" x14ac:dyDescent="0.25">
      <c r="A235" s="39" t="s">
        <v>272</v>
      </c>
      <c r="B235" s="39" t="s">
        <v>40</v>
      </c>
      <c r="C235" s="39" t="s">
        <v>70</v>
      </c>
      <c r="D235" s="39" t="s">
        <v>71</v>
      </c>
      <c r="E235" s="39" t="s">
        <v>42</v>
      </c>
      <c r="F235" s="40">
        <v>10197.300003051758</v>
      </c>
      <c r="G235" s="41">
        <v>42981.899536132813</v>
      </c>
    </row>
    <row r="236" spans="1:7" x14ac:dyDescent="0.25">
      <c r="A236" s="39" t="s">
        <v>272</v>
      </c>
      <c r="B236" s="39" t="s">
        <v>40</v>
      </c>
      <c r="C236" s="39" t="s">
        <v>70</v>
      </c>
      <c r="D236" s="39" t="s">
        <v>72</v>
      </c>
      <c r="E236" s="39" t="s">
        <v>42</v>
      </c>
      <c r="F236" s="40">
        <v>110946.548828125</v>
      </c>
      <c r="G236" s="41">
        <v>461513.5390625</v>
      </c>
    </row>
    <row r="237" spans="1:7" x14ac:dyDescent="0.25">
      <c r="A237" s="39" t="s">
        <v>272</v>
      </c>
      <c r="B237" s="39" t="s">
        <v>40</v>
      </c>
      <c r="C237" s="39" t="s">
        <v>70</v>
      </c>
      <c r="D237" s="39" t="s">
        <v>73</v>
      </c>
      <c r="E237" s="39" t="s">
        <v>42</v>
      </c>
      <c r="F237" s="40">
        <v>9682.1398439407349</v>
      </c>
      <c r="G237" s="41">
        <v>54139.869998931885</v>
      </c>
    </row>
    <row r="238" spans="1:7" x14ac:dyDescent="0.25">
      <c r="A238" s="39" t="s">
        <v>272</v>
      </c>
      <c r="B238" s="39" t="s">
        <v>40</v>
      </c>
      <c r="C238" s="39" t="s">
        <v>70</v>
      </c>
      <c r="D238" s="39" t="s">
        <v>194</v>
      </c>
      <c r="E238" s="39" t="s">
        <v>76</v>
      </c>
      <c r="F238" s="40">
        <v>41870.279296875</v>
      </c>
      <c r="G238" s="41">
        <v>145092.41015625</v>
      </c>
    </row>
    <row r="239" spans="1:7" x14ac:dyDescent="0.25">
      <c r="A239" s="39" t="s">
        <v>272</v>
      </c>
      <c r="B239" s="39" t="s">
        <v>40</v>
      </c>
      <c r="C239" s="39" t="s">
        <v>70</v>
      </c>
      <c r="D239" s="39" t="s">
        <v>194</v>
      </c>
      <c r="E239" s="39" t="s">
        <v>195</v>
      </c>
      <c r="F239" s="40">
        <v>22190.41015625</v>
      </c>
      <c r="G239" s="41">
        <v>116654.7421875</v>
      </c>
    </row>
    <row r="240" spans="1:7" x14ac:dyDescent="0.25">
      <c r="A240" s="39" t="s">
        <v>272</v>
      </c>
      <c r="B240" s="39" t="s">
        <v>40</v>
      </c>
      <c r="C240" s="39" t="s">
        <v>70</v>
      </c>
      <c r="D240" s="39" t="s">
        <v>194</v>
      </c>
      <c r="E240" s="39" t="s">
        <v>63</v>
      </c>
      <c r="F240" s="40">
        <v>16676.9609375</v>
      </c>
      <c r="G240" s="41">
        <v>51707</v>
      </c>
    </row>
    <row r="241" spans="1:7" x14ac:dyDescent="0.25">
      <c r="A241" s="39" t="s">
        <v>272</v>
      </c>
      <c r="B241" s="39" t="s">
        <v>40</v>
      </c>
      <c r="C241" s="39" t="s">
        <v>70</v>
      </c>
      <c r="D241" s="39" t="s">
        <v>276</v>
      </c>
      <c r="E241" s="39" t="s">
        <v>201</v>
      </c>
      <c r="F241" s="40">
        <v>20956.169921875</v>
      </c>
      <c r="G241" s="41">
        <v>61433.30078125</v>
      </c>
    </row>
    <row r="242" spans="1:7" x14ac:dyDescent="0.25">
      <c r="A242" s="39" t="s">
        <v>272</v>
      </c>
      <c r="B242" s="39" t="s">
        <v>40</v>
      </c>
      <c r="C242" s="39" t="s">
        <v>70</v>
      </c>
      <c r="D242" s="39" t="s">
        <v>75</v>
      </c>
      <c r="E242" s="39" t="s">
        <v>76</v>
      </c>
      <c r="F242" s="40">
        <v>229653.62109375</v>
      </c>
      <c r="G242" s="41">
        <v>746296.95922851563</v>
      </c>
    </row>
    <row r="243" spans="1:7" x14ac:dyDescent="0.25">
      <c r="A243" s="39" t="s">
        <v>272</v>
      </c>
      <c r="B243" s="39" t="s">
        <v>40</v>
      </c>
      <c r="C243" s="39" t="s">
        <v>70</v>
      </c>
      <c r="D243" s="39" t="s">
        <v>75</v>
      </c>
      <c r="E243" s="39" t="s">
        <v>199</v>
      </c>
      <c r="F243" s="40">
        <v>22738.009765625</v>
      </c>
      <c r="G243" s="41">
        <v>91734.6875</v>
      </c>
    </row>
    <row r="244" spans="1:7" x14ac:dyDescent="0.25">
      <c r="A244" s="39" t="s">
        <v>272</v>
      </c>
      <c r="B244" s="39" t="s">
        <v>40</v>
      </c>
      <c r="C244" s="39" t="s">
        <v>70</v>
      </c>
      <c r="D244" s="39" t="s">
        <v>75</v>
      </c>
      <c r="E244" s="39" t="s">
        <v>83</v>
      </c>
      <c r="F244" s="40">
        <v>19000.259765625</v>
      </c>
      <c r="G244" s="41">
        <v>82462.2421875</v>
      </c>
    </row>
    <row r="245" spans="1:7" x14ac:dyDescent="0.25">
      <c r="A245" s="39" t="s">
        <v>272</v>
      </c>
      <c r="B245" s="39" t="s">
        <v>40</v>
      </c>
      <c r="C245" s="39" t="s">
        <v>70</v>
      </c>
      <c r="D245" s="39" t="s">
        <v>75</v>
      </c>
      <c r="E245" s="39" t="s">
        <v>42</v>
      </c>
      <c r="F245" s="40">
        <v>55321.289947509766</v>
      </c>
      <c r="G245" s="41">
        <v>258261.71704101563</v>
      </c>
    </row>
    <row r="246" spans="1:7" x14ac:dyDescent="0.25">
      <c r="A246" s="39" t="s">
        <v>272</v>
      </c>
      <c r="B246" s="39" t="s">
        <v>40</v>
      </c>
      <c r="C246" s="39" t="s">
        <v>70</v>
      </c>
      <c r="D246" s="39" t="s">
        <v>75</v>
      </c>
      <c r="E246" s="39" t="s">
        <v>67</v>
      </c>
      <c r="F246" s="40">
        <v>20513.919921875</v>
      </c>
      <c r="G246" s="41">
        <v>70187.3671875</v>
      </c>
    </row>
    <row r="247" spans="1:7" x14ac:dyDescent="0.25">
      <c r="A247" s="39" t="s">
        <v>272</v>
      </c>
      <c r="B247" s="39" t="s">
        <v>40</v>
      </c>
      <c r="C247" s="39" t="s">
        <v>70</v>
      </c>
      <c r="D247" s="39" t="s">
        <v>75</v>
      </c>
      <c r="E247" s="39" t="s">
        <v>206</v>
      </c>
      <c r="F247" s="40">
        <v>11495.9599609375</v>
      </c>
      <c r="G247" s="41">
        <v>51089.41015625</v>
      </c>
    </row>
    <row r="248" spans="1:7" x14ac:dyDescent="0.25">
      <c r="A248" s="39" t="s">
        <v>272</v>
      </c>
      <c r="B248" s="39" t="s">
        <v>40</v>
      </c>
      <c r="C248" s="39" t="s">
        <v>70</v>
      </c>
      <c r="D248" s="39" t="s">
        <v>75</v>
      </c>
      <c r="E248" s="39" t="s">
        <v>197</v>
      </c>
      <c r="F248" s="40">
        <v>14985.9296875</v>
      </c>
      <c r="G248" s="41">
        <v>68711.203125</v>
      </c>
    </row>
    <row r="249" spans="1:7" x14ac:dyDescent="0.25">
      <c r="A249" s="39" t="s">
        <v>272</v>
      </c>
      <c r="B249" s="39" t="s">
        <v>40</v>
      </c>
      <c r="C249" s="39" t="s">
        <v>70</v>
      </c>
      <c r="D249" s="39" t="s">
        <v>78</v>
      </c>
      <c r="E249" s="39" t="s">
        <v>42</v>
      </c>
      <c r="F249" s="40">
        <v>4859.5800933837891</v>
      </c>
      <c r="G249" s="41">
        <v>57918.649658203125</v>
      </c>
    </row>
    <row r="250" spans="1:7" x14ac:dyDescent="0.25">
      <c r="A250" s="39" t="s">
        <v>272</v>
      </c>
      <c r="B250" s="39" t="s">
        <v>40</v>
      </c>
      <c r="C250" s="39" t="s">
        <v>70</v>
      </c>
      <c r="D250" s="39" t="s">
        <v>172</v>
      </c>
      <c r="E250" s="39" t="s">
        <v>42</v>
      </c>
      <c r="F250" s="40">
        <v>1084.31005859375</v>
      </c>
      <c r="G250" s="41">
        <v>784.79998779296875</v>
      </c>
    </row>
    <row r="251" spans="1:7" x14ac:dyDescent="0.25">
      <c r="A251" s="39" t="s">
        <v>272</v>
      </c>
      <c r="B251" s="39" t="s">
        <v>40</v>
      </c>
      <c r="C251" s="39" t="s">
        <v>70</v>
      </c>
      <c r="D251" s="39" t="s">
        <v>79</v>
      </c>
      <c r="E251" s="39" t="s">
        <v>55</v>
      </c>
      <c r="F251" s="40">
        <v>38517.47021484375</v>
      </c>
      <c r="G251" s="41">
        <v>243330.19921875</v>
      </c>
    </row>
    <row r="252" spans="1:7" x14ac:dyDescent="0.25">
      <c r="A252" s="39" t="s">
        <v>272</v>
      </c>
      <c r="B252" s="39" t="s">
        <v>40</v>
      </c>
      <c r="C252" s="39" t="s">
        <v>70</v>
      </c>
      <c r="D252" s="39" t="s">
        <v>79</v>
      </c>
      <c r="E252" s="39" t="s">
        <v>42</v>
      </c>
      <c r="F252" s="40">
        <v>387992.60008239746</v>
      </c>
      <c r="G252" s="41">
        <v>1901061.9998779297</v>
      </c>
    </row>
    <row r="253" spans="1:7" x14ac:dyDescent="0.25">
      <c r="A253" s="39" t="s">
        <v>272</v>
      </c>
      <c r="B253" s="39" t="s">
        <v>40</v>
      </c>
      <c r="C253" s="39" t="s">
        <v>70</v>
      </c>
      <c r="D253" s="39" t="s">
        <v>79</v>
      </c>
      <c r="E253" s="39" t="s">
        <v>110</v>
      </c>
      <c r="F253" s="40">
        <v>4346.81005859375</v>
      </c>
      <c r="G253" s="41">
        <v>46924.359375</v>
      </c>
    </row>
    <row r="254" spans="1:7" x14ac:dyDescent="0.25">
      <c r="A254" s="39" t="s">
        <v>272</v>
      </c>
      <c r="B254" s="39" t="s">
        <v>40</v>
      </c>
      <c r="C254" s="39" t="s">
        <v>70</v>
      </c>
      <c r="D254" s="39" t="s">
        <v>198</v>
      </c>
      <c r="E254" s="39" t="s">
        <v>76</v>
      </c>
      <c r="F254" s="40">
        <v>61046.71875</v>
      </c>
      <c r="G254" s="41">
        <v>253324.984375</v>
      </c>
    </row>
    <row r="255" spans="1:7" x14ac:dyDescent="0.25">
      <c r="A255" s="39" t="s">
        <v>272</v>
      </c>
      <c r="B255" s="39" t="s">
        <v>40</v>
      </c>
      <c r="C255" s="39" t="s">
        <v>70</v>
      </c>
      <c r="D255" s="39" t="s">
        <v>198</v>
      </c>
      <c r="E255" s="39" t="s">
        <v>55</v>
      </c>
      <c r="F255" s="40">
        <v>5975.5299072265625</v>
      </c>
      <c r="G255" s="41">
        <v>79076.7373046875</v>
      </c>
    </row>
    <row r="256" spans="1:7" x14ac:dyDescent="0.25">
      <c r="A256" s="39" t="s">
        <v>272</v>
      </c>
      <c r="B256" s="39" t="s">
        <v>40</v>
      </c>
      <c r="C256" s="39" t="s">
        <v>70</v>
      </c>
      <c r="D256" s="39" t="s">
        <v>198</v>
      </c>
      <c r="E256" s="39" t="s">
        <v>195</v>
      </c>
      <c r="F256" s="40">
        <v>64953.47119140625</v>
      </c>
      <c r="G256" s="41">
        <v>300372.53125</v>
      </c>
    </row>
    <row r="257" spans="1:7" x14ac:dyDescent="0.25">
      <c r="A257" s="39" t="s">
        <v>272</v>
      </c>
      <c r="B257" s="39" t="s">
        <v>40</v>
      </c>
      <c r="C257" s="39" t="s">
        <v>70</v>
      </c>
      <c r="D257" s="39" t="s">
        <v>198</v>
      </c>
      <c r="E257" s="39" t="s">
        <v>63</v>
      </c>
      <c r="F257" s="40">
        <v>73582.9404296875</v>
      </c>
      <c r="G257" s="41">
        <v>294081.95703125</v>
      </c>
    </row>
    <row r="258" spans="1:7" x14ac:dyDescent="0.25">
      <c r="A258" s="39" t="s">
        <v>272</v>
      </c>
      <c r="B258" s="39" t="s">
        <v>40</v>
      </c>
      <c r="C258" s="39" t="s">
        <v>70</v>
      </c>
      <c r="D258" s="39" t="s">
        <v>147</v>
      </c>
      <c r="E258" s="39" t="s">
        <v>42</v>
      </c>
      <c r="F258" s="40">
        <v>108732.72799682617</v>
      </c>
      <c r="G258" s="41">
        <v>462708.67346191406</v>
      </c>
    </row>
    <row r="259" spans="1:7" ht="15.75" thickBot="1" x14ac:dyDescent="0.3">
      <c r="A259" s="45" t="s">
        <v>281</v>
      </c>
      <c r="B259" s="34"/>
      <c r="C259" s="34"/>
      <c r="D259" s="34"/>
      <c r="E259" s="34"/>
      <c r="F259" s="34">
        <f>SUM(F209:F258)</f>
        <v>2020672.3214349747</v>
      </c>
      <c r="G259" s="35">
        <f>SUM(G209:G258)</f>
        <v>8834180.3159065247</v>
      </c>
    </row>
    <row r="260" spans="1:7" x14ac:dyDescent="0.25">
      <c r="A260" s="39" t="s">
        <v>296</v>
      </c>
      <c r="B260" s="39" t="s">
        <v>40</v>
      </c>
      <c r="C260" s="39" t="s">
        <v>50</v>
      </c>
      <c r="D260" s="39" t="s">
        <v>54</v>
      </c>
      <c r="E260" s="39" t="s">
        <v>42</v>
      </c>
      <c r="F260" s="40">
        <v>1583.7799987792969</v>
      </c>
      <c r="G260" s="41">
        <v>7427.110107421875</v>
      </c>
    </row>
    <row r="261" spans="1:7" x14ac:dyDescent="0.25">
      <c r="A261" s="39" t="s">
        <v>296</v>
      </c>
      <c r="B261" s="39" t="s">
        <v>40</v>
      </c>
      <c r="C261" s="39" t="s">
        <v>50</v>
      </c>
      <c r="D261" s="39" t="s">
        <v>144</v>
      </c>
      <c r="E261" s="39" t="s">
        <v>42</v>
      </c>
      <c r="F261" s="40">
        <v>301.85000610351563</v>
      </c>
      <c r="G261" s="41">
        <v>1457.4000244140625</v>
      </c>
    </row>
    <row r="262" spans="1:7" x14ac:dyDescent="0.25">
      <c r="A262" s="39" t="s">
        <v>296</v>
      </c>
      <c r="B262" s="39" t="s">
        <v>40</v>
      </c>
      <c r="C262" s="39" t="s">
        <v>50</v>
      </c>
      <c r="D262" s="39" t="s">
        <v>190</v>
      </c>
      <c r="E262" s="39" t="s">
        <v>76</v>
      </c>
      <c r="F262" s="40">
        <v>14796.8095703125</v>
      </c>
      <c r="G262" s="41">
        <v>30943.08984375</v>
      </c>
    </row>
    <row r="263" spans="1:7" x14ac:dyDescent="0.25">
      <c r="A263" s="39" t="s">
        <v>296</v>
      </c>
      <c r="B263" s="39" t="s">
        <v>40</v>
      </c>
      <c r="C263" s="39" t="s">
        <v>50</v>
      </c>
      <c r="D263" s="39" t="s">
        <v>190</v>
      </c>
      <c r="E263" s="39" t="s">
        <v>55</v>
      </c>
      <c r="F263" s="40">
        <v>21075.919921875</v>
      </c>
      <c r="G263" s="41">
        <v>23654.400390625</v>
      </c>
    </row>
    <row r="264" spans="1:7" x14ac:dyDescent="0.25">
      <c r="A264" s="39" t="s">
        <v>296</v>
      </c>
      <c r="B264" s="39" t="s">
        <v>40</v>
      </c>
      <c r="C264" s="39" t="s">
        <v>50</v>
      </c>
      <c r="D264" s="39" t="s">
        <v>190</v>
      </c>
      <c r="E264" s="39" t="s">
        <v>67</v>
      </c>
      <c r="F264" s="40">
        <v>22596.419921875</v>
      </c>
      <c r="G264" s="41">
        <v>44845.37890625</v>
      </c>
    </row>
    <row r="265" spans="1:7" x14ac:dyDescent="0.25">
      <c r="A265" s="39" t="s">
        <v>296</v>
      </c>
      <c r="B265" s="39" t="s">
        <v>40</v>
      </c>
      <c r="C265" s="39" t="s">
        <v>50</v>
      </c>
      <c r="D265" s="39" t="s">
        <v>145</v>
      </c>
      <c r="E265" s="39" t="s">
        <v>55</v>
      </c>
      <c r="F265" s="40">
        <v>2731.2900390625</v>
      </c>
      <c r="G265" s="41">
        <v>11540.1201171875</v>
      </c>
    </row>
    <row r="266" spans="1:7" x14ac:dyDescent="0.25">
      <c r="A266" s="39" t="s">
        <v>296</v>
      </c>
      <c r="B266" s="39" t="s">
        <v>40</v>
      </c>
      <c r="C266" s="39" t="s">
        <v>50</v>
      </c>
      <c r="D266" s="39" t="s">
        <v>56</v>
      </c>
      <c r="E266" s="39" t="s">
        <v>148</v>
      </c>
      <c r="F266" s="40">
        <v>9579.9599609375</v>
      </c>
      <c r="G266" s="41">
        <v>20966.400390625</v>
      </c>
    </row>
    <row r="267" spans="1:7" x14ac:dyDescent="0.25">
      <c r="A267" s="39" t="s">
        <v>296</v>
      </c>
      <c r="B267" s="39" t="s">
        <v>40</v>
      </c>
      <c r="C267" s="39" t="s">
        <v>50</v>
      </c>
      <c r="D267" s="39" t="s">
        <v>56</v>
      </c>
      <c r="E267" s="39" t="s">
        <v>82</v>
      </c>
      <c r="F267" s="40">
        <v>16689.869140625</v>
      </c>
      <c r="G267" s="41">
        <v>11141.5</v>
      </c>
    </row>
    <row r="268" spans="1:7" x14ac:dyDescent="0.25">
      <c r="A268" s="39" t="s">
        <v>296</v>
      </c>
      <c r="B268" s="39" t="s">
        <v>40</v>
      </c>
      <c r="C268" s="39" t="s">
        <v>50</v>
      </c>
      <c r="D268" s="39" t="s">
        <v>51</v>
      </c>
      <c r="E268" s="39" t="s">
        <v>58</v>
      </c>
      <c r="F268" s="40">
        <v>16992.4609375</v>
      </c>
      <c r="G268" s="41">
        <v>66000</v>
      </c>
    </row>
    <row r="269" spans="1:7" x14ac:dyDescent="0.25">
      <c r="A269" s="39" t="s">
        <v>296</v>
      </c>
      <c r="B269" s="39" t="s">
        <v>40</v>
      </c>
      <c r="C269" s="39" t="s">
        <v>50</v>
      </c>
      <c r="D269" s="39" t="s">
        <v>51</v>
      </c>
      <c r="E269" s="39" t="s">
        <v>55</v>
      </c>
      <c r="F269" s="40">
        <v>3967.159912109375</v>
      </c>
      <c r="G269" s="41">
        <v>17422.890625</v>
      </c>
    </row>
    <row r="270" spans="1:7" x14ac:dyDescent="0.25">
      <c r="A270" s="39" t="s">
        <v>296</v>
      </c>
      <c r="B270" s="39" t="s">
        <v>40</v>
      </c>
      <c r="C270" s="39" t="s">
        <v>50</v>
      </c>
      <c r="D270" s="39" t="s">
        <v>51</v>
      </c>
      <c r="E270" s="39" t="s">
        <v>42</v>
      </c>
      <c r="F270" s="40">
        <v>11777.710296630859</v>
      </c>
      <c r="G270" s="41">
        <v>36459.000732421875</v>
      </c>
    </row>
    <row r="271" spans="1:7" x14ac:dyDescent="0.25">
      <c r="A271" s="39" t="s">
        <v>296</v>
      </c>
      <c r="B271" s="39" t="s">
        <v>40</v>
      </c>
      <c r="C271" s="39" t="s">
        <v>50</v>
      </c>
      <c r="D271" s="39" t="s">
        <v>51</v>
      </c>
      <c r="E271" s="39" t="s">
        <v>44</v>
      </c>
      <c r="F271" s="40">
        <v>11517.3095703125</v>
      </c>
      <c r="G271" s="41">
        <v>35737.78125</v>
      </c>
    </row>
    <row r="272" spans="1:7" x14ac:dyDescent="0.25">
      <c r="A272" s="39" t="s">
        <v>296</v>
      </c>
      <c r="B272" s="39" t="s">
        <v>40</v>
      </c>
      <c r="C272" s="39" t="s">
        <v>50</v>
      </c>
      <c r="D272" s="39" t="s">
        <v>51</v>
      </c>
      <c r="E272" s="39" t="s">
        <v>82</v>
      </c>
      <c r="F272" s="40">
        <v>50037.421875</v>
      </c>
      <c r="G272" s="41">
        <v>156654.65625</v>
      </c>
    </row>
    <row r="273" spans="1:7" x14ac:dyDescent="0.25">
      <c r="A273" s="39" t="s">
        <v>296</v>
      </c>
      <c r="B273" s="39" t="s">
        <v>40</v>
      </c>
      <c r="C273" s="39" t="s">
        <v>50</v>
      </c>
      <c r="D273" s="39" t="s">
        <v>62</v>
      </c>
      <c r="E273" s="39" t="s">
        <v>42</v>
      </c>
      <c r="F273" s="40">
        <v>39916.51953125</v>
      </c>
      <c r="G273" s="41">
        <v>43200</v>
      </c>
    </row>
    <row r="274" spans="1:7" x14ac:dyDescent="0.25">
      <c r="A274" s="39" t="s">
        <v>296</v>
      </c>
      <c r="B274" s="39" t="s">
        <v>40</v>
      </c>
      <c r="C274" s="39" t="s">
        <v>50</v>
      </c>
      <c r="D274" s="39" t="s">
        <v>62</v>
      </c>
      <c r="E274" s="39" t="s">
        <v>195</v>
      </c>
      <c r="F274" s="40">
        <v>149.69000244140625</v>
      </c>
      <c r="G274" s="41">
        <v>2882.860107421875</v>
      </c>
    </row>
    <row r="275" spans="1:7" x14ac:dyDescent="0.25">
      <c r="A275" s="39" t="s">
        <v>296</v>
      </c>
      <c r="B275" s="39" t="s">
        <v>40</v>
      </c>
      <c r="C275" s="39" t="s">
        <v>50</v>
      </c>
      <c r="D275" s="39" t="s">
        <v>64</v>
      </c>
      <c r="E275" s="39" t="s">
        <v>77</v>
      </c>
      <c r="F275" s="40">
        <v>10935.76953125</v>
      </c>
      <c r="G275" s="41">
        <v>84362.8671875</v>
      </c>
    </row>
    <row r="276" spans="1:7" x14ac:dyDescent="0.25">
      <c r="A276" s="39" t="s">
        <v>296</v>
      </c>
      <c r="B276" s="39" t="s">
        <v>40</v>
      </c>
      <c r="C276" s="39" t="s">
        <v>50</v>
      </c>
      <c r="D276" s="39" t="s">
        <v>64</v>
      </c>
      <c r="E276" s="39" t="s">
        <v>55</v>
      </c>
      <c r="F276" s="40">
        <v>365.14999389648438</v>
      </c>
      <c r="G276" s="41">
        <v>2679.1201171875</v>
      </c>
    </row>
    <row r="277" spans="1:7" x14ac:dyDescent="0.25">
      <c r="A277" s="39" t="s">
        <v>296</v>
      </c>
      <c r="B277" s="39" t="s">
        <v>40</v>
      </c>
      <c r="C277" s="39" t="s">
        <v>50</v>
      </c>
      <c r="D277" s="39" t="s">
        <v>64</v>
      </c>
      <c r="E277" s="39" t="s">
        <v>42</v>
      </c>
      <c r="F277" s="40">
        <v>118.83999633789063</v>
      </c>
      <c r="G277" s="41">
        <v>774.47998046875</v>
      </c>
    </row>
    <row r="278" spans="1:7" x14ac:dyDescent="0.25">
      <c r="A278" s="39" t="s">
        <v>296</v>
      </c>
      <c r="B278" s="39" t="s">
        <v>40</v>
      </c>
      <c r="C278" s="39" t="s">
        <v>50</v>
      </c>
      <c r="D278" s="39" t="s">
        <v>66</v>
      </c>
      <c r="E278" s="39" t="s">
        <v>58</v>
      </c>
      <c r="F278" s="40">
        <v>16754.9609375</v>
      </c>
      <c r="G278" s="41">
        <v>14198.400390625</v>
      </c>
    </row>
    <row r="279" spans="1:7" x14ac:dyDescent="0.25">
      <c r="A279" s="39" t="s">
        <v>296</v>
      </c>
      <c r="B279" s="39" t="s">
        <v>40</v>
      </c>
      <c r="C279" s="39" t="s">
        <v>50</v>
      </c>
      <c r="D279" s="39" t="s">
        <v>66</v>
      </c>
      <c r="E279" s="39" t="s">
        <v>77</v>
      </c>
      <c r="F279" s="40">
        <v>17365.609375</v>
      </c>
      <c r="G279" s="41">
        <v>120403.3671875</v>
      </c>
    </row>
    <row r="280" spans="1:7" x14ac:dyDescent="0.25">
      <c r="A280" s="39" t="s">
        <v>296</v>
      </c>
      <c r="B280" s="39" t="s">
        <v>40</v>
      </c>
      <c r="C280" s="39" t="s">
        <v>50</v>
      </c>
      <c r="D280" s="39" t="s">
        <v>66</v>
      </c>
      <c r="E280" s="39" t="s">
        <v>55</v>
      </c>
      <c r="F280" s="40">
        <v>13651.4501953125</v>
      </c>
      <c r="G280" s="41">
        <v>26297.080078125</v>
      </c>
    </row>
    <row r="281" spans="1:7" x14ac:dyDescent="0.25">
      <c r="A281" s="39" t="s">
        <v>296</v>
      </c>
      <c r="B281" s="39" t="s">
        <v>40</v>
      </c>
      <c r="C281" s="39" t="s">
        <v>50</v>
      </c>
      <c r="D281" s="39" t="s">
        <v>66</v>
      </c>
      <c r="E281" s="39" t="s">
        <v>42</v>
      </c>
      <c r="F281" s="40">
        <v>130457.82992553711</v>
      </c>
      <c r="G281" s="41">
        <v>579570.27294921875</v>
      </c>
    </row>
    <row r="282" spans="1:7" x14ac:dyDescent="0.25">
      <c r="A282" s="39" t="s">
        <v>296</v>
      </c>
      <c r="B282" s="39" t="s">
        <v>40</v>
      </c>
      <c r="C282" s="39" t="s">
        <v>50</v>
      </c>
      <c r="D282" s="39" t="s">
        <v>66</v>
      </c>
      <c r="E282" s="39" t="s">
        <v>67</v>
      </c>
      <c r="F282" s="40">
        <v>16446.509765625</v>
      </c>
      <c r="G282" s="41">
        <v>16446.509765625</v>
      </c>
    </row>
    <row r="283" spans="1:7" x14ac:dyDescent="0.25">
      <c r="A283" s="39" t="s">
        <v>296</v>
      </c>
      <c r="B283" s="39" t="s">
        <v>40</v>
      </c>
      <c r="C283" s="39" t="s">
        <v>50</v>
      </c>
      <c r="D283" s="39" t="s">
        <v>66</v>
      </c>
      <c r="E283" s="39" t="s">
        <v>200</v>
      </c>
      <c r="F283" s="40">
        <v>481.989990234375</v>
      </c>
      <c r="G283" s="41">
        <v>323503.75</v>
      </c>
    </row>
    <row r="284" spans="1:7" x14ac:dyDescent="0.25">
      <c r="A284" s="39" t="s">
        <v>296</v>
      </c>
      <c r="B284" s="39" t="s">
        <v>40</v>
      </c>
      <c r="C284" s="39" t="s">
        <v>50</v>
      </c>
      <c r="D284" s="39" t="s">
        <v>192</v>
      </c>
      <c r="E284" s="39" t="s">
        <v>42</v>
      </c>
      <c r="F284" s="40">
        <v>19159.9296875</v>
      </c>
      <c r="G284" s="41">
        <v>94177.921875</v>
      </c>
    </row>
    <row r="285" spans="1:7" x14ac:dyDescent="0.25">
      <c r="A285" s="39" t="s">
        <v>296</v>
      </c>
      <c r="B285" s="39" t="s">
        <v>40</v>
      </c>
      <c r="C285" s="39" t="s">
        <v>50</v>
      </c>
      <c r="D285" s="39" t="s">
        <v>68</v>
      </c>
      <c r="E285" s="39" t="s">
        <v>42</v>
      </c>
      <c r="F285" s="40">
        <v>7952.7500686645508</v>
      </c>
      <c r="G285" s="41">
        <v>22024.990058898926</v>
      </c>
    </row>
    <row r="286" spans="1:7" x14ac:dyDescent="0.25">
      <c r="A286" s="39" t="s">
        <v>296</v>
      </c>
      <c r="B286" s="39" t="s">
        <v>40</v>
      </c>
      <c r="C286" s="39" t="s">
        <v>50</v>
      </c>
      <c r="D286" s="39" t="s">
        <v>193</v>
      </c>
      <c r="E286" s="39" t="s">
        <v>42</v>
      </c>
      <c r="F286" s="40">
        <v>18910.44921875</v>
      </c>
      <c r="G286" s="41">
        <v>31657.869140625</v>
      </c>
    </row>
    <row r="287" spans="1:7" x14ac:dyDescent="0.25">
      <c r="A287" s="39" t="s">
        <v>296</v>
      </c>
      <c r="B287" s="39" t="s">
        <v>40</v>
      </c>
      <c r="C287" s="39" t="s">
        <v>50</v>
      </c>
      <c r="D287" s="39" t="s">
        <v>193</v>
      </c>
      <c r="E287" s="39" t="s">
        <v>67</v>
      </c>
      <c r="F287" s="40">
        <v>24947.830078125</v>
      </c>
      <c r="G287" s="41">
        <v>32923.9296875</v>
      </c>
    </row>
    <row r="288" spans="1:7" ht="30" x14ac:dyDescent="0.25">
      <c r="A288" s="39" t="s">
        <v>296</v>
      </c>
      <c r="B288" s="39" t="s">
        <v>40</v>
      </c>
      <c r="C288" s="39" t="s">
        <v>50</v>
      </c>
      <c r="D288" s="39" t="s">
        <v>300</v>
      </c>
      <c r="E288" s="39" t="s">
        <v>42</v>
      </c>
      <c r="F288" s="40">
        <v>650.6400146484375</v>
      </c>
      <c r="G288" s="41">
        <v>11691.7998046875</v>
      </c>
    </row>
    <row r="289" spans="1:7" x14ac:dyDescent="0.25">
      <c r="A289" s="39" t="s">
        <v>296</v>
      </c>
      <c r="B289" s="39" t="s">
        <v>40</v>
      </c>
      <c r="C289" s="39" t="s">
        <v>50</v>
      </c>
      <c r="D289" s="39" t="s">
        <v>69</v>
      </c>
      <c r="E289" s="39" t="s">
        <v>42</v>
      </c>
      <c r="F289" s="40">
        <v>37393.920059204102</v>
      </c>
      <c r="G289" s="41">
        <v>139279.86064147949</v>
      </c>
    </row>
    <row r="290" spans="1:7" x14ac:dyDescent="0.25">
      <c r="A290" s="39" t="s">
        <v>296</v>
      </c>
      <c r="B290" s="39" t="s">
        <v>40</v>
      </c>
      <c r="C290" s="39" t="s">
        <v>70</v>
      </c>
      <c r="D290" s="39" t="s">
        <v>194</v>
      </c>
      <c r="E290" s="39" t="s">
        <v>195</v>
      </c>
      <c r="F290" s="40">
        <v>18216.900390625</v>
      </c>
      <c r="G290" s="41">
        <v>87971.359375</v>
      </c>
    </row>
    <row r="291" spans="1:7" x14ac:dyDescent="0.25">
      <c r="A291" s="39" t="s">
        <v>296</v>
      </c>
      <c r="B291" s="39" t="s">
        <v>40</v>
      </c>
      <c r="C291" s="39" t="s">
        <v>70</v>
      </c>
      <c r="D291" s="39" t="s">
        <v>71</v>
      </c>
      <c r="E291" s="39" t="s">
        <v>42</v>
      </c>
      <c r="F291" s="40">
        <v>3036.5598754882813</v>
      </c>
      <c r="G291" s="41">
        <v>15774.34033203125</v>
      </c>
    </row>
    <row r="292" spans="1:7" x14ac:dyDescent="0.25">
      <c r="A292" s="39" t="s">
        <v>296</v>
      </c>
      <c r="B292" s="39" t="s">
        <v>40</v>
      </c>
      <c r="C292" s="39" t="s">
        <v>70</v>
      </c>
      <c r="D292" s="39" t="s">
        <v>301</v>
      </c>
      <c r="E292" s="39" t="s">
        <v>110</v>
      </c>
      <c r="F292" s="40">
        <v>299.3699951171875</v>
      </c>
      <c r="G292" s="41">
        <v>1427.5999755859375</v>
      </c>
    </row>
    <row r="293" spans="1:7" x14ac:dyDescent="0.25">
      <c r="A293" s="39" t="s">
        <v>296</v>
      </c>
      <c r="B293" s="39" t="s">
        <v>40</v>
      </c>
      <c r="C293" s="39" t="s">
        <v>70</v>
      </c>
      <c r="D293" s="39" t="s">
        <v>72</v>
      </c>
      <c r="E293" s="39" t="s">
        <v>42</v>
      </c>
      <c r="F293" s="40">
        <v>127995.72741699219</v>
      </c>
      <c r="G293" s="41">
        <v>523475.75537109375</v>
      </c>
    </row>
    <row r="294" spans="1:7" x14ac:dyDescent="0.25">
      <c r="A294" s="39" t="s">
        <v>296</v>
      </c>
      <c r="B294" s="39" t="s">
        <v>40</v>
      </c>
      <c r="C294" s="39" t="s">
        <v>70</v>
      </c>
      <c r="D294" s="39" t="s">
        <v>72</v>
      </c>
      <c r="E294" s="39" t="s">
        <v>67</v>
      </c>
      <c r="F294" s="40">
        <v>17951.130859375</v>
      </c>
      <c r="G294" s="41">
        <v>72491.8515625</v>
      </c>
    </row>
    <row r="295" spans="1:7" x14ac:dyDescent="0.25">
      <c r="A295" s="39" t="s">
        <v>296</v>
      </c>
      <c r="B295" s="39" t="s">
        <v>40</v>
      </c>
      <c r="C295" s="39" t="s">
        <v>70</v>
      </c>
      <c r="D295" s="39" t="s">
        <v>302</v>
      </c>
      <c r="E295" s="39" t="s">
        <v>110</v>
      </c>
      <c r="F295" s="40">
        <v>416.1300048828125</v>
      </c>
      <c r="G295" s="41">
        <v>1291.9100341796875</v>
      </c>
    </row>
    <row r="296" spans="1:7" x14ac:dyDescent="0.25">
      <c r="A296" s="39" t="s">
        <v>296</v>
      </c>
      <c r="B296" s="39" t="s">
        <v>40</v>
      </c>
      <c r="C296" s="39" t="s">
        <v>70</v>
      </c>
      <c r="D296" s="39" t="s">
        <v>194</v>
      </c>
      <c r="E296" s="39" t="s">
        <v>76</v>
      </c>
      <c r="F296" s="40">
        <v>91806.359375</v>
      </c>
      <c r="G296" s="41">
        <v>316591.453125</v>
      </c>
    </row>
    <row r="297" spans="1:7" x14ac:dyDescent="0.25">
      <c r="A297" s="39" t="s">
        <v>296</v>
      </c>
      <c r="B297" s="39" t="s">
        <v>40</v>
      </c>
      <c r="C297" s="39" t="s">
        <v>70</v>
      </c>
      <c r="D297" s="39" t="s">
        <v>194</v>
      </c>
      <c r="E297" s="39" t="s">
        <v>195</v>
      </c>
      <c r="F297" s="40">
        <v>19450348.990234375</v>
      </c>
      <c r="G297" s="41">
        <v>174675.51953125</v>
      </c>
    </row>
    <row r="298" spans="1:7" x14ac:dyDescent="0.25">
      <c r="A298" s="39" t="s">
        <v>296</v>
      </c>
      <c r="B298" s="39" t="s">
        <v>40</v>
      </c>
      <c r="C298" s="39" t="s">
        <v>70</v>
      </c>
      <c r="D298" s="39" t="s">
        <v>194</v>
      </c>
      <c r="E298" s="39" t="s">
        <v>63</v>
      </c>
      <c r="F298" s="40">
        <v>44917.080078125</v>
      </c>
      <c r="G298" s="41">
        <v>215391.125</v>
      </c>
    </row>
    <row r="299" spans="1:7" x14ac:dyDescent="0.25">
      <c r="A299" s="39" t="s">
        <v>296</v>
      </c>
      <c r="B299" s="39" t="s">
        <v>40</v>
      </c>
      <c r="C299" s="39" t="s">
        <v>70</v>
      </c>
      <c r="D299" s="39" t="s">
        <v>75</v>
      </c>
      <c r="E299" s="39" t="s">
        <v>76</v>
      </c>
      <c r="F299" s="40">
        <v>233409.935546875</v>
      </c>
      <c r="G299" s="41">
        <v>760998.53125</v>
      </c>
    </row>
    <row r="300" spans="1:7" x14ac:dyDescent="0.25">
      <c r="A300" s="39" t="s">
        <v>296</v>
      </c>
      <c r="B300" s="39" t="s">
        <v>40</v>
      </c>
      <c r="C300" s="39" t="s">
        <v>70</v>
      </c>
      <c r="D300" s="39" t="s">
        <v>75</v>
      </c>
      <c r="E300" s="39" t="s">
        <v>42</v>
      </c>
      <c r="F300" s="40">
        <v>20817.849746704102</v>
      </c>
      <c r="G300" s="41">
        <v>94243.880233764648</v>
      </c>
    </row>
    <row r="301" spans="1:7" x14ac:dyDescent="0.25">
      <c r="A301" s="39" t="s">
        <v>296</v>
      </c>
      <c r="B301" s="39" t="s">
        <v>40</v>
      </c>
      <c r="C301" s="39" t="s">
        <v>70</v>
      </c>
      <c r="D301" s="39" t="s">
        <v>75</v>
      </c>
      <c r="E301" s="39" t="s">
        <v>67</v>
      </c>
      <c r="F301" s="40">
        <v>37823.5703125</v>
      </c>
      <c r="G301" s="41">
        <v>158726.390625</v>
      </c>
    </row>
    <row r="302" spans="1:7" x14ac:dyDescent="0.25">
      <c r="A302" s="39" t="s">
        <v>296</v>
      </c>
      <c r="B302" s="39" t="s">
        <v>40</v>
      </c>
      <c r="C302" s="39" t="s">
        <v>70</v>
      </c>
      <c r="D302" s="39" t="s">
        <v>75</v>
      </c>
      <c r="E302" s="39" t="s">
        <v>195</v>
      </c>
      <c r="F302" s="40">
        <v>19000.259765625</v>
      </c>
      <c r="G302" s="41">
        <v>80321.03125</v>
      </c>
    </row>
    <row r="303" spans="1:7" x14ac:dyDescent="0.25">
      <c r="A303" s="39" t="s">
        <v>296</v>
      </c>
      <c r="B303" s="39" t="s">
        <v>40</v>
      </c>
      <c r="C303" s="39" t="s">
        <v>70</v>
      </c>
      <c r="D303" s="39" t="s">
        <v>75</v>
      </c>
      <c r="E303" s="39" t="s">
        <v>242</v>
      </c>
      <c r="F303" s="40">
        <v>20477.169921875</v>
      </c>
      <c r="G303" s="41">
        <v>85446.359375</v>
      </c>
    </row>
    <row r="304" spans="1:7" x14ac:dyDescent="0.25">
      <c r="A304" s="39" t="s">
        <v>296</v>
      </c>
      <c r="B304" s="39" t="s">
        <v>40</v>
      </c>
      <c r="C304" s="39" t="s">
        <v>70</v>
      </c>
      <c r="D304" s="39" t="s">
        <v>75</v>
      </c>
      <c r="E304" s="39" t="s">
        <v>63</v>
      </c>
      <c r="F304" s="40">
        <v>41564.890625</v>
      </c>
      <c r="G304" s="41">
        <v>176792.421875</v>
      </c>
    </row>
    <row r="305" spans="1:7" x14ac:dyDescent="0.25">
      <c r="A305" s="39" t="s">
        <v>296</v>
      </c>
      <c r="B305" s="39" t="s">
        <v>40</v>
      </c>
      <c r="C305" s="39" t="s">
        <v>70</v>
      </c>
      <c r="D305" s="39" t="s">
        <v>75</v>
      </c>
      <c r="E305" s="39" t="s">
        <v>206</v>
      </c>
      <c r="F305" s="40">
        <v>48282.69921875</v>
      </c>
      <c r="G305" s="41">
        <v>216380.2421875</v>
      </c>
    </row>
    <row r="306" spans="1:7" x14ac:dyDescent="0.25">
      <c r="A306" s="39" t="s">
        <v>296</v>
      </c>
      <c r="B306" s="39" t="s">
        <v>40</v>
      </c>
      <c r="C306" s="39" t="s">
        <v>70</v>
      </c>
      <c r="D306" s="39" t="s">
        <v>75</v>
      </c>
      <c r="E306" s="39" t="s">
        <v>197</v>
      </c>
      <c r="F306" s="40">
        <v>38319.859375</v>
      </c>
      <c r="G306" s="41">
        <v>149562.4609375</v>
      </c>
    </row>
    <row r="307" spans="1:7" x14ac:dyDescent="0.25">
      <c r="A307" s="39" t="s">
        <v>296</v>
      </c>
      <c r="B307" s="39" t="s">
        <v>40</v>
      </c>
      <c r="C307" s="39" t="s">
        <v>70</v>
      </c>
      <c r="D307" s="39" t="s">
        <v>78</v>
      </c>
      <c r="E307" s="39" t="s">
        <v>42</v>
      </c>
      <c r="F307" s="40">
        <v>4963.5</v>
      </c>
      <c r="G307" s="41">
        <v>64616.8408203125</v>
      </c>
    </row>
    <row r="308" spans="1:7" x14ac:dyDescent="0.25">
      <c r="A308" s="39" t="s">
        <v>296</v>
      </c>
      <c r="B308" s="39" t="s">
        <v>40</v>
      </c>
      <c r="C308" s="39" t="s">
        <v>70</v>
      </c>
      <c r="D308" s="39" t="s">
        <v>79</v>
      </c>
      <c r="E308" s="39" t="s">
        <v>55</v>
      </c>
      <c r="F308" s="40">
        <v>40616.859375</v>
      </c>
      <c r="G308" s="41">
        <v>205348.6953125</v>
      </c>
    </row>
    <row r="309" spans="1:7" x14ac:dyDescent="0.25">
      <c r="A309" s="39" t="s">
        <v>296</v>
      </c>
      <c r="B309" s="39" t="s">
        <v>40</v>
      </c>
      <c r="C309" s="39" t="s">
        <v>70</v>
      </c>
      <c r="D309" s="39" t="s">
        <v>79</v>
      </c>
      <c r="E309" s="39" t="s">
        <v>42</v>
      </c>
      <c r="F309" s="40">
        <v>257042.43342590332</v>
      </c>
      <c r="G309" s="41">
        <v>1151470.2065734863</v>
      </c>
    </row>
    <row r="310" spans="1:7" x14ac:dyDescent="0.25">
      <c r="A310" s="39" t="s">
        <v>296</v>
      </c>
      <c r="B310" s="39" t="s">
        <v>40</v>
      </c>
      <c r="C310" s="39" t="s">
        <v>70</v>
      </c>
      <c r="D310" s="39" t="s">
        <v>79</v>
      </c>
      <c r="E310" s="39" t="s">
        <v>110</v>
      </c>
      <c r="F310" s="40">
        <v>13961.129577636719</v>
      </c>
      <c r="G310" s="41">
        <v>64392.549194335938</v>
      </c>
    </row>
    <row r="311" spans="1:7" x14ac:dyDescent="0.25">
      <c r="A311" s="39" t="s">
        <v>296</v>
      </c>
      <c r="B311" s="39" t="s">
        <v>40</v>
      </c>
      <c r="C311" s="39" t="s">
        <v>70</v>
      </c>
      <c r="D311" s="39" t="s">
        <v>198</v>
      </c>
      <c r="E311" s="39" t="s">
        <v>76</v>
      </c>
      <c r="F311" s="40">
        <v>23481.75</v>
      </c>
      <c r="G311" s="41">
        <v>90429.1015625</v>
      </c>
    </row>
    <row r="312" spans="1:7" x14ac:dyDescent="0.25">
      <c r="A312" s="39" t="s">
        <v>296</v>
      </c>
      <c r="B312" s="39" t="s">
        <v>40</v>
      </c>
      <c r="C312" s="39" t="s">
        <v>70</v>
      </c>
      <c r="D312" s="39" t="s">
        <v>198</v>
      </c>
      <c r="E312" s="39" t="s">
        <v>77</v>
      </c>
      <c r="F312" s="40">
        <v>9164.919921875</v>
      </c>
      <c r="G312" s="41">
        <v>48759.140625</v>
      </c>
    </row>
    <row r="313" spans="1:7" x14ac:dyDescent="0.25">
      <c r="A313" s="39" t="s">
        <v>296</v>
      </c>
      <c r="B313" s="39" t="s">
        <v>40</v>
      </c>
      <c r="C313" s="39" t="s">
        <v>70</v>
      </c>
      <c r="D313" s="39" t="s">
        <v>198</v>
      </c>
      <c r="E313" s="39" t="s">
        <v>55</v>
      </c>
      <c r="F313" s="40">
        <v>10045.280029296875</v>
      </c>
      <c r="G313" s="41">
        <v>92972.3828125</v>
      </c>
    </row>
    <row r="314" spans="1:7" x14ac:dyDescent="0.25">
      <c r="A314" s="39" t="s">
        <v>296</v>
      </c>
      <c r="B314" s="39" t="s">
        <v>40</v>
      </c>
      <c r="C314" s="39" t="s">
        <v>70</v>
      </c>
      <c r="D314" s="39" t="s">
        <v>198</v>
      </c>
      <c r="E314" s="39" t="s">
        <v>195</v>
      </c>
      <c r="F314" s="40">
        <v>107911.859375</v>
      </c>
      <c r="G314" s="41">
        <v>475363.8515625</v>
      </c>
    </row>
    <row r="315" spans="1:7" x14ac:dyDescent="0.25">
      <c r="A315" s="39" t="s">
        <v>296</v>
      </c>
      <c r="B315" s="39" t="s">
        <v>40</v>
      </c>
      <c r="C315" s="39" t="s">
        <v>70</v>
      </c>
      <c r="D315" s="39" t="s">
        <v>198</v>
      </c>
      <c r="E315" s="39" t="s">
        <v>63</v>
      </c>
      <c r="F315" s="40">
        <v>42510.6796875</v>
      </c>
      <c r="G315" s="41">
        <v>219360.2265625</v>
      </c>
    </row>
    <row r="316" spans="1:7" x14ac:dyDescent="0.25">
      <c r="A316" s="39" t="s">
        <v>296</v>
      </c>
      <c r="B316" s="39" t="s">
        <v>40</v>
      </c>
      <c r="C316" s="39" t="s">
        <v>70</v>
      </c>
      <c r="D316" s="39" t="s">
        <v>244</v>
      </c>
      <c r="E316" s="39" t="s">
        <v>63</v>
      </c>
      <c r="F316" s="40">
        <v>41854.740234375</v>
      </c>
      <c r="G316" s="41">
        <v>165208</v>
      </c>
    </row>
    <row r="317" spans="1:7" x14ac:dyDescent="0.25">
      <c r="A317" s="39" t="s">
        <v>296</v>
      </c>
      <c r="B317" s="39" t="s">
        <v>40</v>
      </c>
      <c r="C317" s="39" t="s">
        <v>70</v>
      </c>
      <c r="D317" s="39" t="s">
        <v>147</v>
      </c>
      <c r="E317" s="39" t="s">
        <v>55</v>
      </c>
      <c r="F317" s="40">
        <v>457.27999877929688</v>
      </c>
      <c r="G317" s="41">
        <v>45154.6796875</v>
      </c>
    </row>
    <row r="318" spans="1:7" x14ac:dyDescent="0.25">
      <c r="A318" s="39" t="s">
        <v>296</v>
      </c>
      <c r="B318" s="39" t="s">
        <v>40</v>
      </c>
      <c r="C318" s="39" t="s">
        <v>70</v>
      </c>
      <c r="D318" s="39" t="s">
        <v>147</v>
      </c>
      <c r="E318" s="39" t="s">
        <v>42</v>
      </c>
      <c r="F318" s="40">
        <v>58441.9794921875</v>
      </c>
      <c r="G318" s="41">
        <v>297397.28125</v>
      </c>
    </row>
    <row r="319" spans="1:7" ht="15.75" thickBot="1" x14ac:dyDescent="0.3">
      <c r="A319" s="45" t="s">
        <v>303</v>
      </c>
      <c r="B319" s="34"/>
      <c r="C319" s="34"/>
      <c r="D319" s="34"/>
      <c r="E319" s="34"/>
      <c r="F319" s="34">
        <f>SUM(F260:F318)</f>
        <v>21364444.693382263</v>
      </c>
      <c r="G319" s="35">
        <f>SUM(G260:G318)</f>
        <v>8062359.9956130981</v>
      </c>
    </row>
    <row r="320" spans="1:7" x14ac:dyDescent="0.25">
      <c r="A320" s="39" t="s">
        <v>304</v>
      </c>
      <c r="B320" s="39" t="s">
        <v>40</v>
      </c>
      <c r="C320" s="39" t="s">
        <v>50</v>
      </c>
      <c r="D320" s="39" t="s">
        <v>51</v>
      </c>
      <c r="E320" s="39" t="s">
        <v>42</v>
      </c>
      <c r="F320" s="40">
        <v>4317.330078125</v>
      </c>
      <c r="G320" s="41">
        <v>11233.759765625</v>
      </c>
    </row>
    <row r="321" spans="1:7" x14ac:dyDescent="0.25">
      <c r="A321" s="39" t="s">
        <v>304</v>
      </c>
      <c r="B321" s="39" t="s">
        <v>40</v>
      </c>
      <c r="C321" s="39" t="s">
        <v>50</v>
      </c>
      <c r="D321" s="39" t="s">
        <v>64</v>
      </c>
      <c r="E321" s="39" t="s">
        <v>42</v>
      </c>
      <c r="F321" s="40">
        <v>112035.6875</v>
      </c>
      <c r="G321" s="41">
        <v>25679.890625</v>
      </c>
    </row>
    <row r="322" spans="1:7" x14ac:dyDescent="0.25">
      <c r="A322" s="39" t="s">
        <v>304</v>
      </c>
      <c r="B322" s="39" t="s">
        <v>40</v>
      </c>
      <c r="C322" s="39" t="s">
        <v>50</v>
      </c>
      <c r="D322" s="39" t="s">
        <v>66</v>
      </c>
      <c r="E322" s="39" t="s">
        <v>42</v>
      </c>
      <c r="F322" s="40">
        <v>38476.850708007813</v>
      </c>
      <c r="G322" s="41">
        <v>194866.9140625</v>
      </c>
    </row>
    <row r="323" spans="1:7" x14ac:dyDescent="0.25">
      <c r="A323" s="39" t="s">
        <v>304</v>
      </c>
      <c r="B323" s="39" t="s">
        <v>40</v>
      </c>
      <c r="C323" s="39" t="s">
        <v>50</v>
      </c>
      <c r="D323" s="39" t="s">
        <v>68</v>
      </c>
      <c r="E323" s="39" t="s">
        <v>42</v>
      </c>
      <c r="F323" s="40">
        <v>2589.860107421875</v>
      </c>
      <c r="G323" s="41">
        <v>19130</v>
      </c>
    </row>
    <row r="324" spans="1:7" x14ac:dyDescent="0.25">
      <c r="A324" s="39" t="s">
        <v>304</v>
      </c>
      <c r="B324" s="39" t="s">
        <v>40</v>
      </c>
      <c r="C324" s="39" t="s">
        <v>50</v>
      </c>
      <c r="D324" s="39" t="s">
        <v>69</v>
      </c>
      <c r="E324" s="39" t="s">
        <v>42</v>
      </c>
      <c r="F324" s="40">
        <v>6712.2298583984375</v>
      </c>
      <c r="G324" s="41">
        <v>19060.39990234375</v>
      </c>
    </row>
    <row r="325" spans="1:7" ht="15.75" thickBot="1" x14ac:dyDescent="0.3">
      <c r="A325" s="45" t="s">
        <v>305</v>
      </c>
      <c r="B325" s="34"/>
      <c r="C325" s="34"/>
      <c r="D325" s="34"/>
      <c r="E325" s="34"/>
      <c r="F325" s="34">
        <f>SUM(F320:F324)</f>
        <v>164131.95825195313</v>
      </c>
      <c r="G325" s="35">
        <f>SUM(G320:G324)</f>
        <v>269970.96435546875</v>
      </c>
    </row>
    <row r="326" spans="1:7" ht="16.5" thickBot="1" x14ac:dyDescent="0.3">
      <c r="A326" s="20" t="s">
        <v>0</v>
      </c>
      <c r="B326" s="20"/>
      <c r="C326" s="20"/>
      <c r="D326" s="20"/>
      <c r="E326" s="20"/>
      <c r="F326" s="20">
        <f>SUM(F325,F319,F259,F208,F186,F126,F79,F59,F35)</f>
        <v>31360067.553439617</v>
      </c>
      <c r="G326" s="21">
        <f>SUM(G325,G319,G259,G208,G186,G126,G79,G59,G35)</f>
        <v>47885122.108071946</v>
      </c>
    </row>
    <row r="328" spans="1:7" x14ac:dyDescent="0.25">
      <c r="A328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1"/>
  <sheetViews>
    <sheetView topLeftCell="A167" workbookViewId="0">
      <selection activeCell="F189" sqref="F189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6" t="s">
        <v>18</v>
      </c>
      <c r="B6" s="76"/>
      <c r="C6" s="76"/>
      <c r="D6" s="76"/>
      <c r="E6" s="76"/>
      <c r="F6" s="76"/>
      <c r="G6" s="76"/>
    </row>
    <row r="7" spans="1:7" ht="23.25" x14ac:dyDescent="0.35">
      <c r="A7" s="77" t="s">
        <v>19</v>
      </c>
      <c r="B7" s="77"/>
      <c r="C7" s="77"/>
      <c r="D7" s="77"/>
      <c r="E7" s="77"/>
      <c r="F7" s="77"/>
      <c r="G7" s="77"/>
    </row>
    <row r="8" spans="1:7" ht="23.25" thickBot="1" x14ac:dyDescent="0.4">
      <c r="A8" s="78" t="s">
        <v>20</v>
      </c>
      <c r="B8" s="78"/>
      <c r="C8" s="78"/>
      <c r="D8" s="78"/>
      <c r="E8" s="78"/>
      <c r="F8" s="78"/>
      <c r="G8" s="78"/>
    </row>
    <row r="9" spans="1:7" ht="15.75" thickBot="1" x14ac:dyDescent="0.3">
      <c r="A9" s="79" t="s">
        <v>30</v>
      </c>
      <c r="B9" s="74"/>
      <c r="C9" s="74"/>
      <c r="D9" s="74"/>
      <c r="E9" s="74"/>
      <c r="F9" s="74"/>
      <c r="G9" s="80"/>
    </row>
    <row r="10" spans="1:7" ht="15.75" thickBot="1" x14ac:dyDescent="0.3">
      <c r="A10" s="73" t="str">
        <f>Consolidado!B10</f>
        <v>Año 2021</v>
      </c>
      <c r="B10" s="74"/>
      <c r="C10" s="74"/>
      <c r="D10" s="74"/>
      <c r="E10" s="74"/>
      <c r="F10" s="74"/>
      <c r="G10" s="75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81</v>
      </c>
      <c r="E12" s="39" t="s">
        <v>42</v>
      </c>
      <c r="F12" s="40">
        <v>2268.889892578125</v>
      </c>
      <c r="G12" s="41">
        <v>39744.1015625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84</v>
      </c>
      <c r="E13" s="39" t="s">
        <v>58</v>
      </c>
      <c r="F13" s="40">
        <v>119749.5625</v>
      </c>
      <c r="G13" s="41">
        <v>121776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84</v>
      </c>
      <c r="E14" s="39" t="s">
        <v>55</v>
      </c>
      <c r="F14" s="40">
        <v>2204.5899963378906</v>
      </c>
      <c r="G14" s="41">
        <v>1456.3000183105469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84</v>
      </c>
      <c r="E15" s="39" t="s">
        <v>42</v>
      </c>
      <c r="F15" s="40">
        <v>62369.561279296875</v>
      </c>
      <c r="G15" s="41">
        <v>227172.3984375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85</v>
      </c>
      <c r="E16" s="39" t="s">
        <v>55</v>
      </c>
      <c r="F16" s="40">
        <v>5139.56982421875</v>
      </c>
      <c r="G16" s="41">
        <v>11521.400001525879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85</v>
      </c>
      <c r="E17" s="39" t="s">
        <v>42</v>
      </c>
      <c r="F17" s="40">
        <v>1358.52001953125</v>
      </c>
      <c r="G17" s="41">
        <v>2733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85</v>
      </c>
      <c r="E18" s="39" t="s">
        <v>86</v>
      </c>
      <c r="F18" s="40">
        <v>697777.8203125</v>
      </c>
      <c r="G18" s="41">
        <v>2602697.86328125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175</v>
      </c>
      <c r="E19" s="39" t="s">
        <v>55</v>
      </c>
      <c r="F19" s="40">
        <v>360</v>
      </c>
      <c r="G19" s="41">
        <v>244.80000305175781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80</v>
      </c>
      <c r="E20" s="39" t="s">
        <v>58</v>
      </c>
      <c r="F20" s="40">
        <v>174475.65625</v>
      </c>
      <c r="G20" s="41">
        <v>16019.759765625</v>
      </c>
    </row>
    <row r="21" spans="1:7" ht="15.75" thickBot="1" x14ac:dyDescent="0.3">
      <c r="A21" s="33" t="s">
        <v>24</v>
      </c>
      <c r="B21" s="34"/>
      <c r="C21" s="34"/>
      <c r="D21" s="34"/>
      <c r="E21" s="34"/>
      <c r="F21" s="34">
        <f>SUM(F12:F20)</f>
        <v>1065704.1700744629</v>
      </c>
      <c r="G21" s="35">
        <f>SUM(G12:G20)</f>
        <v>3023365.6230697632</v>
      </c>
    </row>
    <row r="22" spans="1:7" x14ac:dyDescent="0.25">
      <c r="A22" s="39" t="s">
        <v>140</v>
      </c>
      <c r="B22" s="39" t="s">
        <v>40</v>
      </c>
      <c r="C22" s="39" t="s">
        <v>1</v>
      </c>
      <c r="D22" s="39" t="s">
        <v>81</v>
      </c>
      <c r="E22" s="39" t="s">
        <v>42</v>
      </c>
      <c r="F22" s="40">
        <v>57921.448984146118</v>
      </c>
      <c r="G22" s="41">
        <v>856209.0924987793</v>
      </c>
    </row>
    <row r="23" spans="1:7" x14ac:dyDescent="0.25">
      <c r="A23" s="39" t="s">
        <v>140</v>
      </c>
      <c r="B23" s="39" t="s">
        <v>40</v>
      </c>
      <c r="C23" s="39" t="s">
        <v>1</v>
      </c>
      <c r="D23" s="39" t="s">
        <v>85</v>
      </c>
      <c r="E23" s="39" t="s">
        <v>42</v>
      </c>
      <c r="F23" s="40">
        <v>48209.539855957031</v>
      </c>
      <c r="G23" s="41">
        <v>43510.67919921875</v>
      </c>
    </row>
    <row r="24" spans="1:7" x14ac:dyDescent="0.25">
      <c r="A24" s="39" t="s">
        <v>140</v>
      </c>
      <c r="B24" s="39" t="s">
        <v>40</v>
      </c>
      <c r="C24" s="39" t="s">
        <v>1</v>
      </c>
      <c r="D24" s="39" t="s">
        <v>80</v>
      </c>
      <c r="E24" s="39" t="s">
        <v>148</v>
      </c>
      <c r="F24" s="40">
        <v>118183.6484375</v>
      </c>
      <c r="G24" s="41">
        <v>97603.0234375</v>
      </c>
    </row>
    <row r="25" spans="1:7" x14ac:dyDescent="0.25">
      <c r="A25" s="39" t="s">
        <v>140</v>
      </c>
      <c r="B25" s="39" t="s">
        <v>40</v>
      </c>
      <c r="C25" s="39" t="s">
        <v>1</v>
      </c>
      <c r="D25" s="39" t="s">
        <v>80</v>
      </c>
      <c r="E25" s="39" t="s">
        <v>42</v>
      </c>
      <c r="F25" s="40">
        <v>19592.029296875</v>
      </c>
      <c r="G25" s="41">
        <v>290771.96875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SUM(F22:F25)</f>
        <v>243906.66657447815</v>
      </c>
      <c r="G26" s="35">
        <f>SUM(G22:G25)</f>
        <v>1288094.763885498</v>
      </c>
    </row>
    <row r="27" spans="1:7" x14ac:dyDescent="0.25">
      <c r="A27" s="39" t="s">
        <v>167</v>
      </c>
      <c r="B27" s="39" t="s">
        <v>40</v>
      </c>
      <c r="C27" s="39" t="s">
        <v>1</v>
      </c>
      <c r="D27" s="39" t="s">
        <v>81</v>
      </c>
      <c r="E27" s="39" t="s">
        <v>42</v>
      </c>
      <c r="F27" s="40">
        <v>79366.980712890625</v>
      </c>
      <c r="G27" s="41">
        <v>963695.296875</v>
      </c>
    </row>
    <row r="28" spans="1:7" x14ac:dyDescent="0.25">
      <c r="A28" s="39" t="s">
        <v>167</v>
      </c>
      <c r="B28" s="39" t="s">
        <v>40</v>
      </c>
      <c r="C28" s="39" t="s">
        <v>1</v>
      </c>
      <c r="D28" s="39" t="s">
        <v>84</v>
      </c>
      <c r="E28" s="39" t="s">
        <v>58</v>
      </c>
      <c r="F28" s="40">
        <v>18361.599609375</v>
      </c>
      <c r="G28" s="41">
        <v>45632</v>
      </c>
    </row>
    <row r="29" spans="1:7" x14ac:dyDescent="0.25">
      <c r="A29" s="39" t="s">
        <v>167</v>
      </c>
      <c r="B29" s="39" t="s">
        <v>40</v>
      </c>
      <c r="C29" s="39" t="s">
        <v>1</v>
      </c>
      <c r="D29" s="39" t="s">
        <v>85</v>
      </c>
      <c r="E29" s="39" t="s">
        <v>55</v>
      </c>
      <c r="F29" s="40">
        <v>12473.91015625</v>
      </c>
      <c r="G29" s="41">
        <v>229000</v>
      </c>
    </row>
    <row r="30" spans="1:7" x14ac:dyDescent="0.25">
      <c r="A30" s="39" t="s">
        <v>167</v>
      </c>
      <c r="B30" s="39" t="s">
        <v>40</v>
      </c>
      <c r="C30" s="39" t="s">
        <v>1</v>
      </c>
      <c r="D30" s="39" t="s">
        <v>85</v>
      </c>
      <c r="E30" s="39" t="s">
        <v>42</v>
      </c>
      <c r="F30" s="40">
        <v>16356.849609375</v>
      </c>
      <c r="G30" s="41">
        <v>21050.58984375</v>
      </c>
    </row>
    <row r="31" spans="1:7" x14ac:dyDescent="0.25">
      <c r="A31" s="39" t="s">
        <v>167</v>
      </c>
      <c r="B31" s="39" t="s">
        <v>40</v>
      </c>
      <c r="C31" s="39" t="s">
        <v>1</v>
      </c>
      <c r="D31" s="39" t="s">
        <v>175</v>
      </c>
      <c r="E31" s="39" t="s">
        <v>58</v>
      </c>
      <c r="F31" s="40">
        <v>99152.640625</v>
      </c>
      <c r="G31" s="41">
        <v>293410.0625</v>
      </c>
    </row>
    <row r="32" spans="1:7" x14ac:dyDescent="0.25">
      <c r="A32" s="39" t="s">
        <v>167</v>
      </c>
      <c r="B32" s="39" t="s">
        <v>40</v>
      </c>
      <c r="C32" s="39" t="s">
        <v>1</v>
      </c>
      <c r="D32" s="39" t="s">
        <v>80</v>
      </c>
      <c r="E32" s="39" t="s">
        <v>42</v>
      </c>
      <c r="F32" s="40">
        <v>1110.4100341796875</v>
      </c>
      <c r="G32" s="41">
        <v>1171.97998046875</v>
      </c>
    </row>
    <row r="33" spans="1:7" ht="15.75" thickBot="1" x14ac:dyDescent="0.3">
      <c r="A33" s="33" t="s">
        <v>174</v>
      </c>
      <c r="B33" s="34"/>
      <c r="C33" s="34"/>
      <c r="D33" s="34"/>
      <c r="E33" s="34"/>
      <c r="F33" s="34">
        <f>SUM(F27:F32)</f>
        <v>226822.39074707031</v>
      </c>
      <c r="G33" s="35">
        <f>SUM(G27:G32)</f>
        <v>1553959.9291992188</v>
      </c>
    </row>
    <row r="34" spans="1:7" x14ac:dyDescent="0.25">
      <c r="A34" s="39" t="s">
        <v>185</v>
      </c>
      <c r="B34" s="39" t="s">
        <v>40</v>
      </c>
      <c r="C34" s="39" t="s">
        <v>1</v>
      </c>
      <c r="D34" s="39" t="s">
        <v>81</v>
      </c>
      <c r="E34" s="39" t="s">
        <v>55</v>
      </c>
      <c r="F34" s="40">
        <v>17078.3701171875</v>
      </c>
      <c r="G34" s="41">
        <v>137451.12109375</v>
      </c>
    </row>
    <row r="35" spans="1:7" x14ac:dyDescent="0.25">
      <c r="A35" s="39" t="s">
        <v>185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22959.7705078125</v>
      </c>
      <c r="G35" s="41">
        <v>140640.51953125</v>
      </c>
    </row>
    <row r="36" spans="1:7" x14ac:dyDescent="0.25">
      <c r="A36" s="39" t="s">
        <v>185</v>
      </c>
      <c r="B36" s="39" t="s">
        <v>40</v>
      </c>
      <c r="C36" s="39" t="s">
        <v>1</v>
      </c>
      <c r="D36" s="39" t="s">
        <v>81</v>
      </c>
      <c r="E36" s="39" t="s">
        <v>195</v>
      </c>
      <c r="F36" s="40">
        <v>11347.1904296875</v>
      </c>
      <c r="G36" s="41">
        <v>62757.12109375</v>
      </c>
    </row>
    <row r="37" spans="1:7" x14ac:dyDescent="0.25">
      <c r="A37" s="39" t="s">
        <v>185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104196.630859375</v>
      </c>
      <c r="G37" s="41">
        <v>367204.791015625</v>
      </c>
    </row>
    <row r="38" spans="1:7" x14ac:dyDescent="0.25">
      <c r="A38" s="39" t="s">
        <v>185</v>
      </c>
      <c r="B38" s="39" t="s">
        <v>40</v>
      </c>
      <c r="C38" s="39" t="s">
        <v>1</v>
      </c>
      <c r="D38" s="39" t="s">
        <v>81</v>
      </c>
      <c r="E38" s="39" t="s">
        <v>63</v>
      </c>
      <c r="F38" s="40">
        <v>12582.08984375</v>
      </c>
      <c r="G38" s="41">
        <v>110157.1171875</v>
      </c>
    </row>
    <row r="39" spans="1:7" x14ac:dyDescent="0.25">
      <c r="A39" s="39" t="s">
        <v>185</v>
      </c>
      <c r="B39" s="39" t="s">
        <v>40</v>
      </c>
      <c r="C39" s="39" t="s">
        <v>1</v>
      </c>
      <c r="D39" s="39" t="s">
        <v>81</v>
      </c>
      <c r="E39" s="39" t="s">
        <v>201</v>
      </c>
      <c r="F39" s="40">
        <v>10279.8603515625</v>
      </c>
      <c r="G39" s="41">
        <v>53303.98828125</v>
      </c>
    </row>
    <row r="40" spans="1:7" x14ac:dyDescent="0.25">
      <c r="A40" s="39" t="s">
        <v>185</v>
      </c>
      <c r="B40" s="39" t="s">
        <v>40</v>
      </c>
      <c r="C40" s="39" t="s">
        <v>1</v>
      </c>
      <c r="D40" s="39" t="s">
        <v>202</v>
      </c>
      <c r="E40" s="39" t="s">
        <v>77</v>
      </c>
      <c r="F40" s="40">
        <v>61646.98046875</v>
      </c>
      <c r="G40" s="41">
        <v>543914.8125</v>
      </c>
    </row>
    <row r="41" spans="1:7" x14ac:dyDescent="0.25">
      <c r="A41" s="39" t="s">
        <v>185</v>
      </c>
      <c r="B41" s="39" t="s">
        <v>40</v>
      </c>
      <c r="C41" s="39" t="s">
        <v>1</v>
      </c>
      <c r="D41" s="39" t="s">
        <v>203</v>
      </c>
      <c r="E41" s="39" t="s">
        <v>77</v>
      </c>
      <c r="F41" s="40">
        <v>149689.21875</v>
      </c>
      <c r="G41" s="41">
        <v>114912</v>
      </c>
    </row>
    <row r="42" spans="1:7" x14ac:dyDescent="0.25">
      <c r="A42" s="39" t="s">
        <v>185</v>
      </c>
      <c r="B42" s="39" t="s">
        <v>40</v>
      </c>
      <c r="C42" s="39" t="s">
        <v>1</v>
      </c>
      <c r="D42" s="39" t="s">
        <v>203</v>
      </c>
      <c r="E42" s="39" t="s">
        <v>42</v>
      </c>
      <c r="F42" s="40">
        <v>474321.203125</v>
      </c>
      <c r="G42" s="41">
        <v>1507620.84375</v>
      </c>
    </row>
    <row r="43" spans="1:7" x14ac:dyDescent="0.25">
      <c r="A43" s="39" t="s">
        <v>185</v>
      </c>
      <c r="B43" s="39" t="s">
        <v>40</v>
      </c>
      <c r="C43" s="39" t="s">
        <v>1</v>
      </c>
      <c r="D43" s="39" t="s">
        <v>203</v>
      </c>
      <c r="E43" s="39" t="s">
        <v>195</v>
      </c>
      <c r="F43" s="40">
        <v>150659.9140625</v>
      </c>
      <c r="G43" s="41">
        <v>45722</v>
      </c>
    </row>
    <row r="44" spans="1:7" x14ac:dyDescent="0.25">
      <c r="A44" s="39" t="s">
        <v>185</v>
      </c>
      <c r="B44" s="39" t="s">
        <v>40</v>
      </c>
      <c r="C44" s="39" t="s">
        <v>1</v>
      </c>
      <c r="D44" s="39" t="s">
        <v>204</v>
      </c>
      <c r="E44" s="39" t="s">
        <v>55</v>
      </c>
      <c r="F44" s="40">
        <v>22369.140625</v>
      </c>
      <c r="G44" s="41">
        <v>12262.2197265625</v>
      </c>
    </row>
    <row r="45" spans="1:7" x14ac:dyDescent="0.25">
      <c r="A45" s="39" t="s">
        <v>185</v>
      </c>
      <c r="B45" s="39" t="s">
        <v>40</v>
      </c>
      <c r="C45" s="39" t="s">
        <v>1</v>
      </c>
      <c r="D45" s="39" t="s">
        <v>84</v>
      </c>
      <c r="E45" s="39" t="s">
        <v>76</v>
      </c>
      <c r="F45" s="40">
        <v>17676.370147705078</v>
      </c>
      <c r="G45" s="41">
        <v>66088.710571289063</v>
      </c>
    </row>
    <row r="46" spans="1:7" x14ac:dyDescent="0.25">
      <c r="A46" s="39" t="s">
        <v>185</v>
      </c>
      <c r="B46" s="39" t="s">
        <v>40</v>
      </c>
      <c r="C46" s="39" t="s">
        <v>1</v>
      </c>
      <c r="D46" s="39" t="s">
        <v>84</v>
      </c>
      <c r="E46" s="39" t="s">
        <v>77</v>
      </c>
      <c r="F46" s="40">
        <v>434287.91955566406</v>
      </c>
      <c r="G46" s="41">
        <v>2453573.576171875</v>
      </c>
    </row>
    <row r="47" spans="1:7" x14ac:dyDescent="0.25">
      <c r="A47" s="39" t="s">
        <v>185</v>
      </c>
      <c r="B47" s="39" t="s">
        <v>40</v>
      </c>
      <c r="C47" s="39" t="s">
        <v>1</v>
      </c>
      <c r="D47" s="39" t="s">
        <v>84</v>
      </c>
      <c r="E47" s="39" t="s">
        <v>55</v>
      </c>
      <c r="F47" s="40">
        <v>24947.830078125</v>
      </c>
      <c r="G47" s="41">
        <v>29427.94921875</v>
      </c>
    </row>
    <row r="48" spans="1:7" x14ac:dyDescent="0.25">
      <c r="A48" s="39" t="s">
        <v>185</v>
      </c>
      <c r="B48" s="39" t="s">
        <v>40</v>
      </c>
      <c r="C48" s="39" t="s">
        <v>1</v>
      </c>
      <c r="D48" s="39" t="s">
        <v>84</v>
      </c>
      <c r="E48" s="39" t="s">
        <v>42</v>
      </c>
      <c r="F48" s="40">
        <v>517338.9873046875</v>
      </c>
      <c r="G48" s="41">
        <v>1354781.267578125</v>
      </c>
    </row>
    <row r="49" spans="1:7" x14ac:dyDescent="0.25">
      <c r="A49" s="39" t="s">
        <v>185</v>
      </c>
      <c r="B49" s="39" t="s">
        <v>40</v>
      </c>
      <c r="C49" s="39" t="s">
        <v>1</v>
      </c>
      <c r="D49" s="39" t="s">
        <v>84</v>
      </c>
      <c r="E49" s="39" t="s">
        <v>195</v>
      </c>
      <c r="F49" s="40">
        <v>24947.830078125</v>
      </c>
      <c r="G49" s="41">
        <v>66750</v>
      </c>
    </row>
    <row r="50" spans="1:7" x14ac:dyDescent="0.25">
      <c r="A50" s="39" t="s">
        <v>185</v>
      </c>
      <c r="B50" s="39" t="s">
        <v>40</v>
      </c>
      <c r="C50" s="39" t="s">
        <v>1</v>
      </c>
      <c r="D50" s="39" t="s">
        <v>84</v>
      </c>
      <c r="E50" s="39" t="s">
        <v>205</v>
      </c>
      <c r="F50" s="40">
        <v>149662</v>
      </c>
      <c r="G50" s="41">
        <v>382336.75</v>
      </c>
    </row>
    <row r="51" spans="1:7" x14ac:dyDescent="0.25">
      <c r="A51" s="39" t="s">
        <v>185</v>
      </c>
      <c r="B51" s="39" t="s">
        <v>40</v>
      </c>
      <c r="C51" s="39" t="s">
        <v>1</v>
      </c>
      <c r="D51" s="39" t="s">
        <v>84</v>
      </c>
      <c r="E51" s="39" t="s">
        <v>82</v>
      </c>
      <c r="F51" s="40">
        <v>31125.82958984375</v>
      </c>
      <c r="G51" s="41">
        <v>92960.7421875</v>
      </c>
    </row>
    <row r="52" spans="1:7" x14ac:dyDescent="0.25">
      <c r="A52" s="39" t="s">
        <v>185</v>
      </c>
      <c r="B52" s="39" t="s">
        <v>40</v>
      </c>
      <c r="C52" s="39" t="s">
        <v>1</v>
      </c>
      <c r="D52" s="39" t="s">
        <v>84</v>
      </c>
      <c r="E52" s="39" t="s">
        <v>206</v>
      </c>
      <c r="F52" s="40">
        <v>126535.3671875</v>
      </c>
      <c r="G52" s="41">
        <v>432657.34375</v>
      </c>
    </row>
    <row r="53" spans="1:7" x14ac:dyDescent="0.25">
      <c r="A53" s="39" t="s">
        <v>185</v>
      </c>
      <c r="B53" s="39" t="s">
        <v>40</v>
      </c>
      <c r="C53" s="39" t="s">
        <v>1</v>
      </c>
      <c r="D53" s="39" t="s">
        <v>85</v>
      </c>
      <c r="E53" s="39" t="s">
        <v>86</v>
      </c>
      <c r="F53" s="40">
        <v>1492134.3671875</v>
      </c>
      <c r="G53" s="41">
        <v>506153.310546875</v>
      </c>
    </row>
    <row r="54" spans="1:7" x14ac:dyDescent="0.25">
      <c r="A54" s="39" t="s">
        <v>185</v>
      </c>
      <c r="B54" s="39" t="s">
        <v>40</v>
      </c>
      <c r="C54" s="39" t="s">
        <v>1</v>
      </c>
      <c r="D54" s="39" t="s">
        <v>207</v>
      </c>
      <c r="E54" s="39" t="s">
        <v>76</v>
      </c>
      <c r="F54" s="40">
        <v>40633.19921875</v>
      </c>
      <c r="G54" s="41">
        <v>52526.73828125</v>
      </c>
    </row>
    <row r="55" spans="1:7" x14ac:dyDescent="0.25">
      <c r="A55" s="39" t="s">
        <v>185</v>
      </c>
      <c r="B55" s="39" t="s">
        <v>40</v>
      </c>
      <c r="C55" s="39" t="s">
        <v>1</v>
      </c>
      <c r="D55" s="39" t="s">
        <v>207</v>
      </c>
      <c r="E55" s="39" t="s">
        <v>208</v>
      </c>
      <c r="F55" s="40">
        <v>34363.1484375</v>
      </c>
      <c r="G55" s="41">
        <v>54438</v>
      </c>
    </row>
    <row r="56" spans="1:7" x14ac:dyDescent="0.25">
      <c r="A56" s="39" t="s">
        <v>185</v>
      </c>
      <c r="B56" s="39" t="s">
        <v>40</v>
      </c>
      <c r="C56" s="39" t="s">
        <v>1</v>
      </c>
      <c r="D56" s="39" t="s">
        <v>209</v>
      </c>
      <c r="E56" s="39" t="s">
        <v>42</v>
      </c>
      <c r="F56" s="40">
        <v>22588.8798828125</v>
      </c>
      <c r="G56" s="41">
        <v>119251.66015625</v>
      </c>
    </row>
    <row r="57" spans="1:7" x14ac:dyDescent="0.25">
      <c r="A57" s="39" t="s">
        <v>185</v>
      </c>
      <c r="B57" s="39" t="s">
        <v>40</v>
      </c>
      <c r="C57" s="39" t="s">
        <v>1</v>
      </c>
      <c r="D57" s="39" t="s">
        <v>210</v>
      </c>
      <c r="E57" s="39" t="s">
        <v>205</v>
      </c>
      <c r="F57" s="40">
        <v>47899.8203125</v>
      </c>
      <c r="G57" s="41">
        <v>124735.3203125</v>
      </c>
    </row>
    <row r="58" spans="1:7" x14ac:dyDescent="0.25">
      <c r="A58" s="39" t="s">
        <v>185</v>
      </c>
      <c r="B58" s="39" t="s">
        <v>40</v>
      </c>
      <c r="C58" s="39" t="s">
        <v>1</v>
      </c>
      <c r="D58" s="39" t="s">
        <v>80</v>
      </c>
      <c r="E58" s="39" t="s">
        <v>83</v>
      </c>
      <c r="F58" s="40">
        <v>49914.16015625</v>
      </c>
      <c r="G58" s="41">
        <v>38304</v>
      </c>
    </row>
    <row r="59" spans="1:7" x14ac:dyDescent="0.25">
      <c r="A59" s="39" t="s">
        <v>185</v>
      </c>
      <c r="B59" s="39" t="s">
        <v>40</v>
      </c>
      <c r="C59" s="39" t="s">
        <v>1</v>
      </c>
      <c r="D59" s="39" t="s">
        <v>80</v>
      </c>
      <c r="E59" s="39" t="s">
        <v>58</v>
      </c>
      <c r="F59" s="40">
        <v>172620.10546875</v>
      </c>
      <c r="G59" s="41">
        <v>142340.798828125</v>
      </c>
    </row>
    <row r="60" spans="1:7" x14ac:dyDescent="0.25">
      <c r="A60" s="39" t="s">
        <v>185</v>
      </c>
      <c r="B60" s="39" t="s">
        <v>40</v>
      </c>
      <c r="C60" s="39" t="s">
        <v>1</v>
      </c>
      <c r="D60" s="39" t="s">
        <v>80</v>
      </c>
      <c r="E60" s="39" t="s">
        <v>200</v>
      </c>
      <c r="F60" s="40">
        <v>1414739.2387695313</v>
      </c>
      <c r="G60" s="41">
        <v>989655.23828125</v>
      </c>
    </row>
    <row r="61" spans="1:7" ht="15.75" thickBot="1" x14ac:dyDescent="0.3">
      <c r="A61" s="33" t="s">
        <v>189</v>
      </c>
      <c r="B61" s="34"/>
      <c r="C61" s="34"/>
      <c r="D61" s="34"/>
      <c r="E61" s="34"/>
      <c r="F61" s="34">
        <f>SUM(F34:F60)</f>
        <v>5638545.4225158691</v>
      </c>
      <c r="G61" s="35">
        <f>SUM(G34:G60)</f>
        <v>10001927.940063477</v>
      </c>
    </row>
    <row r="62" spans="1:7" x14ac:dyDescent="0.25">
      <c r="A62" s="39" t="s">
        <v>232</v>
      </c>
      <c r="B62" s="39" t="s">
        <v>40</v>
      </c>
      <c r="C62" s="39" t="s">
        <v>1</v>
      </c>
      <c r="D62" s="39" t="s">
        <v>81</v>
      </c>
      <c r="E62" s="39" t="s">
        <v>77</v>
      </c>
      <c r="F62" s="40">
        <v>85333.380859375</v>
      </c>
      <c r="G62" s="41">
        <v>347598.69921875</v>
      </c>
    </row>
    <row r="63" spans="1:7" x14ac:dyDescent="0.25">
      <c r="A63" s="39" t="s">
        <v>232</v>
      </c>
      <c r="B63" s="39" t="s">
        <v>40</v>
      </c>
      <c r="C63" s="39" t="s">
        <v>1</v>
      </c>
      <c r="D63" s="39" t="s">
        <v>81</v>
      </c>
      <c r="E63" s="39" t="s">
        <v>42</v>
      </c>
      <c r="F63" s="40">
        <v>37532.9091796875</v>
      </c>
      <c r="G63" s="41">
        <v>279543.080078125</v>
      </c>
    </row>
    <row r="64" spans="1:7" x14ac:dyDescent="0.25">
      <c r="A64" s="39" t="s">
        <v>232</v>
      </c>
      <c r="B64" s="39" t="s">
        <v>40</v>
      </c>
      <c r="C64" s="39" t="s">
        <v>1</v>
      </c>
      <c r="D64" s="39" t="s">
        <v>81</v>
      </c>
      <c r="E64" s="39" t="s">
        <v>82</v>
      </c>
      <c r="F64" s="40">
        <v>1012895.3276367188</v>
      </c>
      <c r="G64" s="41">
        <v>3519829.337890625</v>
      </c>
    </row>
    <row r="65" spans="1:7" x14ac:dyDescent="0.25">
      <c r="A65" s="39" t="s">
        <v>232</v>
      </c>
      <c r="B65" s="39" t="s">
        <v>40</v>
      </c>
      <c r="C65" s="39" t="s">
        <v>1</v>
      </c>
      <c r="D65" s="39" t="s">
        <v>245</v>
      </c>
      <c r="E65" s="39" t="s">
        <v>57</v>
      </c>
      <c r="F65" s="40">
        <v>21554.919921875</v>
      </c>
      <c r="G65" s="41">
        <v>7366758</v>
      </c>
    </row>
    <row r="66" spans="1:7" x14ac:dyDescent="0.25">
      <c r="A66" s="39" t="s">
        <v>232</v>
      </c>
      <c r="B66" s="39" t="s">
        <v>40</v>
      </c>
      <c r="C66" s="39" t="s">
        <v>1</v>
      </c>
      <c r="D66" s="39" t="s">
        <v>245</v>
      </c>
      <c r="E66" s="39" t="s">
        <v>246</v>
      </c>
      <c r="F66" s="40">
        <v>25038.5390625</v>
      </c>
      <c r="G66" s="41">
        <v>34776</v>
      </c>
    </row>
    <row r="67" spans="1:7" x14ac:dyDescent="0.25">
      <c r="A67" s="39" t="s">
        <v>232</v>
      </c>
      <c r="B67" s="39" t="s">
        <v>40</v>
      </c>
      <c r="C67" s="39" t="s">
        <v>1</v>
      </c>
      <c r="D67" s="39" t="s">
        <v>203</v>
      </c>
      <c r="E67" s="39" t="s">
        <v>76</v>
      </c>
      <c r="F67" s="40">
        <v>191524.4375</v>
      </c>
      <c r="G67" s="41">
        <v>469907.21875</v>
      </c>
    </row>
    <row r="68" spans="1:7" x14ac:dyDescent="0.25">
      <c r="A68" s="39" t="s">
        <v>232</v>
      </c>
      <c r="B68" s="39" t="s">
        <v>40</v>
      </c>
      <c r="C68" s="39" t="s">
        <v>1</v>
      </c>
      <c r="D68" s="39" t="s">
        <v>203</v>
      </c>
      <c r="E68" s="39" t="s">
        <v>55</v>
      </c>
      <c r="F68" s="40">
        <v>106732.69995117188</v>
      </c>
      <c r="G68" s="41">
        <v>57086.9990234375</v>
      </c>
    </row>
    <row r="69" spans="1:7" x14ac:dyDescent="0.25">
      <c r="A69" s="39" t="s">
        <v>232</v>
      </c>
      <c r="B69" s="39" t="s">
        <v>40</v>
      </c>
      <c r="C69" s="39" t="s">
        <v>1</v>
      </c>
      <c r="D69" s="39" t="s">
        <v>203</v>
      </c>
      <c r="E69" s="39" t="s">
        <v>42</v>
      </c>
      <c r="F69" s="40">
        <v>881913.583984375</v>
      </c>
      <c r="G69" s="41">
        <v>2524556.7890625</v>
      </c>
    </row>
    <row r="70" spans="1:7" x14ac:dyDescent="0.25">
      <c r="A70" s="39" t="s">
        <v>232</v>
      </c>
      <c r="B70" s="39" t="s">
        <v>40</v>
      </c>
      <c r="C70" s="39" t="s">
        <v>1</v>
      </c>
      <c r="D70" s="39" t="s">
        <v>203</v>
      </c>
      <c r="E70" s="39" t="s">
        <v>67</v>
      </c>
      <c r="F70" s="40">
        <v>298950.234375</v>
      </c>
      <c r="G70" s="41">
        <v>934674</v>
      </c>
    </row>
    <row r="71" spans="1:7" x14ac:dyDescent="0.25">
      <c r="A71" s="39" t="s">
        <v>232</v>
      </c>
      <c r="B71" s="39" t="s">
        <v>40</v>
      </c>
      <c r="C71" s="39" t="s">
        <v>1</v>
      </c>
      <c r="D71" s="39" t="s">
        <v>203</v>
      </c>
      <c r="E71" s="39" t="s">
        <v>195</v>
      </c>
      <c r="F71" s="40">
        <v>71824.7890625</v>
      </c>
      <c r="G71" s="41">
        <v>214845.375</v>
      </c>
    </row>
    <row r="72" spans="1:7" x14ac:dyDescent="0.25">
      <c r="A72" s="39" t="s">
        <v>232</v>
      </c>
      <c r="B72" s="39" t="s">
        <v>40</v>
      </c>
      <c r="C72" s="39" t="s">
        <v>1</v>
      </c>
      <c r="D72" s="39" t="s">
        <v>84</v>
      </c>
      <c r="E72" s="39" t="s">
        <v>106</v>
      </c>
      <c r="F72" s="40">
        <v>24947.830078125</v>
      </c>
      <c r="G72" s="41">
        <v>25000</v>
      </c>
    </row>
    <row r="73" spans="1:7" x14ac:dyDescent="0.25">
      <c r="A73" s="39" t="s">
        <v>232</v>
      </c>
      <c r="B73" s="39" t="s">
        <v>40</v>
      </c>
      <c r="C73" s="39" t="s">
        <v>1</v>
      </c>
      <c r="D73" s="39" t="s">
        <v>84</v>
      </c>
      <c r="E73" s="39" t="s">
        <v>58</v>
      </c>
      <c r="F73" s="40">
        <v>159043.36865234375</v>
      </c>
      <c r="G73" s="41">
        <v>144656.2490234375</v>
      </c>
    </row>
    <row r="74" spans="1:7" x14ac:dyDescent="0.25">
      <c r="A74" s="39" t="s">
        <v>232</v>
      </c>
      <c r="B74" s="39" t="s">
        <v>40</v>
      </c>
      <c r="C74" s="39" t="s">
        <v>1</v>
      </c>
      <c r="D74" s="39" t="s">
        <v>84</v>
      </c>
      <c r="E74" s="39" t="s">
        <v>77</v>
      </c>
      <c r="F74" s="40">
        <v>367338.1708984375</v>
      </c>
      <c r="G74" s="41">
        <v>2267828.5390625</v>
      </c>
    </row>
    <row r="75" spans="1:7" x14ac:dyDescent="0.25">
      <c r="A75" s="39" t="s">
        <v>232</v>
      </c>
      <c r="B75" s="39" t="s">
        <v>40</v>
      </c>
      <c r="C75" s="39" t="s">
        <v>1</v>
      </c>
      <c r="D75" s="39" t="s">
        <v>84</v>
      </c>
      <c r="E75" s="39" t="s">
        <v>55</v>
      </c>
      <c r="F75" s="40">
        <v>342007.46557617188</v>
      </c>
      <c r="G75" s="41">
        <v>209465.01196289063</v>
      </c>
    </row>
    <row r="76" spans="1:7" x14ac:dyDescent="0.25">
      <c r="A76" s="39" t="s">
        <v>232</v>
      </c>
      <c r="B76" s="39" t="s">
        <v>40</v>
      </c>
      <c r="C76" s="39" t="s">
        <v>1</v>
      </c>
      <c r="D76" s="39" t="s">
        <v>84</v>
      </c>
      <c r="E76" s="39" t="s">
        <v>42</v>
      </c>
      <c r="F76" s="40">
        <v>156639.53125</v>
      </c>
      <c r="G76" s="41">
        <v>405875.33203125</v>
      </c>
    </row>
    <row r="77" spans="1:7" x14ac:dyDescent="0.25">
      <c r="A77" s="39" t="s">
        <v>232</v>
      </c>
      <c r="B77" s="39" t="s">
        <v>40</v>
      </c>
      <c r="C77" s="39" t="s">
        <v>1</v>
      </c>
      <c r="D77" s="39" t="s">
        <v>84</v>
      </c>
      <c r="E77" s="39" t="s">
        <v>67</v>
      </c>
      <c r="F77" s="40">
        <v>199582.59375</v>
      </c>
      <c r="G77" s="41">
        <v>590000</v>
      </c>
    </row>
    <row r="78" spans="1:7" x14ac:dyDescent="0.25">
      <c r="A78" s="39" t="s">
        <v>232</v>
      </c>
      <c r="B78" s="39" t="s">
        <v>40</v>
      </c>
      <c r="C78" s="39" t="s">
        <v>1</v>
      </c>
      <c r="D78" s="39" t="s">
        <v>84</v>
      </c>
      <c r="E78" s="39" t="s">
        <v>195</v>
      </c>
      <c r="F78" s="40">
        <v>124739.126953125</v>
      </c>
      <c r="G78" s="41">
        <v>404113.953125</v>
      </c>
    </row>
    <row r="79" spans="1:7" x14ac:dyDescent="0.25">
      <c r="A79" s="39" t="s">
        <v>232</v>
      </c>
      <c r="B79" s="39" t="s">
        <v>40</v>
      </c>
      <c r="C79" s="39" t="s">
        <v>1</v>
      </c>
      <c r="D79" s="39" t="s">
        <v>84</v>
      </c>
      <c r="E79" s="39" t="s">
        <v>82</v>
      </c>
      <c r="F79" s="40">
        <v>58695.89892578125</v>
      </c>
      <c r="G79" s="41">
        <v>301475.23046875</v>
      </c>
    </row>
    <row r="80" spans="1:7" x14ac:dyDescent="0.25">
      <c r="A80" s="39" t="s">
        <v>232</v>
      </c>
      <c r="B80" s="39" t="s">
        <v>40</v>
      </c>
      <c r="C80" s="39" t="s">
        <v>1</v>
      </c>
      <c r="D80" s="39" t="s">
        <v>84</v>
      </c>
      <c r="E80" s="39" t="s">
        <v>63</v>
      </c>
      <c r="F80" s="40">
        <v>109720.52734375</v>
      </c>
      <c r="G80" s="41">
        <v>358055.5</v>
      </c>
    </row>
    <row r="81" spans="1:7" x14ac:dyDescent="0.25">
      <c r="A81" s="39" t="s">
        <v>232</v>
      </c>
      <c r="B81" s="39" t="s">
        <v>40</v>
      </c>
      <c r="C81" s="39" t="s">
        <v>1</v>
      </c>
      <c r="D81" s="39" t="s">
        <v>84</v>
      </c>
      <c r="E81" s="39" t="s">
        <v>206</v>
      </c>
      <c r="F81" s="40">
        <v>41926.439453125</v>
      </c>
      <c r="G81" s="41">
        <v>161971.96875</v>
      </c>
    </row>
    <row r="82" spans="1:7" x14ac:dyDescent="0.25">
      <c r="A82" s="39" t="s">
        <v>232</v>
      </c>
      <c r="B82" s="39" t="s">
        <v>40</v>
      </c>
      <c r="C82" s="39" t="s">
        <v>1</v>
      </c>
      <c r="D82" s="39" t="s">
        <v>84</v>
      </c>
      <c r="E82" s="39" t="s">
        <v>200</v>
      </c>
      <c r="F82" s="40">
        <v>24947.830078125</v>
      </c>
      <c r="G82" s="41">
        <v>68000</v>
      </c>
    </row>
    <row r="83" spans="1:7" x14ac:dyDescent="0.25">
      <c r="A83" s="39" t="s">
        <v>232</v>
      </c>
      <c r="B83" s="39" t="s">
        <v>40</v>
      </c>
      <c r="C83" s="39" t="s">
        <v>1</v>
      </c>
      <c r="D83" s="39" t="s">
        <v>84</v>
      </c>
      <c r="E83" s="39" t="s">
        <v>86</v>
      </c>
      <c r="F83" s="40">
        <v>120565.8515625</v>
      </c>
      <c r="G83" s="41">
        <v>40884.80859375</v>
      </c>
    </row>
    <row r="84" spans="1:7" x14ac:dyDescent="0.25">
      <c r="A84" s="39" t="s">
        <v>232</v>
      </c>
      <c r="B84" s="39" t="s">
        <v>40</v>
      </c>
      <c r="C84" s="39" t="s">
        <v>1</v>
      </c>
      <c r="D84" s="39" t="s">
        <v>85</v>
      </c>
      <c r="E84" s="39" t="s">
        <v>55</v>
      </c>
      <c r="F84" s="40">
        <v>135523.408203125</v>
      </c>
      <c r="G84" s="41">
        <v>225570.25</v>
      </c>
    </row>
    <row r="85" spans="1:7" x14ac:dyDescent="0.25">
      <c r="A85" s="39" t="s">
        <v>232</v>
      </c>
      <c r="B85" s="39" t="s">
        <v>40</v>
      </c>
      <c r="C85" s="39" t="s">
        <v>1</v>
      </c>
      <c r="D85" s="39" t="s">
        <v>85</v>
      </c>
      <c r="E85" s="39" t="s">
        <v>42</v>
      </c>
      <c r="F85" s="40">
        <v>58931.30078125</v>
      </c>
      <c r="G85" s="41">
        <v>60784</v>
      </c>
    </row>
    <row r="86" spans="1:7" x14ac:dyDescent="0.25">
      <c r="A86" s="39" t="s">
        <v>232</v>
      </c>
      <c r="B86" s="39" t="s">
        <v>40</v>
      </c>
      <c r="C86" s="39" t="s">
        <v>1</v>
      </c>
      <c r="D86" s="39" t="s">
        <v>85</v>
      </c>
      <c r="E86" s="39" t="s">
        <v>205</v>
      </c>
      <c r="F86" s="40">
        <v>24947.830078125</v>
      </c>
      <c r="G86" s="41">
        <v>66750</v>
      </c>
    </row>
    <row r="87" spans="1:7" x14ac:dyDescent="0.25">
      <c r="A87" s="39" t="s">
        <v>232</v>
      </c>
      <c r="B87" s="39" t="s">
        <v>40</v>
      </c>
      <c r="C87" s="39" t="s">
        <v>1</v>
      </c>
      <c r="D87" s="39" t="s">
        <v>85</v>
      </c>
      <c r="E87" s="39" t="s">
        <v>86</v>
      </c>
      <c r="F87" s="40">
        <v>955054.134765625</v>
      </c>
      <c r="G87" s="41">
        <v>315305.44140625</v>
      </c>
    </row>
    <row r="88" spans="1:7" x14ac:dyDescent="0.25">
      <c r="A88" s="39" t="s">
        <v>232</v>
      </c>
      <c r="B88" s="39" t="s">
        <v>40</v>
      </c>
      <c r="C88" s="39" t="s">
        <v>1</v>
      </c>
      <c r="D88" s="39" t="s">
        <v>207</v>
      </c>
      <c r="E88" s="39" t="s">
        <v>76</v>
      </c>
      <c r="F88" s="40">
        <v>195549.71875</v>
      </c>
      <c r="G88" s="41">
        <v>315414.9375</v>
      </c>
    </row>
    <row r="89" spans="1:7" x14ac:dyDescent="0.25">
      <c r="A89" s="39" t="s">
        <v>232</v>
      </c>
      <c r="B89" s="39" t="s">
        <v>40</v>
      </c>
      <c r="C89" s="39" t="s">
        <v>1</v>
      </c>
      <c r="D89" s="39" t="s">
        <v>207</v>
      </c>
      <c r="E89" s="39" t="s">
        <v>55</v>
      </c>
      <c r="F89" s="40">
        <v>113762.08984375</v>
      </c>
      <c r="G89" s="41">
        <v>160344</v>
      </c>
    </row>
    <row r="90" spans="1:7" x14ac:dyDescent="0.25">
      <c r="A90" s="39" t="s">
        <v>232</v>
      </c>
      <c r="B90" s="39" t="s">
        <v>40</v>
      </c>
      <c r="C90" s="39" t="s">
        <v>1</v>
      </c>
      <c r="D90" s="39" t="s">
        <v>209</v>
      </c>
      <c r="E90" s="39" t="s">
        <v>87</v>
      </c>
      <c r="F90" s="40">
        <v>13167.66015625</v>
      </c>
      <c r="G90" s="41">
        <v>96304.71875</v>
      </c>
    </row>
    <row r="91" spans="1:7" x14ac:dyDescent="0.25">
      <c r="A91" s="39" t="s">
        <v>232</v>
      </c>
      <c r="B91" s="39" t="s">
        <v>40</v>
      </c>
      <c r="C91" s="39" t="s">
        <v>1</v>
      </c>
      <c r="D91" s="39" t="s">
        <v>209</v>
      </c>
      <c r="E91" s="39" t="s">
        <v>42</v>
      </c>
      <c r="F91" s="40">
        <v>48989.99072265625</v>
      </c>
      <c r="G91" s="41">
        <v>571305.796875</v>
      </c>
    </row>
    <row r="92" spans="1:7" x14ac:dyDescent="0.25">
      <c r="A92" s="39" t="s">
        <v>232</v>
      </c>
      <c r="B92" s="39" t="s">
        <v>40</v>
      </c>
      <c r="C92" s="39" t="s">
        <v>1</v>
      </c>
      <c r="D92" s="39" t="s">
        <v>210</v>
      </c>
      <c r="E92" s="39" t="s">
        <v>138</v>
      </c>
      <c r="F92" s="40">
        <v>9618.0595703125</v>
      </c>
      <c r="G92" s="41">
        <v>91650.578125</v>
      </c>
    </row>
    <row r="93" spans="1:7" x14ac:dyDescent="0.25">
      <c r="A93" s="39" t="s">
        <v>232</v>
      </c>
      <c r="B93" s="39" t="s">
        <v>40</v>
      </c>
      <c r="C93" s="39" t="s">
        <v>1</v>
      </c>
      <c r="D93" s="39" t="s">
        <v>210</v>
      </c>
      <c r="E93" s="39" t="s">
        <v>205</v>
      </c>
      <c r="F93" s="40">
        <v>47899.8203125</v>
      </c>
      <c r="G93" s="41">
        <v>134389.15625</v>
      </c>
    </row>
    <row r="94" spans="1:7" x14ac:dyDescent="0.25">
      <c r="A94" s="39" t="s">
        <v>232</v>
      </c>
      <c r="B94" s="39" t="s">
        <v>40</v>
      </c>
      <c r="C94" s="39" t="s">
        <v>1</v>
      </c>
      <c r="D94" s="39" t="s">
        <v>210</v>
      </c>
      <c r="E94" s="39" t="s">
        <v>63</v>
      </c>
      <c r="F94" s="40">
        <v>19159.9296875</v>
      </c>
      <c r="G94" s="41">
        <v>203062.734375</v>
      </c>
    </row>
    <row r="95" spans="1:7" x14ac:dyDescent="0.25">
      <c r="A95" s="39" t="s">
        <v>232</v>
      </c>
      <c r="B95" s="39" t="s">
        <v>40</v>
      </c>
      <c r="C95" s="39" t="s">
        <v>1</v>
      </c>
      <c r="D95" s="39" t="s">
        <v>247</v>
      </c>
      <c r="E95" s="39" t="s">
        <v>77</v>
      </c>
      <c r="F95" s="40">
        <v>49667.48828125</v>
      </c>
      <c r="G95" s="41">
        <v>38128.25</v>
      </c>
    </row>
    <row r="96" spans="1:7" x14ac:dyDescent="0.25">
      <c r="A96" s="39" t="s">
        <v>232</v>
      </c>
      <c r="B96" s="39" t="s">
        <v>40</v>
      </c>
      <c r="C96" s="39" t="s">
        <v>1</v>
      </c>
      <c r="D96" s="39" t="s">
        <v>247</v>
      </c>
      <c r="E96" s="39" t="s">
        <v>55</v>
      </c>
      <c r="F96" s="40">
        <v>19766.419921875</v>
      </c>
      <c r="G96" s="41">
        <v>16537.33984375</v>
      </c>
    </row>
    <row r="97" spans="1:7" x14ac:dyDescent="0.25">
      <c r="A97" s="39" t="s">
        <v>232</v>
      </c>
      <c r="B97" s="39" t="s">
        <v>40</v>
      </c>
      <c r="C97" s="39" t="s">
        <v>1</v>
      </c>
      <c r="D97" s="39" t="s">
        <v>175</v>
      </c>
      <c r="E97" s="39" t="s">
        <v>110</v>
      </c>
      <c r="F97" s="40">
        <v>371.10000610351563</v>
      </c>
      <c r="G97" s="41">
        <v>360</v>
      </c>
    </row>
    <row r="98" spans="1:7" x14ac:dyDescent="0.25">
      <c r="A98" s="39" t="s">
        <v>232</v>
      </c>
      <c r="B98" s="39" t="s">
        <v>40</v>
      </c>
      <c r="C98" s="39" t="s">
        <v>1</v>
      </c>
      <c r="D98" s="39" t="s">
        <v>80</v>
      </c>
      <c r="E98" s="39" t="s">
        <v>58</v>
      </c>
      <c r="F98" s="40">
        <v>748461.35546875</v>
      </c>
      <c r="G98" s="41">
        <v>615695.216796875</v>
      </c>
    </row>
    <row r="99" spans="1:7" x14ac:dyDescent="0.25">
      <c r="A99" s="39" t="s">
        <v>232</v>
      </c>
      <c r="B99" s="39" t="s">
        <v>40</v>
      </c>
      <c r="C99" s="39" t="s">
        <v>1</v>
      </c>
      <c r="D99" s="39" t="s">
        <v>80</v>
      </c>
      <c r="E99" s="39" t="s">
        <v>55</v>
      </c>
      <c r="F99" s="40">
        <v>74891.150390625</v>
      </c>
      <c r="G99" s="41">
        <v>51569.0390625</v>
      </c>
    </row>
    <row r="100" spans="1:7" x14ac:dyDescent="0.25">
      <c r="A100" s="39" t="s">
        <v>232</v>
      </c>
      <c r="B100" s="39" t="s">
        <v>40</v>
      </c>
      <c r="C100" s="39" t="s">
        <v>1</v>
      </c>
      <c r="D100" s="39" t="s">
        <v>80</v>
      </c>
      <c r="E100" s="39" t="s">
        <v>86</v>
      </c>
      <c r="F100" s="40">
        <v>35849.78125</v>
      </c>
      <c r="G100" s="41">
        <v>28510.650390625</v>
      </c>
    </row>
    <row r="101" spans="1:7" ht="15.75" thickBot="1" x14ac:dyDescent="0.3">
      <c r="A101" s="33" t="s">
        <v>232</v>
      </c>
      <c r="B101" s="34"/>
      <c r="C101" s="34"/>
      <c r="D101" s="34"/>
      <c r="E101" s="34"/>
      <c r="F101" s="34">
        <f>SUM(F62:F100)</f>
        <v>7015066.6942443848</v>
      </c>
      <c r="G101" s="35">
        <f>SUM(G62:G100)</f>
        <v>23718584.201416016</v>
      </c>
    </row>
    <row r="102" spans="1:7" x14ac:dyDescent="0.25">
      <c r="A102" s="39" t="s">
        <v>266</v>
      </c>
      <c r="B102" s="39" t="s">
        <v>40</v>
      </c>
      <c r="C102" s="39" t="s">
        <v>1</v>
      </c>
      <c r="D102" s="39" t="s">
        <v>81</v>
      </c>
      <c r="E102" s="39" t="s">
        <v>42</v>
      </c>
      <c r="F102" s="40">
        <v>31141.560546875</v>
      </c>
      <c r="G102" s="41">
        <v>287945.28125</v>
      </c>
    </row>
    <row r="103" spans="1:7" x14ac:dyDescent="0.25">
      <c r="A103" s="39" t="s">
        <v>266</v>
      </c>
      <c r="B103" s="39" t="s">
        <v>40</v>
      </c>
      <c r="C103" s="39" t="s">
        <v>1</v>
      </c>
      <c r="D103" s="39" t="s">
        <v>202</v>
      </c>
      <c r="E103" s="39" t="s">
        <v>55</v>
      </c>
      <c r="F103" s="40">
        <v>2721.580078125</v>
      </c>
      <c r="G103" s="41">
        <v>2813.60009765625</v>
      </c>
    </row>
    <row r="104" spans="1:7" x14ac:dyDescent="0.25">
      <c r="A104" s="39" t="s">
        <v>266</v>
      </c>
      <c r="B104" s="39" t="s">
        <v>40</v>
      </c>
      <c r="C104" s="39" t="s">
        <v>1</v>
      </c>
      <c r="D104" s="39" t="s">
        <v>202</v>
      </c>
      <c r="E104" s="39" t="s">
        <v>42</v>
      </c>
      <c r="F104" s="40">
        <v>61701.41015625</v>
      </c>
      <c r="G104" s="41">
        <v>75989.71875</v>
      </c>
    </row>
    <row r="105" spans="1:7" x14ac:dyDescent="0.25">
      <c r="A105" s="39" t="s">
        <v>266</v>
      </c>
      <c r="B105" s="39" t="s">
        <v>40</v>
      </c>
      <c r="C105" s="39" t="s">
        <v>1</v>
      </c>
      <c r="D105" s="39" t="s">
        <v>245</v>
      </c>
      <c r="E105" s="39" t="s">
        <v>87</v>
      </c>
      <c r="F105" s="40">
        <v>538.8699951171875</v>
      </c>
      <c r="G105" s="41">
        <v>2340</v>
      </c>
    </row>
    <row r="106" spans="1:7" x14ac:dyDescent="0.25">
      <c r="A106" s="39" t="s">
        <v>266</v>
      </c>
      <c r="B106" s="39" t="s">
        <v>40</v>
      </c>
      <c r="C106" s="39" t="s">
        <v>1</v>
      </c>
      <c r="D106" s="39" t="s">
        <v>84</v>
      </c>
      <c r="E106" s="39" t="s">
        <v>195</v>
      </c>
      <c r="F106" s="40">
        <v>4989.56982421875</v>
      </c>
      <c r="G106" s="41">
        <v>11450</v>
      </c>
    </row>
    <row r="107" spans="1:7" x14ac:dyDescent="0.25">
      <c r="A107" s="39" t="s">
        <v>266</v>
      </c>
      <c r="B107" s="39" t="s">
        <v>40</v>
      </c>
      <c r="C107" s="39" t="s">
        <v>1</v>
      </c>
      <c r="D107" s="39" t="s">
        <v>84</v>
      </c>
      <c r="E107" s="39" t="s">
        <v>82</v>
      </c>
      <c r="F107" s="40">
        <v>13303.98046875</v>
      </c>
      <c r="G107" s="41">
        <v>36998.30078125</v>
      </c>
    </row>
    <row r="108" spans="1:7" x14ac:dyDescent="0.25">
      <c r="A108" s="39" t="s">
        <v>266</v>
      </c>
      <c r="B108" s="39" t="s">
        <v>40</v>
      </c>
      <c r="C108" s="39" t="s">
        <v>1</v>
      </c>
      <c r="D108" s="39" t="s">
        <v>85</v>
      </c>
      <c r="E108" s="39" t="s">
        <v>55</v>
      </c>
      <c r="F108" s="40">
        <v>1596.6600341796875</v>
      </c>
      <c r="G108" s="41">
        <v>6056</v>
      </c>
    </row>
    <row r="109" spans="1:7" x14ac:dyDescent="0.25">
      <c r="A109" s="39" t="s">
        <v>266</v>
      </c>
      <c r="B109" s="39" t="s">
        <v>40</v>
      </c>
      <c r="C109" s="39" t="s">
        <v>1</v>
      </c>
      <c r="D109" s="39" t="s">
        <v>85</v>
      </c>
      <c r="E109" s="39" t="s">
        <v>42</v>
      </c>
      <c r="F109" s="40">
        <v>6310.2100830078125</v>
      </c>
      <c r="G109" s="41">
        <v>11958.909912109375</v>
      </c>
    </row>
    <row r="110" spans="1:7" x14ac:dyDescent="0.25">
      <c r="A110" s="39" t="s">
        <v>266</v>
      </c>
      <c r="B110" s="39" t="s">
        <v>40</v>
      </c>
      <c r="C110" s="39" t="s">
        <v>1</v>
      </c>
      <c r="D110" s="39" t="s">
        <v>85</v>
      </c>
      <c r="E110" s="39" t="s">
        <v>110</v>
      </c>
      <c r="F110" s="40">
        <v>3704.050048828125</v>
      </c>
      <c r="G110" s="41">
        <v>3616.409912109375</v>
      </c>
    </row>
    <row r="111" spans="1:7" x14ac:dyDescent="0.25">
      <c r="A111" s="39" t="s">
        <v>266</v>
      </c>
      <c r="B111" s="39" t="s">
        <v>40</v>
      </c>
      <c r="C111" s="39" t="s">
        <v>1</v>
      </c>
      <c r="D111" s="39" t="s">
        <v>80</v>
      </c>
      <c r="E111" s="39" t="s">
        <v>55</v>
      </c>
      <c r="F111" s="40">
        <v>2155.489990234375</v>
      </c>
      <c r="G111" s="41">
        <v>1497.5999755859375</v>
      </c>
    </row>
    <row r="112" spans="1:7" ht="15.75" thickBot="1" x14ac:dyDescent="0.3">
      <c r="A112" s="33" t="s">
        <v>268</v>
      </c>
      <c r="B112" s="34"/>
      <c r="C112" s="34"/>
      <c r="D112" s="34"/>
      <c r="E112" s="34"/>
      <c r="F112" s="34">
        <f>SUM(F102:F111)</f>
        <v>128163.38122558594</v>
      </c>
      <c r="G112" s="35">
        <f>SUM(G102:G111)</f>
        <v>440665.82067871094</v>
      </c>
    </row>
    <row r="113" spans="1:7" x14ac:dyDescent="0.25">
      <c r="A113" s="39" t="s">
        <v>272</v>
      </c>
      <c r="B113" s="39" t="s">
        <v>40</v>
      </c>
      <c r="C113" s="39" t="s">
        <v>1</v>
      </c>
      <c r="D113" s="39" t="s">
        <v>81</v>
      </c>
      <c r="E113" s="39" t="s">
        <v>77</v>
      </c>
      <c r="F113" s="40">
        <v>46241.918701171875</v>
      </c>
      <c r="G113" s="41">
        <v>243624.53515625</v>
      </c>
    </row>
    <row r="114" spans="1:7" x14ac:dyDescent="0.25">
      <c r="A114" s="39" t="s">
        <v>272</v>
      </c>
      <c r="B114" s="39" t="s">
        <v>40</v>
      </c>
      <c r="C114" s="39" t="s">
        <v>1</v>
      </c>
      <c r="D114" s="39" t="s">
        <v>81</v>
      </c>
      <c r="E114" s="39" t="s">
        <v>42</v>
      </c>
      <c r="F114" s="40">
        <v>47542.30859375</v>
      </c>
      <c r="G114" s="41">
        <v>590708.5</v>
      </c>
    </row>
    <row r="115" spans="1:7" x14ac:dyDescent="0.25">
      <c r="A115" s="39" t="s">
        <v>272</v>
      </c>
      <c r="B115" s="39" t="s">
        <v>40</v>
      </c>
      <c r="C115" s="39" t="s">
        <v>1</v>
      </c>
      <c r="D115" s="39" t="s">
        <v>81</v>
      </c>
      <c r="E115" s="39" t="s">
        <v>195</v>
      </c>
      <c r="F115" s="40">
        <v>10495.7998046875</v>
      </c>
      <c r="G115" s="41">
        <v>88109.4609375</v>
      </c>
    </row>
    <row r="116" spans="1:7" x14ac:dyDescent="0.25">
      <c r="A116" s="39" t="s">
        <v>272</v>
      </c>
      <c r="B116" s="39" t="s">
        <v>40</v>
      </c>
      <c r="C116" s="39" t="s">
        <v>1</v>
      </c>
      <c r="D116" s="39" t="s">
        <v>81</v>
      </c>
      <c r="E116" s="39" t="s">
        <v>82</v>
      </c>
      <c r="F116" s="40">
        <v>351724.859375</v>
      </c>
      <c r="G116" s="41">
        <v>1132435.59765625</v>
      </c>
    </row>
    <row r="117" spans="1:7" x14ac:dyDescent="0.25">
      <c r="A117" s="39" t="s">
        <v>272</v>
      </c>
      <c r="B117" s="39" t="s">
        <v>40</v>
      </c>
      <c r="C117" s="39" t="s">
        <v>1</v>
      </c>
      <c r="D117" s="39" t="s">
        <v>203</v>
      </c>
      <c r="E117" s="39" t="s">
        <v>58</v>
      </c>
      <c r="F117" s="40">
        <v>43627.16015625</v>
      </c>
      <c r="G117" s="41">
        <v>112872.9609375</v>
      </c>
    </row>
    <row r="118" spans="1:7" x14ac:dyDescent="0.25">
      <c r="A118" s="39" t="s">
        <v>272</v>
      </c>
      <c r="B118" s="39" t="s">
        <v>40</v>
      </c>
      <c r="C118" s="39" t="s">
        <v>1</v>
      </c>
      <c r="D118" s="39" t="s">
        <v>203</v>
      </c>
      <c r="E118" s="39" t="s">
        <v>42</v>
      </c>
      <c r="F118" s="40">
        <v>287798.10498046875</v>
      </c>
      <c r="G118" s="41">
        <v>750205.453125</v>
      </c>
    </row>
    <row r="119" spans="1:7" x14ac:dyDescent="0.25">
      <c r="A119" s="39" t="s">
        <v>272</v>
      </c>
      <c r="B119" s="39" t="s">
        <v>40</v>
      </c>
      <c r="C119" s="39" t="s">
        <v>1</v>
      </c>
      <c r="D119" s="39" t="s">
        <v>203</v>
      </c>
      <c r="E119" s="39" t="s">
        <v>67</v>
      </c>
      <c r="F119" s="40">
        <v>24922.880859375</v>
      </c>
      <c r="G119" s="41">
        <v>81233.8984375</v>
      </c>
    </row>
    <row r="120" spans="1:7" x14ac:dyDescent="0.25">
      <c r="A120" s="39" t="s">
        <v>272</v>
      </c>
      <c r="B120" s="39" t="s">
        <v>40</v>
      </c>
      <c r="C120" s="39" t="s">
        <v>1</v>
      </c>
      <c r="D120" s="39" t="s">
        <v>203</v>
      </c>
      <c r="E120" s="39" t="s">
        <v>195</v>
      </c>
      <c r="F120" s="40">
        <v>123416.890625</v>
      </c>
      <c r="G120" s="41">
        <v>101944</v>
      </c>
    </row>
    <row r="121" spans="1:7" x14ac:dyDescent="0.25">
      <c r="A121" s="39" t="s">
        <v>272</v>
      </c>
      <c r="B121" s="39" t="s">
        <v>40</v>
      </c>
      <c r="C121" s="39" t="s">
        <v>1</v>
      </c>
      <c r="D121" s="39" t="s">
        <v>84</v>
      </c>
      <c r="E121" s="39" t="s">
        <v>58</v>
      </c>
      <c r="F121" s="40">
        <v>168907.6728515625</v>
      </c>
      <c r="G121" s="41">
        <v>243633.5859375</v>
      </c>
    </row>
    <row r="122" spans="1:7" x14ac:dyDescent="0.25">
      <c r="A122" s="39" t="s">
        <v>272</v>
      </c>
      <c r="B122" s="39" t="s">
        <v>40</v>
      </c>
      <c r="C122" s="39" t="s">
        <v>1</v>
      </c>
      <c r="D122" s="39" t="s">
        <v>84</v>
      </c>
      <c r="E122" s="39" t="s">
        <v>77</v>
      </c>
      <c r="F122" s="40">
        <v>46153.9697265625</v>
      </c>
      <c r="G122" s="41">
        <v>174056.30859375</v>
      </c>
    </row>
    <row r="123" spans="1:7" x14ac:dyDescent="0.25">
      <c r="A123" s="39" t="s">
        <v>272</v>
      </c>
      <c r="B123" s="39" t="s">
        <v>40</v>
      </c>
      <c r="C123" s="39" t="s">
        <v>1</v>
      </c>
      <c r="D123" s="39" t="s">
        <v>84</v>
      </c>
      <c r="E123" s="39" t="s">
        <v>55</v>
      </c>
      <c r="F123" s="40">
        <v>62063.19921875</v>
      </c>
      <c r="G123" s="41">
        <v>42637.3984375</v>
      </c>
    </row>
    <row r="124" spans="1:7" x14ac:dyDescent="0.25">
      <c r="A124" s="39" t="s">
        <v>272</v>
      </c>
      <c r="B124" s="39" t="s">
        <v>40</v>
      </c>
      <c r="C124" s="39" t="s">
        <v>1</v>
      </c>
      <c r="D124" s="39" t="s">
        <v>84</v>
      </c>
      <c r="E124" s="39" t="s">
        <v>42</v>
      </c>
      <c r="F124" s="40">
        <v>476005.86645507813</v>
      </c>
      <c r="G124" s="41">
        <v>1500612.3671875</v>
      </c>
    </row>
    <row r="125" spans="1:7" x14ac:dyDescent="0.25">
      <c r="A125" s="39" t="s">
        <v>272</v>
      </c>
      <c r="B125" s="39" t="s">
        <v>40</v>
      </c>
      <c r="C125" s="39" t="s">
        <v>1</v>
      </c>
      <c r="D125" s="39" t="s">
        <v>84</v>
      </c>
      <c r="E125" s="39" t="s">
        <v>195</v>
      </c>
      <c r="F125" s="40">
        <v>5355.16015625</v>
      </c>
      <c r="G125" s="41">
        <v>42559.6484375</v>
      </c>
    </row>
    <row r="126" spans="1:7" x14ac:dyDescent="0.25">
      <c r="A126" s="39" t="s">
        <v>272</v>
      </c>
      <c r="B126" s="39" t="s">
        <v>40</v>
      </c>
      <c r="C126" s="39" t="s">
        <v>1</v>
      </c>
      <c r="D126" s="39" t="s">
        <v>84</v>
      </c>
      <c r="E126" s="39" t="s">
        <v>82</v>
      </c>
      <c r="F126" s="40">
        <v>12262.1103515625</v>
      </c>
      <c r="G126" s="41">
        <v>47390</v>
      </c>
    </row>
    <row r="127" spans="1:7" x14ac:dyDescent="0.25">
      <c r="A127" s="39" t="s">
        <v>272</v>
      </c>
      <c r="B127" s="39" t="s">
        <v>40</v>
      </c>
      <c r="C127" s="39" t="s">
        <v>1</v>
      </c>
      <c r="D127" s="39" t="s">
        <v>85</v>
      </c>
      <c r="E127" s="39" t="s">
        <v>55</v>
      </c>
      <c r="F127" s="40">
        <v>21282.330078125</v>
      </c>
      <c r="G127" s="41">
        <v>25200</v>
      </c>
    </row>
    <row r="128" spans="1:7" x14ac:dyDescent="0.25">
      <c r="A128" s="39" t="s">
        <v>272</v>
      </c>
      <c r="B128" s="39" t="s">
        <v>40</v>
      </c>
      <c r="C128" s="39" t="s">
        <v>1</v>
      </c>
      <c r="D128" s="39" t="s">
        <v>85</v>
      </c>
      <c r="E128" s="39" t="s">
        <v>42</v>
      </c>
      <c r="F128" s="40">
        <v>24037.310363769531</v>
      </c>
      <c r="G128" s="41">
        <v>34069.390014648438</v>
      </c>
    </row>
    <row r="129" spans="1:7" x14ac:dyDescent="0.25">
      <c r="A129" s="39" t="s">
        <v>272</v>
      </c>
      <c r="B129" s="39" t="s">
        <v>40</v>
      </c>
      <c r="C129" s="39" t="s">
        <v>1</v>
      </c>
      <c r="D129" s="39" t="s">
        <v>85</v>
      </c>
      <c r="E129" s="39" t="s">
        <v>86</v>
      </c>
      <c r="F129" s="40">
        <v>1595747.8671875</v>
      </c>
      <c r="G129" s="41">
        <v>550700.48046875</v>
      </c>
    </row>
    <row r="130" spans="1:7" x14ac:dyDescent="0.25">
      <c r="A130" s="39" t="s">
        <v>272</v>
      </c>
      <c r="B130" s="39" t="s">
        <v>40</v>
      </c>
      <c r="C130" s="39" t="s">
        <v>1</v>
      </c>
      <c r="D130" s="39" t="s">
        <v>207</v>
      </c>
      <c r="E130" s="39" t="s">
        <v>208</v>
      </c>
      <c r="F130" s="40">
        <v>95749.421875</v>
      </c>
      <c r="G130" s="41">
        <v>150270</v>
      </c>
    </row>
    <row r="131" spans="1:7" x14ac:dyDescent="0.25">
      <c r="A131" s="39" t="s">
        <v>272</v>
      </c>
      <c r="B131" s="39" t="s">
        <v>40</v>
      </c>
      <c r="C131" s="39" t="s">
        <v>1</v>
      </c>
      <c r="D131" s="39" t="s">
        <v>209</v>
      </c>
      <c r="E131" s="39" t="s">
        <v>277</v>
      </c>
      <c r="F131" s="40">
        <v>38746.23046875</v>
      </c>
      <c r="G131" s="41">
        <v>266302</v>
      </c>
    </row>
    <row r="132" spans="1:7" x14ac:dyDescent="0.25">
      <c r="A132" s="39" t="s">
        <v>272</v>
      </c>
      <c r="B132" s="39" t="s">
        <v>40</v>
      </c>
      <c r="C132" s="39" t="s">
        <v>1</v>
      </c>
      <c r="D132" s="39" t="s">
        <v>209</v>
      </c>
      <c r="E132" s="39" t="s">
        <v>42</v>
      </c>
      <c r="F132" s="40">
        <v>7529.7099609375</v>
      </c>
      <c r="G132" s="41">
        <v>39750.48046875</v>
      </c>
    </row>
    <row r="133" spans="1:7" x14ac:dyDescent="0.25">
      <c r="A133" s="39" t="s">
        <v>272</v>
      </c>
      <c r="B133" s="39" t="s">
        <v>40</v>
      </c>
      <c r="C133" s="39" t="s">
        <v>1</v>
      </c>
      <c r="D133" s="39" t="s">
        <v>209</v>
      </c>
      <c r="E133" s="39" t="s">
        <v>195</v>
      </c>
      <c r="F133" s="40">
        <v>6610.18017578125</v>
      </c>
      <c r="G133" s="41">
        <v>42802.6015625</v>
      </c>
    </row>
    <row r="134" spans="1:7" x14ac:dyDescent="0.25">
      <c r="A134" s="39" t="s">
        <v>272</v>
      </c>
      <c r="B134" s="39" t="s">
        <v>40</v>
      </c>
      <c r="C134" s="39" t="s">
        <v>1</v>
      </c>
      <c r="D134" s="39" t="s">
        <v>209</v>
      </c>
      <c r="E134" s="39" t="s">
        <v>82</v>
      </c>
      <c r="F134" s="40">
        <v>51785.369140625</v>
      </c>
      <c r="G134" s="41">
        <v>180690.3828125</v>
      </c>
    </row>
    <row r="135" spans="1:7" x14ac:dyDescent="0.25">
      <c r="A135" s="39" t="s">
        <v>272</v>
      </c>
      <c r="B135" s="39" t="s">
        <v>40</v>
      </c>
      <c r="C135" s="39" t="s">
        <v>1</v>
      </c>
      <c r="D135" s="39" t="s">
        <v>209</v>
      </c>
      <c r="E135" s="39" t="s">
        <v>216</v>
      </c>
      <c r="F135" s="40">
        <v>34199.28125</v>
      </c>
      <c r="G135" s="41">
        <v>296191.15625</v>
      </c>
    </row>
    <row r="136" spans="1:7" x14ac:dyDescent="0.25">
      <c r="A136" s="39" t="s">
        <v>272</v>
      </c>
      <c r="B136" s="39" t="s">
        <v>40</v>
      </c>
      <c r="C136" s="39" t="s">
        <v>1</v>
      </c>
      <c r="D136" s="39" t="s">
        <v>278</v>
      </c>
      <c r="E136" s="39" t="s">
        <v>77</v>
      </c>
      <c r="F136" s="40">
        <v>17588.8203125</v>
      </c>
      <c r="G136" s="41">
        <v>120276.359375</v>
      </c>
    </row>
    <row r="137" spans="1:7" x14ac:dyDescent="0.25">
      <c r="A137" s="39" t="s">
        <v>272</v>
      </c>
      <c r="B137" s="39" t="s">
        <v>40</v>
      </c>
      <c r="C137" s="39" t="s">
        <v>1</v>
      </c>
      <c r="D137" s="39" t="s">
        <v>80</v>
      </c>
      <c r="E137" s="39" t="s">
        <v>58</v>
      </c>
      <c r="F137" s="40">
        <v>426623.8515625</v>
      </c>
      <c r="G137" s="41">
        <v>353751.751953125</v>
      </c>
    </row>
    <row r="138" spans="1:7" x14ac:dyDescent="0.25">
      <c r="A138" s="39" t="s">
        <v>272</v>
      </c>
      <c r="B138" s="39" t="s">
        <v>40</v>
      </c>
      <c r="C138" s="39" t="s">
        <v>1</v>
      </c>
      <c r="D138" s="39" t="s">
        <v>80</v>
      </c>
      <c r="E138" s="39" t="s">
        <v>77</v>
      </c>
      <c r="F138" s="40">
        <v>221268.0234375</v>
      </c>
      <c r="G138" s="41">
        <v>171867.349609375</v>
      </c>
    </row>
    <row r="139" spans="1:7" x14ac:dyDescent="0.25">
      <c r="A139" s="39" t="s">
        <v>272</v>
      </c>
      <c r="B139" s="39" t="s">
        <v>40</v>
      </c>
      <c r="C139" s="39" t="s">
        <v>1</v>
      </c>
      <c r="D139" s="39" t="s">
        <v>80</v>
      </c>
      <c r="E139" s="39" t="s">
        <v>42</v>
      </c>
      <c r="F139" s="40">
        <v>64941.590232849121</v>
      </c>
      <c r="G139" s="41">
        <v>127768.24687194824</v>
      </c>
    </row>
    <row r="140" spans="1:7" x14ac:dyDescent="0.25">
      <c r="A140" s="39" t="s">
        <v>272</v>
      </c>
      <c r="B140" s="39" t="s">
        <v>40</v>
      </c>
      <c r="C140" s="39" t="s">
        <v>1</v>
      </c>
      <c r="D140" s="39" t="s">
        <v>80</v>
      </c>
      <c r="E140" s="39" t="s">
        <v>110</v>
      </c>
      <c r="F140" s="40">
        <v>1496.8699951171875</v>
      </c>
      <c r="G140" s="41">
        <v>3504.60009765625</v>
      </c>
    </row>
    <row r="141" spans="1:7" x14ac:dyDescent="0.25">
      <c r="A141" s="39" t="s">
        <v>272</v>
      </c>
      <c r="B141" s="39" t="s">
        <v>40</v>
      </c>
      <c r="C141" s="39" t="s">
        <v>1</v>
      </c>
      <c r="D141" s="39" t="s">
        <v>80</v>
      </c>
      <c r="E141" s="39" t="s">
        <v>86</v>
      </c>
      <c r="F141" s="40">
        <v>96356.48046875</v>
      </c>
      <c r="G141" s="41">
        <v>71280.158203125</v>
      </c>
    </row>
    <row r="142" spans="1:7" x14ac:dyDescent="0.25">
      <c r="A142" s="39" t="s">
        <v>272</v>
      </c>
      <c r="B142" s="39" t="s">
        <v>2</v>
      </c>
      <c r="C142" s="39" t="s">
        <v>1</v>
      </c>
      <c r="D142" s="39" t="s">
        <v>279</v>
      </c>
      <c r="E142" s="39" t="s">
        <v>76</v>
      </c>
      <c r="F142" s="40">
        <v>836.010009765625</v>
      </c>
      <c r="G142" s="41">
        <v>7739.68017578125</v>
      </c>
    </row>
    <row r="143" spans="1:7" ht="15.75" thickBot="1" x14ac:dyDescent="0.3">
      <c r="A143" s="33" t="s">
        <v>281</v>
      </c>
      <c r="B143" s="34"/>
      <c r="C143" s="34"/>
      <c r="D143" s="34"/>
      <c r="E143" s="34"/>
      <c r="F143" s="34">
        <f>SUM(F113:F142)</f>
        <v>4411317.248374939</v>
      </c>
      <c r="G143" s="35">
        <f>SUM(G113:G142)</f>
        <v>7594188.3527069092</v>
      </c>
    </row>
    <row r="144" spans="1:7" x14ac:dyDescent="0.25">
      <c r="A144" s="39" t="s">
        <v>296</v>
      </c>
      <c r="B144" s="39" t="s">
        <v>40</v>
      </c>
      <c r="C144" s="39" t="s">
        <v>1</v>
      </c>
      <c r="D144" s="39" t="s">
        <v>81</v>
      </c>
      <c r="E144" s="39" t="s">
        <v>77</v>
      </c>
      <c r="F144" s="40">
        <v>110983.83953094482</v>
      </c>
      <c r="G144" s="41">
        <v>1037543.450012207</v>
      </c>
    </row>
    <row r="145" spans="1:7" x14ac:dyDescent="0.25">
      <c r="A145" s="39" t="s">
        <v>296</v>
      </c>
      <c r="B145" s="39" t="s">
        <v>40</v>
      </c>
      <c r="C145" s="39" t="s">
        <v>1</v>
      </c>
      <c r="D145" s="39" t="s">
        <v>81</v>
      </c>
      <c r="E145" s="39" t="s">
        <v>42</v>
      </c>
      <c r="F145" s="40">
        <v>10475.169921875</v>
      </c>
      <c r="G145" s="41">
        <v>133298.34375</v>
      </c>
    </row>
    <row r="146" spans="1:7" x14ac:dyDescent="0.25">
      <c r="A146" s="39" t="s">
        <v>296</v>
      </c>
      <c r="B146" s="39" t="s">
        <v>40</v>
      </c>
      <c r="C146" s="39" t="s">
        <v>1</v>
      </c>
      <c r="D146" s="39" t="s">
        <v>81</v>
      </c>
      <c r="E146" s="39" t="s">
        <v>82</v>
      </c>
      <c r="F146" s="40">
        <v>286666.296875</v>
      </c>
      <c r="G146" s="41">
        <v>977838.99609375</v>
      </c>
    </row>
    <row r="147" spans="1:7" x14ac:dyDescent="0.25">
      <c r="A147" s="39" t="s">
        <v>296</v>
      </c>
      <c r="B147" s="39" t="s">
        <v>40</v>
      </c>
      <c r="C147" s="39" t="s">
        <v>1</v>
      </c>
      <c r="D147" s="39" t="s">
        <v>203</v>
      </c>
      <c r="E147" s="39" t="s">
        <v>76</v>
      </c>
      <c r="F147" s="40">
        <v>168647.2890625</v>
      </c>
      <c r="G147" s="41">
        <v>553205</v>
      </c>
    </row>
    <row r="148" spans="1:7" x14ac:dyDescent="0.25">
      <c r="A148" s="39" t="s">
        <v>296</v>
      </c>
      <c r="B148" s="39" t="s">
        <v>40</v>
      </c>
      <c r="C148" s="39" t="s">
        <v>1</v>
      </c>
      <c r="D148" s="39" t="s">
        <v>203</v>
      </c>
      <c r="E148" s="39" t="s">
        <v>148</v>
      </c>
      <c r="F148" s="40">
        <v>19830.529296875</v>
      </c>
      <c r="G148" s="41">
        <v>56436.48046875</v>
      </c>
    </row>
    <row r="149" spans="1:7" x14ac:dyDescent="0.25">
      <c r="A149" s="39" t="s">
        <v>296</v>
      </c>
      <c r="B149" s="39" t="s">
        <v>40</v>
      </c>
      <c r="C149" s="39" t="s">
        <v>1</v>
      </c>
      <c r="D149" s="39" t="s">
        <v>203</v>
      </c>
      <c r="E149" s="39" t="s">
        <v>55</v>
      </c>
      <c r="F149" s="40">
        <v>4941.5</v>
      </c>
      <c r="G149" s="41">
        <v>166365.03125</v>
      </c>
    </row>
    <row r="150" spans="1:7" x14ac:dyDescent="0.25">
      <c r="A150" s="39" t="s">
        <v>296</v>
      </c>
      <c r="B150" s="39" t="s">
        <v>40</v>
      </c>
      <c r="C150" s="39" t="s">
        <v>1</v>
      </c>
      <c r="D150" s="39" t="s">
        <v>203</v>
      </c>
      <c r="E150" s="39" t="s">
        <v>42</v>
      </c>
      <c r="F150" s="40">
        <v>841011.595703125</v>
      </c>
      <c r="G150" s="41">
        <v>2240055.06640625</v>
      </c>
    </row>
    <row r="151" spans="1:7" x14ac:dyDescent="0.25">
      <c r="A151" s="39" t="s">
        <v>296</v>
      </c>
      <c r="B151" s="39" t="s">
        <v>40</v>
      </c>
      <c r="C151" s="39" t="s">
        <v>1</v>
      </c>
      <c r="D151" s="39" t="s">
        <v>203</v>
      </c>
      <c r="E151" s="39" t="s">
        <v>67</v>
      </c>
      <c r="F151" s="40">
        <v>124739.1328125</v>
      </c>
      <c r="G151" s="41">
        <v>406250</v>
      </c>
    </row>
    <row r="152" spans="1:7" x14ac:dyDescent="0.25">
      <c r="A152" s="39" t="s">
        <v>296</v>
      </c>
      <c r="B152" s="39" t="s">
        <v>40</v>
      </c>
      <c r="C152" s="39" t="s">
        <v>1</v>
      </c>
      <c r="D152" s="39" t="s">
        <v>203</v>
      </c>
      <c r="E152" s="39" t="s">
        <v>205</v>
      </c>
      <c r="F152" s="40">
        <v>22153.669921875</v>
      </c>
      <c r="G152" s="41">
        <v>74592</v>
      </c>
    </row>
    <row r="153" spans="1:7" x14ac:dyDescent="0.25">
      <c r="A153" s="39" t="s">
        <v>296</v>
      </c>
      <c r="B153" s="39" t="s">
        <v>40</v>
      </c>
      <c r="C153" s="39" t="s">
        <v>1</v>
      </c>
      <c r="D153" s="39" t="s">
        <v>84</v>
      </c>
      <c r="E153" s="39" t="s">
        <v>76</v>
      </c>
      <c r="F153" s="40">
        <v>47899.8203125</v>
      </c>
      <c r="G153" s="41">
        <v>154560</v>
      </c>
    </row>
    <row r="154" spans="1:7" x14ac:dyDescent="0.25">
      <c r="A154" s="39" t="s">
        <v>296</v>
      </c>
      <c r="B154" s="39" t="s">
        <v>40</v>
      </c>
      <c r="C154" s="39" t="s">
        <v>1</v>
      </c>
      <c r="D154" s="39" t="s">
        <v>84</v>
      </c>
      <c r="E154" s="39" t="s">
        <v>58</v>
      </c>
      <c r="F154" s="40">
        <v>12932.9501953125</v>
      </c>
      <c r="G154" s="41">
        <v>68558.3984375</v>
      </c>
    </row>
    <row r="155" spans="1:7" x14ac:dyDescent="0.25">
      <c r="A155" s="39" t="s">
        <v>296</v>
      </c>
      <c r="B155" s="39" t="s">
        <v>40</v>
      </c>
      <c r="C155" s="39" t="s">
        <v>1</v>
      </c>
      <c r="D155" s="39" t="s">
        <v>84</v>
      </c>
      <c r="E155" s="39" t="s">
        <v>77</v>
      </c>
      <c r="F155" s="40">
        <v>103728.51953125</v>
      </c>
      <c r="G155" s="41">
        <v>660456.09375</v>
      </c>
    </row>
    <row r="156" spans="1:7" x14ac:dyDescent="0.25">
      <c r="A156" s="39" t="s">
        <v>296</v>
      </c>
      <c r="B156" s="39" t="s">
        <v>40</v>
      </c>
      <c r="C156" s="39" t="s">
        <v>1</v>
      </c>
      <c r="D156" s="39" t="s">
        <v>84</v>
      </c>
      <c r="E156" s="39" t="s">
        <v>55</v>
      </c>
      <c r="F156" s="40">
        <v>44666.58984375</v>
      </c>
      <c r="G156" s="41">
        <v>50125.08984375</v>
      </c>
    </row>
    <row r="157" spans="1:7" x14ac:dyDescent="0.25">
      <c r="A157" s="39" t="s">
        <v>296</v>
      </c>
      <c r="B157" s="39" t="s">
        <v>40</v>
      </c>
      <c r="C157" s="39" t="s">
        <v>1</v>
      </c>
      <c r="D157" s="39" t="s">
        <v>84</v>
      </c>
      <c r="E157" s="39" t="s">
        <v>42</v>
      </c>
      <c r="F157" s="40">
        <v>87679.319843769073</v>
      </c>
      <c r="G157" s="41">
        <v>522860.77796936035</v>
      </c>
    </row>
    <row r="158" spans="1:7" x14ac:dyDescent="0.25">
      <c r="A158" s="39" t="s">
        <v>296</v>
      </c>
      <c r="B158" s="39" t="s">
        <v>40</v>
      </c>
      <c r="C158" s="39" t="s">
        <v>1</v>
      </c>
      <c r="D158" s="39" t="s">
        <v>84</v>
      </c>
      <c r="E158" s="39" t="s">
        <v>67</v>
      </c>
      <c r="F158" s="40">
        <v>199582.59375</v>
      </c>
      <c r="G158" s="41">
        <v>650000</v>
      </c>
    </row>
    <row r="159" spans="1:7" x14ac:dyDescent="0.25">
      <c r="A159" s="39" t="s">
        <v>296</v>
      </c>
      <c r="B159" s="39" t="s">
        <v>40</v>
      </c>
      <c r="C159" s="39" t="s">
        <v>1</v>
      </c>
      <c r="D159" s="39" t="s">
        <v>84</v>
      </c>
      <c r="E159" s="39" t="s">
        <v>195</v>
      </c>
      <c r="F159" s="40">
        <v>210675.3037109375</v>
      </c>
      <c r="G159" s="41">
        <v>896649.5</v>
      </c>
    </row>
    <row r="160" spans="1:7" x14ac:dyDescent="0.25">
      <c r="A160" s="39" t="s">
        <v>296</v>
      </c>
      <c r="B160" s="39" t="s">
        <v>40</v>
      </c>
      <c r="C160" s="39" t="s">
        <v>1</v>
      </c>
      <c r="D160" s="39" t="s">
        <v>84</v>
      </c>
      <c r="E160" s="39" t="s">
        <v>82</v>
      </c>
      <c r="F160" s="40">
        <v>12645.3896484375</v>
      </c>
      <c r="G160" s="41">
        <v>42371</v>
      </c>
    </row>
    <row r="161" spans="1:7" x14ac:dyDescent="0.25">
      <c r="A161" s="39" t="s">
        <v>296</v>
      </c>
      <c r="B161" s="39" t="s">
        <v>40</v>
      </c>
      <c r="C161" s="39" t="s">
        <v>1</v>
      </c>
      <c r="D161" s="39" t="s">
        <v>84</v>
      </c>
      <c r="E161" s="39" t="s">
        <v>63</v>
      </c>
      <c r="F161" s="40">
        <v>2950.669921875</v>
      </c>
      <c r="G161" s="41">
        <v>23207.05078125</v>
      </c>
    </row>
    <row r="162" spans="1:7" x14ac:dyDescent="0.25">
      <c r="A162" s="39" t="s">
        <v>296</v>
      </c>
      <c r="B162" s="39" t="s">
        <v>40</v>
      </c>
      <c r="C162" s="39" t="s">
        <v>1</v>
      </c>
      <c r="D162" s="39" t="s">
        <v>84</v>
      </c>
      <c r="E162" s="39" t="s">
        <v>216</v>
      </c>
      <c r="F162" s="40">
        <v>11092.7099609375</v>
      </c>
      <c r="G162" s="41">
        <v>72649.5</v>
      </c>
    </row>
    <row r="163" spans="1:7" x14ac:dyDescent="0.25">
      <c r="A163" s="39" t="s">
        <v>296</v>
      </c>
      <c r="B163" s="39" t="s">
        <v>40</v>
      </c>
      <c r="C163" s="39" t="s">
        <v>1</v>
      </c>
      <c r="D163" s="39" t="s">
        <v>85</v>
      </c>
      <c r="E163" s="39" t="s">
        <v>55</v>
      </c>
      <c r="F163" s="40">
        <v>153257.31420898438</v>
      </c>
      <c r="G163" s="41">
        <v>95408.400390625</v>
      </c>
    </row>
    <row r="164" spans="1:7" x14ac:dyDescent="0.25">
      <c r="A164" s="39" t="s">
        <v>296</v>
      </c>
      <c r="B164" s="39" t="s">
        <v>40</v>
      </c>
      <c r="C164" s="39" t="s">
        <v>1</v>
      </c>
      <c r="D164" s="39" t="s">
        <v>85</v>
      </c>
      <c r="E164" s="39" t="s">
        <v>42</v>
      </c>
      <c r="F164" s="40">
        <v>1753.969970703125</v>
      </c>
      <c r="G164" s="41">
        <v>3125.2000732421875</v>
      </c>
    </row>
    <row r="165" spans="1:7" x14ac:dyDescent="0.25">
      <c r="A165" s="39" t="s">
        <v>296</v>
      </c>
      <c r="B165" s="39" t="s">
        <v>40</v>
      </c>
      <c r="C165" s="39" t="s">
        <v>1</v>
      </c>
      <c r="D165" s="39" t="s">
        <v>85</v>
      </c>
      <c r="E165" s="39" t="s">
        <v>86</v>
      </c>
      <c r="F165" s="40">
        <v>418668.421875</v>
      </c>
      <c r="G165" s="41">
        <v>142037.51953125</v>
      </c>
    </row>
    <row r="166" spans="1:7" x14ac:dyDescent="0.25">
      <c r="A166" s="39" t="s">
        <v>296</v>
      </c>
      <c r="B166" s="39" t="s">
        <v>40</v>
      </c>
      <c r="C166" s="39" t="s">
        <v>1</v>
      </c>
      <c r="D166" s="39" t="s">
        <v>207</v>
      </c>
      <c r="E166" s="39" t="s">
        <v>76</v>
      </c>
      <c r="F166" s="40">
        <v>320356672</v>
      </c>
      <c r="G166" s="41">
        <v>135590.078125</v>
      </c>
    </row>
    <row r="167" spans="1:7" x14ac:dyDescent="0.25">
      <c r="A167" s="39" t="s">
        <v>296</v>
      </c>
      <c r="B167" s="39" t="s">
        <v>40</v>
      </c>
      <c r="C167" s="39" t="s">
        <v>1</v>
      </c>
      <c r="D167" s="39" t="s">
        <v>207</v>
      </c>
      <c r="E167" s="39" t="s">
        <v>55</v>
      </c>
      <c r="F167" s="40">
        <v>56725.4814453125</v>
      </c>
      <c r="G167" s="41">
        <v>105111.359375</v>
      </c>
    </row>
    <row r="168" spans="1:7" x14ac:dyDescent="0.25">
      <c r="A168" s="39" t="s">
        <v>296</v>
      </c>
      <c r="B168" s="39" t="s">
        <v>40</v>
      </c>
      <c r="C168" s="39" t="s">
        <v>1</v>
      </c>
      <c r="D168" s="39" t="s">
        <v>207</v>
      </c>
      <c r="E168" s="39" t="s">
        <v>208</v>
      </c>
      <c r="F168" s="40">
        <v>77973.25</v>
      </c>
      <c r="G168" s="41">
        <v>114172.4609375</v>
      </c>
    </row>
    <row r="169" spans="1:7" x14ac:dyDescent="0.25">
      <c r="A169" s="39" t="s">
        <v>296</v>
      </c>
      <c r="B169" s="39" t="s">
        <v>40</v>
      </c>
      <c r="C169" s="39" t="s">
        <v>1</v>
      </c>
      <c r="D169" s="39" t="s">
        <v>209</v>
      </c>
      <c r="E169" s="39" t="s">
        <v>42</v>
      </c>
      <c r="F169" s="40">
        <v>24795.140625</v>
      </c>
      <c r="G169" s="41">
        <v>222389.203125</v>
      </c>
    </row>
    <row r="170" spans="1:7" x14ac:dyDescent="0.25">
      <c r="A170" s="39" t="s">
        <v>296</v>
      </c>
      <c r="B170" s="39" t="s">
        <v>40</v>
      </c>
      <c r="C170" s="39" t="s">
        <v>1</v>
      </c>
      <c r="D170" s="39" t="s">
        <v>209</v>
      </c>
      <c r="E170" s="39" t="s">
        <v>82</v>
      </c>
      <c r="F170" s="40">
        <v>161434.7587890625</v>
      </c>
      <c r="G170" s="41">
        <v>741569.9375</v>
      </c>
    </row>
    <row r="171" spans="1:7" x14ac:dyDescent="0.25">
      <c r="A171" s="39" t="s">
        <v>296</v>
      </c>
      <c r="B171" s="39" t="s">
        <v>40</v>
      </c>
      <c r="C171" s="39" t="s">
        <v>1</v>
      </c>
      <c r="D171" s="39" t="s">
        <v>80</v>
      </c>
      <c r="E171" s="39" t="s">
        <v>76</v>
      </c>
      <c r="F171" s="40">
        <v>298485.65625</v>
      </c>
      <c r="G171" s="41">
        <v>229824</v>
      </c>
    </row>
    <row r="172" spans="1:7" x14ac:dyDescent="0.25">
      <c r="A172" s="39" t="s">
        <v>296</v>
      </c>
      <c r="B172" s="39" t="s">
        <v>40</v>
      </c>
      <c r="C172" s="39" t="s">
        <v>1</v>
      </c>
      <c r="D172" s="39" t="s">
        <v>80</v>
      </c>
      <c r="E172" s="39" t="s">
        <v>58</v>
      </c>
      <c r="F172" s="40">
        <v>290745.56640625</v>
      </c>
      <c r="G172" s="41">
        <v>241210.318359375</v>
      </c>
    </row>
    <row r="173" spans="1:7" x14ac:dyDescent="0.25">
      <c r="A173" s="39" t="s">
        <v>296</v>
      </c>
      <c r="B173" s="39" t="s">
        <v>40</v>
      </c>
      <c r="C173" s="39" t="s">
        <v>1</v>
      </c>
      <c r="D173" s="39" t="s">
        <v>80</v>
      </c>
      <c r="E173" s="39" t="s">
        <v>77</v>
      </c>
      <c r="F173" s="40">
        <v>21317.8203125</v>
      </c>
      <c r="G173" s="41">
        <v>22550.400390625</v>
      </c>
    </row>
    <row r="174" spans="1:7" x14ac:dyDescent="0.25">
      <c r="A174" s="39" t="s">
        <v>296</v>
      </c>
      <c r="B174" s="39" t="s">
        <v>40</v>
      </c>
      <c r="C174" s="39" t="s">
        <v>1</v>
      </c>
      <c r="D174" s="39" t="s">
        <v>80</v>
      </c>
      <c r="E174" s="39" t="s">
        <v>55</v>
      </c>
      <c r="F174" s="40">
        <v>319976.49609375</v>
      </c>
      <c r="G174" s="41">
        <v>255980.125</v>
      </c>
    </row>
    <row r="175" spans="1:7" x14ac:dyDescent="0.25">
      <c r="A175" s="39" t="s">
        <v>296</v>
      </c>
      <c r="B175" s="39" t="s">
        <v>40</v>
      </c>
      <c r="C175" s="39" t="s">
        <v>1</v>
      </c>
      <c r="D175" s="39" t="s">
        <v>80</v>
      </c>
      <c r="E175" s="39" t="s">
        <v>82</v>
      </c>
      <c r="F175" s="40">
        <v>80971.04931640625</v>
      </c>
      <c r="G175" s="41">
        <v>277017.041015625</v>
      </c>
    </row>
    <row r="176" spans="1:7" x14ac:dyDescent="0.25">
      <c r="A176" s="39" t="s">
        <v>296</v>
      </c>
      <c r="B176" s="39" t="s">
        <v>40</v>
      </c>
      <c r="C176" s="39" t="s">
        <v>1</v>
      </c>
      <c r="D176" s="39" t="s">
        <v>80</v>
      </c>
      <c r="E176" s="39" t="s">
        <v>200</v>
      </c>
      <c r="F176" s="40">
        <v>314342.59375</v>
      </c>
      <c r="G176" s="41">
        <v>210980.0625</v>
      </c>
    </row>
    <row r="177" spans="1:7" x14ac:dyDescent="0.25">
      <c r="A177" s="39" t="s">
        <v>296</v>
      </c>
      <c r="B177" s="39" t="s">
        <v>40</v>
      </c>
      <c r="C177" s="39" t="s">
        <v>1</v>
      </c>
      <c r="D177" s="39" t="s">
        <v>80</v>
      </c>
      <c r="E177" s="39" t="s">
        <v>86</v>
      </c>
      <c r="F177" s="40">
        <v>58260.66015625</v>
      </c>
      <c r="G177" s="41">
        <v>42767.169921875</v>
      </c>
    </row>
    <row r="178" spans="1:7" ht="15.75" thickBot="1" x14ac:dyDescent="0.3">
      <c r="A178" s="33" t="s">
        <v>303</v>
      </c>
      <c r="B178" s="34"/>
      <c r="C178" s="34"/>
      <c r="D178" s="34"/>
      <c r="E178" s="34"/>
      <c r="F178" s="34">
        <f>SUM(F144:F177)</f>
        <v>324958683.06904268</v>
      </c>
      <c r="G178" s="35">
        <f>SUM(G144:G177)</f>
        <v>11626755.055007935</v>
      </c>
    </row>
    <row r="179" spans="1:7" x14ac:dyDescent="0.25">
      <c r="A179" s="39" t="s">
        <v>304</v>
      </c>
      <c r="B179" s="39" t="s">
        <v>40</v>
      </c>
      <c r="C179" s="39" t="s">
        <v>50</v>
      </c>
      <c r="D179" s="39" t="s">
        <v>51</v>
      </c>
      <c r="E179" s="39" t="s">
        <v>42</v>
      </c>
      <c r="F179" s="40">
        <v>4317.330078125</v>
      </c>
      <c r="G179" s="41">
        <v>11233.759765625</v>
      </c>
    </row>
    <row r="180" spans="1:7" x14ac:dyDescent="0.25">
      <c r="A180" s="39" t="s">
        <v>304</v>
      </c>
      <c r="B180" s="39" t="s">
        <v>40</v>
      </c>
      <c r="C180" s="39" t="s">
        <v>50</v>
      </c>
      <c r="D180" s="39" t="s">
        <v>64</v>
      </c>
      <c r="E180" s="39" t="s">
        <v>42</v>
      </c>
      <c r="F180" s="40">
        <v>112035.6875</v>
      </c>
      <c r="G180" s="41">
        <v>25679.890625</v>
      </c>
    </row>
    <row r="181" spans="1:7" x14ac:dyDescent="0.25">
      <c r="A181" s="39" t="s">
        <v>304</v>
      </c>
      <c r="B181" s="39" t="s">
        <v>40</v>
      </c>
      <c r="C181" s="39" t="s">
        <v>50</v>
      </c>
      <c r="D181" s="39" t="s">
        <v>66</v>
      </c>
      <c r="E181" s="39" t="s">
        <v>42</v>
      </c>
      <c r="F181" s="40">
        <v>38476.850708007813</v>
      </c>
      <c r="G181" s="41">
        <v>194866.9140625</v>
      </c>
    </row>
    <row r="182" spans="1:7" x14ac:dyDescent="0.25">
      <c r="A182" s="39" t="s">
        <v>304</v>
      </c>
      <c r="B182" s="39" t="s">
        <v>40</v>
      </c>
      <c r="C182" s="39" t="s">
        <v>50</v>
      </c>
      <c r="D182" s="39" t="s">
        <v>68</v>
      </c>
      <c r="E182" s="39" t="s">
        <v>42</v>
      </c>
      <c r="F182" s="40">
        <v>2589.860107421875</v>
      </c>
      <c r="G182" s="41">
        <v>19130</v>
      </c>
    </row>
    <row r="183" spans="1:7" x14ac:dyDescent="0.25">
      <c r="A183" s="39" t="s">
        <v>304</v>
      </c>
      <c r="B183" s="39" t="s">
        <v>40</v>
      </c>
      <c r="C183" s="39" t="s">
        <v>50</v>
      </c>
      <c r="D183" s="39" t="s">
        <v>69</v>
      </c>
      <c r="E183" s="39" t="s">
        <v>42</v>
      </c>
      <c r="F183" s="40">
        <v>6712.2298583984375</v>
      </c>
      <c r="G183" s="41">
        <v>19060.39990234375</v>
      </c>
    </row>
    <row r="184" spans="1:7" x14ac:dyDescent="0.25">
      <c r="A184" s="39" t="s">
        <v>304</v>
      </c>
      <c r="B184" s="39" t="s">
        <v>40</v>
      </c>
      <c r="C184" s="39" t="s">
        <v>70</v>
      </c>
      <c r="D184" s="39" t="s">
        <v>71</v>
      </c>
      <c r="E184" s="39" t="s">
        <v>42</v>
      </c>
      <c r="F184" s="40">
        <v>1306.3599853515625</v>
      </c>
      <c r="G184" s="41">
        <v>5787</v>
      </c>
    </row>
    <row r="185" spans="1:7" x14ac:dyDescent="0.25">
      <c r="A185" s="39" t="s">
        <v>304</v>
      </c>
      <c r="B185" s="39" t="s">
        <v>40</v>
      </c>
      <c r="C185" s="39" t="s">
        <v>70</v>
      </c>
      <c r="D185" s="39" t="s">
        <v>72</v>
      </c>
      <c r="E185" s="39" t="s">
        <v>42</v>
      </c>
      <c r="F185" s="40">
        <v>4531.8798828125</v>
      </c>
      <c r="G185" s="41">
        <v>8841.8701171875</v>
      </c>
    </row>
    <row r="186" spans="1:7" x14ac:dyDescent="0.25">
      <c r="A186" s="39" t="s">
        <v>304</v>
      </c>
      <c r="B186" s="39" t="s">
        <v>40</v>
      </c>
      <c r="C186" s="39" t="s">
        <v>70</v>
      </c>
      <c r="D186" s="39" t="s">
        <v>78</v>
      </c>
      <c r="E186" s="39" t="s">
        <v>42</v>
      </c>
      <c r="F186" s="40">
        <v>1062.780029296875</v>
      </c>
      <c r="G186" s="41">
        <v>2898.89990234375</v>
      </c>
    </row>
    <row r="187" spans="1:7" x14ac:dyDescent="0.25">
      <c r="A187" s="39" t="s">
        <v>304</v>
      </c>
      <c r="B187" s="39" t="s">
        <v>40</v>
      </c>
      <c r="C187" s="39" t="s">
        <v>70</v>
      </c>
      <c r="D187" s="39" t="s">
        <v>79</v>
      </c>
      <c r="E187" s="39" t="s">
        <v>42</v>
      </c>
      <c r="F187" s="40">
        <v>61779.55029296875</v>
      </c>
      <c r="G187" s="41">
        <v>1146369.3188476563</v>
      </c>
    </row>
    <row r="188" spans="1:7" ht="15.75" thickBot="1" x14ac:dyDescent="0.3">
      <c r="A188" s="33" t="s">
        <v>305</v>
      </c>
      <c r="B188" s="34"/>
      <c r="C188" s="34"/>
      <c r="D188" s="34"/>
      <c r="E188" s="34"/>
      <c r="F188" s="34">
        <f>SUM(F179:F187)</f>
        <v>232812.52844238281</v>
      </c>
      <c r="G188" s="35">
        <f>SUM(G179:G187)</f>
        <v>1433868.0532226563</v>
      </c>
    </row>
    <row r="189" spans="1:7" ht="16.5" thickBot="1" x14ac:dyDescent="0.3">
      <c r="A189" s="20" t="s">
        <v>0</v>
      </c>
      <c r="B189" s="20"/>
      <c r="C189" s="20"/>
      <c r="D189" s="20"/>
      <c r="E189" s="20"/>
      <c r="F189" s="21">
        <f>SUM(F188,F178,F143,F112,F101,F61,F33,F26,F21)</f>
        <v>343921021.57124186</v>
      </c>
      <c r="G189" s="21">
        <f>SUM(G188,G178,G143,G112,G101,G61,G33,G26,G21)</f>
        <v>60681409.739250183</v>
      </c>
    </row>
    <row r="191" spans="1:7" x14ac:dyDescent="0.25">
      <c r="A191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"/>
  <sheetViews>
    <sheetView topLeftCell="A52" workbookViewId="0">
      <selection activeCell="F138" sqref="F138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29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88</v>
      </c>
      <c r="C12" s="39" t="s">
        <v>41</v>
      </c>
      <c r="D12" s="39" t="s">
        <v>89</v>
      </c>
      <c r="E12" s="39" t="s">
        <v>42</v>
      </c>
      <c r="F12" s="40">
        <v>8933.6298828125</v>
      </c>
      <c r="G12" s="41">
        <v>18710.349609375</v>
      </c>
    </row>
    <row r="13" spans="1:7" x14ac:dyDescent="0.25">
      <c r="A13" s="39" t="s">
        <v>39</v>
      </c>
      <c r="B13" s="39" t="s">
        <v>88</v>
      </c>
      <c r="C13" s="39" t="s">
        <v>41</v>
      </c>
      <c r="D13" s="39" t="s">
        <v>43</v>
      </c>
      <c r="E13" s="39" t="s">
        <v>42</v>
      </c>
      <c r="F13" s="40">
        <v>27215.810546875</v>
      </c>
      <c r="G13" s="41">
        <v>29700</v>
      </c>
    </row>
    <row r="14" spans="1:7" x14ac:dyDescent="0.25">
      <c r="A14" s="39" t="s">
        <v>39</v>
      </c>
      <c r="B14" s="39" t="s">
        <v>88</v>
      </c>
      <c r="C14" s="39" t="s">
        <v>41</v>
      </c>
      <c r="D14" s="39" t="s">
        <v>90</v>
      </c>
      <c r="E14" s="39" t="s">
        <v>42</v>
      </c>
      <c r="F14" s="40">
        <v>790090.75738334656</v>
      </c>
      <c r="G14" s="41">
        <v>1684579.2825012207</v>
      </c>
    </row>
    <row r="15" spans="1:7" x14ac:dyDescent="0.25">
      <c r="A15" s="39" t="s">
        <v>39</v>
      </c>
      <c r="B15" s="39" t="s">
        <v>88</v>
      </c>
      <c r="C15" s="39" t="s">
        <v>41</v>
      </c>
      <c r="D15" s="39" t="s">
        <v>45</v>
      </c>
      <c r="E15" s="39" t="s">
        <v>42</v>
      </c>
      <c r="F15" s="40">
        <v>643527.41711425781</v>
      </c>
      <c r="G15" s="41">
        <v>1553375.0678710938</v>
      </c>
    </row>
    <row r="16" spans="1:7" x14ac:dyDescent="0.25">
      <c r="A16" s="39" t="s">
        <v>39</v>
      </c>
      <c r="B16" s="39" t="s">
        <v>91</v>
      </c>
      <c r="C16" s="39" t="s">
        <v>41</v>
      </c>
      <c r="D16" s="39" t="s">
        <v>47</v>
      </c>
      <c r="E16" s="39" t="s">
        <v>42</v>
      </c>
      <c r="F16" s="40">
        <v>48831.890319824219</v>
      </c>
      <c r="G16" s="41">
        <v>120807.3828125</v>
      </c>
    </row>
    <row r="17" spans="1:7" x14ac:dyDescent="0.25">
      <c r="A17" s="39" t="s">
        <v>39</v>
      </c>
      <c r="B17" s="39" t="s">
        <v>88</v>
      </c>
      <c r="C17" s="39" t="s">
        <v>41</v>
      </c>
      <c r="D17" s="39" t="s">
        <v>92</v>
      </c>
      <c r="E17" s="39" t="s">
        <v>42</v>
      </c>
      <c r="F17" s="40">
        <v>122448.47265625</v>
      </c>
      <c r="G17" s="41">
        <v>182216.25</v>
      </c>
    </row>
    <row r="18" spans="1:7" x14ac:dyDescent="0.25">
      <c r="A18" s="39" t="s">
        <v>39</v>
      </c>
      <c r="B18" s="39" t="s">
        <v>88</v>
      </c>
      <c r="C18" s="39" t="s">
        <v>41</v>
      </c>
      <c r="D18" s="39" t="s">
        <v>93</v>
      </c>
      <c r="E18" s="39" t="s">
        <v>55</v>
      </c>
      <c r="F18" s="40">
        <v>427.50999450683594</v>
      </c>
      <c r="G18" s="41">
        <v>1537.9500122070313</v>
      </c>
    </row>
    <row r="19" spans="1:7" x14ac:dyDescent="0.25">
      <c r="A19" s="39" t="s">
        <v>39</v>
      </c>
      <c r="B19" s="39" t="s">
        <v>88</v>
      </c>
      <c r="C19" s="39" t="s">
        <v>41</v>
      </c>
      <c r="D19" s="39" t="s">
        <v>93</v>
      </c>
      <c r="E19" s="39" t="s">
        <v>42</v>
      </c>
      <c r="F19" s="40">
        <v>547.61000061035156</v>
      </c>
      <c r="G19" s="41">
        <v>4329.780029296875</v>
      </c>
    </row>
    <row r="20" spans="1:7" x14ac:dyDescent="0.25">
      <c r="A20" s="39" t="s">
        <v>39</v>
      </c>
      <c r="B20" s="39" t="s">
        <v>91</v>
      </c>
      <c r="C20" s="39" t="s">
        <v>41</v>
      </c>
      <c r="D20" s="39" t="s">
        <v>94</v>
      </c>
      <c r="E20" s="39" t="s">
        <v>42</v>
      </c>
      <c r="F20" s="40">
        <v>152522.41168212891</v>
      </c>
      <c r="G20" s="41">
        <v>312057.40844726563</v>
      </c>
    </row>
    <row r="21" spans="1:7" x14ac:dyDescent="0.25">
      <c r="A21" s="39" t="s">
        <v>39</v>
      </c>
      <c r="B21" s="39" t="s">
        <v>88</v>
      </c>
      <c r="C21" s="39" t="s">
        <v>41</v>
      </c>
      <c r="D21" s="39" t="s">
        <v>95</v>
      </c>
      <c r="E21" s="39" t="s">
        <v>42</v>
      </c>
      <c r="F21" s="40">
        <v>32364.490234375</v>
      </c>
      <c r="G21" s="41">
        <v>160876.59375</v>
      </c>
    </row>
    <row r="22" spans="1:7" x14ac:dyDescent="0.25">
      <c r="A22" s="39" t="s">
        <v>39</v>
      </c>
      <c r="B22" s="39" t="s">
        <v>88</v>
      </c>
      <c r="C22" s="39" t="s">
        <v>41</v>
      </c>
      <c r="D22" s="39" t="s">
        <v>96</v>
      </c>
      <c r="E22" s="39" t="s">
        <v>42</v>
      </c>
      <c r="F22" s="40">
        <v>571611.10546875</v>
      </c>
      <c r="G22" s="41">
        <v>1735804.875</v>
      </c>
    </row>
    <row r="23" spans="1:7" x14ac:dyDescent="0.25">
      <c r="A23" s="39" t="s">
        <v>39</v>
      </c>
      <c r="B23" s="39" t="s">
        <v>91</v>
      </c>
      <c r="C23" s="39" t="s">
        <v>41</v>
      </c>
      <c r="D23" s="39" t="s">
        <v>97</v>
      </c>
      <c r="E23" s="39" t="s">
        <v>42</v>
      </c>
      <c r="F23" s="40">
        <v>46702.330078125</v>
      </c>
      <c r="G23" s="41">
        <v>66172.80078125</v>
      </c>
    </row>
    <row r="24" spans="1:7" x14ac:dyDescent="0.25">
      <c r="A24" s="39" t="s">
        <v>39</v>
      </c>
      <c r="B24" s="39" t="s">
        <v>88</v>
      </c>
      <c r="C24" s="39" t="s">
        <v>41</v>
      </c>
      <c r="D24" s="39" t="s">
        <v>49</v>
      </c>
      <c r="E24" s="39" t="s">
        <v>42</v>
      </c>
      <c r="F24" s="40">
        <v>3962.6201171875</v>
      </c>
      <c r="G24" s="41">
        <v>55468.6015625</v>
      </c>
    </row>
    <row r="25" spans="1:7" ht="15.75" thickBot="1" x14ac:dyDescent="0.3">
      <c r="A25" s="33" t="s">
        <v>24</v>
      </c>
      <c r="B25" s="34"/>
      <c r="C25" s="34"/>
      <c r="D25" s="34"/>
      <c r="E25" s="34"/>
      <c r="F25" s="34">
        <f>SUM(F12:F24)</f>
        <v>2449186.0554790497</v>
      </c>
      <c r="G25" s="35">
        <f>SUM(F25)</f>
        <v>2449186.0554790497</v>
      </c>
    </row>
    <row r="26" spans="1:7" x14ac:dyDescent="0.25">
      <c r="A26" s="39" t="s">
        <v>140</v>
      </c>
      <c r="B26" s="39" t="s">
        <v>88</v>
      </c>
      <c r="C26" s="39" t="s">
        <v>41</v>
      </c>
      <c r="D26" s="39" t="s">
        <v>90</v>
      </c>
      <c r="E26" s="39" t="s">
        <v>42</v>
      </c>
      <c r="F26" s="40">
        <v>1256239.173828125</v>
      </c>
      <c r="G26" s="41">
        <v>2724542.4848632813</v>
      </c>
    </row>
    <row r="27" spans="1:7" x14ac:dyDescent="0.25">
      <c r="A27" s="39" t="s">
        <v>140</v>
      </c>
      <c r="B27" s="39" t="s">
        <v>88</v>
      </c>
      <c r="C27" s="39" t="s">
        <v>41</v>
      </c>
      <c r="D27" s="39" t="s">
        <v>45</v>
      </c>
      <c r="E27" s="39" t="s">
        <v>42</v>
      </c>
      <c r="F27" s="40">
        <v>939532.42172241211</v>
      </c>
      <c r="G27" s="41">
        <v>2149931.5537719727</v>
      </c>
    </row>
    <row r="28" spans="1:7" x14ac:dyDescent="0.25">
      <c r="A28" s="39" t="s">
        <v>140</v>
      </c>
      <c r="B28" s="39" t="s">
        <v>91</v>
      </c>
      <c r="C28" s="39" t="s">
        <v>41</v>
      </c>
      <c r="D28" s="39" t="s">
        <v>47</v>
      </c>
      <c r="E28" s="39" t="s">
        <v>42</v>
      </c>
      <c r="F28" s="40">
        <v>177287.91094970703</v>
      </c>
      <c r="G28" s="41">
        <v>338803.78002929688</v>
      </c>
    </row>
    <row r="29" spans="1:7" x14ac:dyDescent="0.25">
      <c r="A29" s="39" t="s">
        <v>140</v>
      </c>
      <c r="B29" s="39" t="s">
        <v>88</v>
      </c>
      <c r="C29" s="39" t="s">
        <v>41</v>
      </c>
      <c r="D29" s="39" t="s">
        <v>92</v>
      </c>
      <c r="E29" s="39" t="s">
        <v>42</v>
      </c>
      <c r="F29" s="40">
        <v>73622.740234375</v>
      </c>
      <c r="G29" s="41">
        <v>106817.25390625</v>
      </c>
    </row>
    <row r="30" spans="1:7" x14ac:dyDescent="0.25">
      <c r="A30" s="39" t="s">
        <v>140</v>
      </c>
      <c r="B30" s="39" t="s">
        <v>88</v>
      </c>
      <c r="C30" s="39" t="s">
        <v>41</v>
      </c>
      <c r="D30" s="39" t="s">
        <v>94</v>
      </c>
      <c r="E30" s="39" t="s">
        <v>42</v>
      </c>
      <c r="F30" s="40">
        <v>115383.32984924316</v>
      </c>
      <c r="G30" s="41">
        <v>256921.42108154297</v>
      </c>
    </row>
    <row r="31" spans="1:7" x14ac:dyDescent="0.25">
      <c r="A31" s="39" t="s">
        <v>140</v>
      </c>
      <c r="B31" s="39" t="s">
        <v>91</v>
      </c>
      <c r="C31" s="39" t="s">
        <v>41</v>
      </c>
      <c r="D31" s="39" t="s">
        <v>149</v>
      </c>
      <c r="E31" s="39" t="s">
        <v>42</v>
      </c>
      <c r="F31" s="40">
        <v>101937.89990234375</v>
      </c>
      <c r="G31" s="41">
        <v>185750.54638671875</v>
      </c>
    </row>
    <row r="32" spans="1:7" x14ac:dyDescent="0.25">
      <c r="A32" s="39" t="s">
        <v>140</v>
      </c>
      <c r="B32" s="39" t="s">
        <v>88</v>
      </c>
      <c r="C32" s="39" t="s">
        <v>41</v>
      </c>
      <c r="D32" s="39" t="s">
        <v>95</v>
      </c>
      <c r="E32" s="39" t="s">
        <v>42</v>
      </c>
      <c r="F32" s="40">
        <v>16182.3603515625</v>
      </c>
      <c r="G32" s="41">
        <v>80437.21875</v>
      </c>
    </row>
    <row r="33" spans="1:7" x14ac:dyDescent="0.25">
      <c r="A33" s="39" t="s">
        <v>140</v>
      </c>
      <c r="B33" s="39" t="s">
        <v>88</v>
      </c>
      <c r="C33" s="39" t="s">
        <v>41</v>
      </c>
      <c r="D33" s="39" t="s">
        <v>96</v>
      </c>
      <c r="E33" s="39" t="s">
        <v>42</v>
      </c>
      <c r="F33" s="40">
        <v>296443.841796875</v>
      </c>
      <c r="G33" s="41">
        <v>892120.75</v>
      </c>
    </row>
    <row r="34" spans="1:7" x14ac:dyDescent="0.25">
      <c r="A34" s="39" t="s">
        <v>140</v>
      </c>
      <c r="B34" s="39" t="s">
        <v>91</v>
      </c>
      <c r="C34" s="39" t="s">
        <v>41</v>
      </c>
      <c r="D34" s="39" t="s">
        <v>150</v>
      </c>
      <c r="E34" s="39" t="s">
        <v>42</v>
      </c>
      <c r="F34" s="40">
        <v>25405.9609375</v>
      </c>
      <c r="G34" s="41">
        <v>69597.4296875</v>
      </c>
    </row>
    <row r="35" spans="1:7" x14ac:dyDescent="0.25">
      <c r="A35" s="39" t="s">
        <v>140</v>
      </c>
      <c r="B35" s="39" t="s">
        <v>88</v>
      </c>
      <c r="C35" s="39" t="s">
        <v>41</v>
      </c>
      <c r="D35" s="39" t="s">
        <v>103</v>
      </c>
      <c r="E35" s="39" t="s">
        <v>42</v>
      </c>
      <c r="F35" s="40">
        <v>1496.010009765625</v>
      </c>
      <c r="G35" s="41">
        <v>9973.800048828125</v>
      </c>
    </row>
    <row r="36" spans="1:7" x14ac:dyDescent="0.25">
      <c r="A36" s="39" t="s">
        <v>140</v>
      </c>
      <c r="B36" s="39" t="s">
        <v>91</v>
      </c>
      <c r="C36" s="39" t="s">
        <v>41</v>
      </c>
      <c r="D36" s="39" t="s">
        <v>97</v>
      </c>
      <c r="E36" s="39" t="s">
        <v>42</v>
      </c>
      <c r="F36" s="40">
        <v>49124.541015625</v>
      </c>
      <c r="G36" s="41">
        <v>91197</v>
      </c>
    </row>
    <row r="37" spans="1:7" ht="15.75" thickBot="1" x14ac:dyDescent="0.3">
      <c r="A37" s="33" t="s">
        <v>146</v>
      </c>
      <c r="B37" s="34"/>
      <c r="C37" s="34"/>
      <c r="D37" s="34"/>
      <c r="E37" s="34"/>
      <c r="F37" s="34">
        <f>SUM(F26:F36)</f>
        <v>3052656.1905975342</v>
      </c>
      <c r="G37" s="35">
        <f>SUM(G26:G36)</f>
        <v>6906093.2385253906</v>
      </c>
    </row>
    <row r="38" spans="1:7" x14ac:dyDescent="0.25">
      <c r="A38" s="39" t="s">
        <v>167</v>
      </c>
      <c r="B38" s="39" t="s">
        <v>88</v>
      </c>
      <c r="C38" s="39" t="s">
        <v>41</v>
      </c>
      <c r="D38" s="39" t="s">
        <v>90</v>
      </c>
      <c r="E38" s="39" t="s">
        <v>42</v>
      </c>
      <c r="F38" s="40">
        <v>1020761.5122070313</v>
      </c>
      <c r="G38" s="41">
        <v>2298943.07421875</v>
      </c>
    </row>
    <row r="39" spans="1:7" x14ac:dyDescent="0.25">
      <c r="A39" s="39" t="s">
        <v>167</v>
      </c>
      <c r="B39" s="39" t="s">
        <v>91</v>
      </c>
      <c r="C39" s="39" t="s">
        <v>41</v>
      </c>
      <c r="D39" s="39" t="s">
        <v>45</v>
      </c>
      <c r="E39" s="39" t="s">
        <v>42</v>
      </c>
      <c r="F39" s="40">
        <v>1287744.1154289246</v>
      </c>
      <c r="G39" s="41">
        <v>3125934.649230957</v>
      </c>
    </row>
    <row r="40" spans="1:7" x14ac:dyDescent="0.25">
      <c r="A40" s="39" t="s">
        <v>167</v>
      </c>
      <c r="B40" s="39" t="s">
        <v>91</v>
      </c>
      <c r="C40" s="39" t="s">
        <v>41</v>
      </c>
      <c r="D40" s="39" t="s">
        <v>47</v>
      </c>
      <c r="E40" s="39" t="s">
        <v>42</v>
      </c>
      <c r="F40" s="40">
        <v>101050.88067626953</v>
      </c>
      <c r="G40" s="41">
        <v>276603.568359375</v>
      </c>
    </row>
    <row r="41" spans="1:7" x14ac:dyDescent="0.25">
      <c r="A41" s="39" t="s">
        <v>167</v>
      </c>
      <c r="B41" s="39" t="s">
        <v>88</v>
      </c>
      <c r="C41" s="39" t="s">
        <v>41</v>
      </c>
      <c r="D41" s="39" t="s">
        <v>141</v>
      </c>
      <c r="E41" s="39" t="s">
        <v>42</v>
      </c>
      <c r="F41" s="40">
        <v>4162.33984375</v>
      </c>
      <c r="G41" s="41">
        <v>19453.759765625</v>
      </c>
    </row>
    <row r="42" spans="1:7" x14ac:dyDescent="0.25">
      <c r="A42" s="39" t="s">
        <v>167</v>
      </c>
      <c r="B42" s="39" t="s">
        <v>88</v>
      </c>
      <c r="C42" s="39" t="s">
        <v>41</v>
      </c>
      <c r="D42" s="39" t="s">
        <v>92</v>
      </c>
      <c r="E42" s="39" t="s">
        <v>42</v>
      </c>
      <c r="F42" s="40">
        <v>244379.91796875</v>
      </c>
      <c r="G42" s="41">
        <v>369613.6796875</v>
      </c>
    </row>
    <row r="43" spans="1:7" x14ac:dyDescent="0.25">
      <c r="A43" s="39" t="s">
        <v>167</v>
      </c>
      <c r="B43" s="39" t="s">
        <v>88</v>
      </c>
      <c r="C43" s="39" t="s">
        <v>41</v>
      </c>
      <c r="D43" s="39" t="s">
        <v>94</v>
      </c>
      <c r="E43" s="39" t="s">
        <v>42</v>
      </c>
      <c r="F43" s="40">
        <v>174589.8994140625</v>
      </c>
      <c r="G43" s="41">
        <v>427445.01171875</v>
      </c>
    </row>
    <row r="44" spans="1:7" x14ac:dyDescent="0.25">
      <c r="A44" s="39" t="s">
        <v>167</v>
      </c>
      <c r="B44" s="39" t="s">
        <v>88</v>
      </c>
      <c r="C44" s="39" t="s">
        <v>41</v>
      </c>
      <c r="D44" s="39" t="s">
        <v>176</v>
      </c>
      <c r="E44" s="39" t="s">
        <v>42</v>
      </c>
      <c r="F44" s="40">
        <v>6695.08984375</v>
      </c>
      <c r="G44" s="41">
        <v>15655</v>
      </c>
    </row>
    <row r="45" spans="1:7" x14ac:dyDescent="0.25">
      <c r="A45" s="39" t="s">
        <v>167</v>
      </c>
      <c r="B45" s="39" t="s">
        <v>91</v>
      </c>
      <c r="C45" s="39" t="s">
        <v>41</v>
      </c>
      <c r="D45" s="39" t="s">
        <v>149</v>
      </c>
      <c r="E45" s="39" t="s">
        <v>42</v>
      </c>
      <c r="F45" s="40">
        <v>43451.310546875</v>
      </c>
      <c r="G45" s="41">
        <v>68849.37890625</v>
      </c>
    </row>
    <row r="46" spans="1:7" x14ac:dyDescent="0.25">
      <c r="A46" s="39" t="s">
        <v>167</v>
      </c>
      <c r="B46" s="39" t="s">
        <v>88</v>
      </c>
      <c r="C46" s="39" t="s">
        <v>41</v>
      </c>
      <c r="D46" s="39" t="s">
        <v>142</v>
      </c>
      <c r="E46" s="39" t="s">
        <v>42</v>
      </c>
      <c r="F46" s="40">
        <v>4208.7998046875</v>
      </c>
      <c r="G46" s="41">
        <v>1225.56005859375</v>
      </c>
    </row>
    <row r="47" spans="1:7" x14ac:dyDescent="0.25">
      <c r="A47" s="39" t="s">
        <v>167</v>
      </c>
      <c r="B47" s="39" t="s">
        <v>88</v>
      </c>
      <c r="C47" s="39" t="s">
        <v>41</v>
      </c>
      <c r="D47" s="39" t="s">
        <v>95</v>
      </c>
      <c r="E47" s="39" t="s">
        <v>42</v>
      </c>
      <c r="F47" s="40">
        <v>48648.26953125</v>
      </c>
      <c r="G47" s="41">
        <v>166552.5</v>
      </c>
    </row>
    <row r="48" spans="1:7" x14ac:dyDescent="0.25">
      <c r="A48" s="39" t="s">
        <v>167</v>
      </c>
      <c r="B48" s="39" t="s">
        <v>91</v>
      </c>
      <c r="C48" s="39" t="s">
        <v>41</v>
      </c>
      <c r="D48" s="39" t="s">
        <v>96</v>
      </c>
      <c r="E48" s="39" t="s">
        <v>42</v>
      </c>
      <c r="F48" s="40">
        <v>634696.119140625</v>
      </c>
      <c r="G48" s="41">
        <v>1654315.59765625</v>
      </c>
    </row>
    <row r="49" spans="1:7" x14ac:dyDescent="0.25">
      <c r="A49" s="39" t="s">
        <v>167</v>
      </c>
      <c r="B49" s="39" t="s">
        <v>88</v>
      </c>
      <c r="C49" s="39" t="s">
        <v>41</v>
      </c>
      <c r="D49" s="39" t="s">
        <v>103</v>
      </c>
      <c r="E49" s="39" t="s">
        <v>42</v>
      </c>
      <c r="F49" s="40">
        <v>1086.6400146484375</v>
      </c>
      <c r="G49" s="41">
        <v>19699.19921875</v>
      </c>
    </row>
    <row r="50" spans="1:7" x14ac:dyDescent="0.25">
      <c r="A50" s="39" t="s">
        <v>167</v>
      </c>
      <c r="B50" s="39" t="s">
        <v>91</v>
      </c>
      <c r="C50" s="39" t="s">
        <v>41</v>
      </c>
      <c r="D50" s="39" t="s">
        <v>97</v>
      </c>
      <c r="E50" s="39" t="s">
        <v>42</v>
      </c>
      <c r="F50" s="40">
        <v>48335.28125</v>
      </c>
      <c r="G50" s="41">
        <v>65001.599609375</v>
      </c>
    </row>
    <row r="51" spans="1:7" x14ac:dyDescent="0.25">
      <c r="A51" s="39" t="s">
        <v>167</v>
      </c>
      <c r="B51" s="39" t="s">
        <v>88</v>
      </c>
      <c r="C51" s="39" t="s">
        <v>41</v>
      </c>
      <c r="D51" s="39" t="s">
        <v>49</v>
      </c>
      <c r="E51" s="39" t="s">
        <v>42</v>
      </c>
      <c r="F51" s="40">
        <v>4070.1201171875</v>
      </c>
      <c r="G51" s="41">
        <v>51509.87109375</v>
      </c>
    </row>
    <row r="52" spans="1:7" x14ac:dyDescent="0.25">
      <c r="A52" s="39" t="s">
        <v>167</v>
      </c>
      <c r="B52" s="39" t="s">
        <v>88</v>
      </c>
      <c r="C52" s="39" t="s">
        <v>41</v>
      </c>
      <c r="D52" s="39" t="s">
        <v>118</v>
      </c>
      <c r="E52" s="39" t="s">
        <v>42</v>
      </c>
      <c r="F52" s="40">
        <v>80.779998779296875</v>
      </c>
      <c r="G52" s="41">
        <v>349.64999389648438</v>
      </c>
    </row>
    <row r="53" spans="1:7" ht="15.75" thickBot="1" x14ac:dyDescent="0.3">
      <c r="A53" s="33" t="s">
        <v>174</v>
      </c>
      <c r="B53" s="34"/>
      <c r="C53" s="34"/>
      <c r="D53" s="34"/>
      <c r="E53" s="34"/>
      <c r="F53" s="34">
        <f>SUM(F38:F52)</f>
        <v>3623961.0757865906</v>
      </c>
      <c r="G53" s="35">
        <f>SUM(G38:G52)</f>
        <v>8561152.0995178223</v>
      </c>
    </row>
    <row r="54" spans="1:7" x14ac:dyDescent="0.25">
      <c r="A54" s="39" t="s">
        <v>185</v>
      </c>
      <c r="B54" s="39" t="s">
        <v>88</v>
      </c>
      <c r="C54" s="39" t="s">
        <v>41</v>
      </c>
      <c r="D54" s="39" t="s">
        <v>211</v>
      </c>
      <c r="E54" s="39" t="s">
        <v>42</v>
      </c>
      <c r="F54" s="40">
        <v>97940.228515625</v>
      </c>
      <c r="G54" s="41">
        <v>203870.7265625</v>
      </c>
    </row>
    <row r="55" spans="1:7" x14ac:dyDescent="0.25">
      <c r="A55" s="39" t="s">
        <v>185</v>
      </c>
      <c r="B55" s="39" t="s">
        <v>88</v>
      </c>
      <c r="C55" s="39" t="s">
        <v>41</v>
      </c>
      <c r="D55" s="39" t="s">
        <v>90</v>
      </c>
      <c r="E55" s="39" t="s">
        <v>42</v>
      </c>
      <c r="F55" s="40">
        <v>722859.05710983276</v>
      </c>
      <c r="G55" s="41">
        <v>1534461.0786437988</v>
      </c>
    </row>
    <row r="56" spans="1:7" x14ac:dyDescent="0.25">
      <c r="A56" s="39" t="s">
        <v>185</v>
      </c>
      <c r="B56" s="39" t="s">
        <v>88</v>
      </c>
      <c r="C56" s="39" t="s">
        <v>41</v>
      </c>
      <c r="D56" s="39" t="s">
        <v>45</v>
      </c>
      <c r="E56" s="39" t="s">
        <v>42</v>
      </c>
      <c r="F56" s="40">
        <v>480635.48461914063</v>
      </c>
      <c r="G56" s="41">
        <v>1140109.6342773438</v>
      </c>
    </row>
    <row r="57" spans="1:7" x14ac:dyDescent="0.25">
      <c r="A57" s="39" t="s">
        <v>185</v>
      </c>
      <c r="B57" s="39" t="s">
        <v>88</v>
      </c>
      <c r="C57" s="39" t="s">
        <v>41</v>
      </c>
      <c r="D57" s="39" t="s">
        <v>47</v>
      </c>
      <c r="E57" s="39" t="s">
        <v>42</v>
      </c>
      <c r="F57" s="40">
        <v>50076.62890625</v>
      </c>
      <c r="G57" s="41">
        <v>82057.158203125</v>
      </c>
    </row>
    <row r="58" spans="1:7" x14ac:dyDescent="0.25">
      <c r="A58" s="39" t="s">
        <v>185</v>
      </c>
      <c r="B58" s="39" t="s">
        <v>88</v>
      </c>
      <c r="C58" s="39" t="s">
        <v>41</v>
      </c>
      <c r="D58" s="39" t="s">
        <v>92</v>
      </c>
      <c r="E58" s="39" t="s">
        <v>42</v>
      </c>
      <c r="F58" s="40">
        <v>180138.76171875</v>
      </c>
      <c r="G58" s="41">
        <v>214949.953125</v>
      </c>
    </row>
    <row r="59" spans="1:7" x14ac:dyDescent="0.25">
      <c r="A59" s="39" t="s">
        <v>185</v>
      </c>
      <c r="B59" s="39" t="s">
        <v>88</v>
      </c>
      <c r="C59" s="39" t="s">
        <v>41</v>
      </c>
      <c r="D59" s="39" t="s">
        <v>149</v>
      </c>
      <c r="E59" s="39" t="s">
        <v>42</v>
      </c>
      <c r="F59" s="40">
        <v>74573.3984375</v>
      </c>
      <c r="G59" s="41">
        <v>121274.51953125</v>
      </c>
    </row>
    <row r="60" spans="1:7" x14ac:dyDescent="0.25">
      <c r="A60" s="39" t="s">
        <v>185</v>
      </c>
      <c r="B60" s="39" t="s">
        <v>88</v>
      </c>
      <c r="C60" s="39" t="s">
        <v>41</v>
      </c>
      <c r="D60" s="39" t="s">
        <v>142</v>
      </c>
      <c r="E60" s="39" t="s">
        <v>42</v>
      </c>
      <c r="F60" s="40">
        <v>23948.58984375</v>
      </c>
      <c r="G60" s="41">
        <v>25039.009765625</v>
      </c>
    </row>
    <row r="61" spans="1:7" x14ac:dyDescent="0.25">
      <c r="A61" s="39" t="s">
        <v>185</v>
      </c>
      <c r="B61" s="39" t="s">
        <v>88</v>
      </c>
      <c r="C61" s="39" t="s">
        <v>41</v>
      </c>
      <c r="D61" s="39" t="s">
        <v>142</v>
      </c>
      <c r="E61" s="39" t="s">
        <v>197</v>
      </c>
      <c r="F61" s="40">
        <v>120119.900390625</v>
      </c>
      <c r="G61" s="41">
        <v>137213.208984375</v>
      </c>
    </row>
    <row r="62" spans="1:7" x14ac:dyDescent="0.25">
      <c r="A62" s="39" t="s">
        <v>185</v>
      </c>
      <c r="B62" s="39" t="s">
        <v>88</v>
      </c>
      <c r="C62" s="39" t="s">
        <v>41</v>
      </c>
      <c r="D62" s="39" t="s">
        <v>96</v>
      </c>
      <c r="E62" s="39" t="s">
        <v>42</v>
      </c>
      <c r="F62" s="40">
        <v>425402.30078125</v>
      </c>
      <c r="G62" s="41">
        <v>1069209.421875</v>
      </c>
    </row>
    <row r="63" spans="1:7" x14ac:dyDescent="0.25">
      <c r="A63" s="39" t="s">
        <v>185</v>
      </c>
      <c r="B63" s="39" t="s">
        <v>88</v>
      </c>
      <c r="C63" s="39" t="s">
        <v>41</v>
      </c>
      <c r="D63" s="39" t="s">
        <v>212</v>
      </c>
      <c r="E63" s="39" t="s">
        <v>42</v>
      </c>
      <c r="F63" s="40">
        <v>157153.611328125</v>
      </c>
      <c r="G63" s="41">
        <v>217364.6005859375</v>
      </c>
    </row>
    <row r="64" spans="1:7" ht="15.75" thickBot="1" x14ac:dyDescent="0.3">
      <c r="A64" s="33" t="s">
        <v>189</v>
      </c>
      <c r="B64" s="34"/>
      <c r="C64" s="34"/>
      <c r="D64" s="34"/>
      <c r="E64" s="34"/>
      <c r="F64" s="34">
        <f>SUM(F54:F63)</f>
        <v>2332847.9616508484</v>
      </c>
      <c r="G64" s="35">
        <f>SUM(G54:G63)</f>
        <v>4745549.3115539551</v>
      </c>
    </row>
    <row r="65" spans="1:7" x14ac:dyDescent="0.25">
      <c r="A65" s="39" t="s">
        <v>232</v>
      </c>
      <c r="B65" s="39" t="s">
        <v>88</v>
      </c>
      <c r="C65" s="39" t="s">
        <v>41</v>
      </c>
      <c r="D65" s="39" t="s">
        <v>211</v>
      </c>
      <c r="E65" s="39" t="s">
        <v>42</v>
      </c>
      <c r="F65" s="40">
        <v>25855.01953125</v>
      </c>
      <c r="G65" s="41">
        <v>82650</v>
      </c>
    </row>
    <row r="66" spans="1:7" x14ac:dyDescent="0.25">
      <c r="A66" s="39" t="s">
        <v>232</v>
      </c>
      <c r="B66" s="39" t="s">
        <v>88</v>
      </c>
      <c r="C66" s="39" t="s">
        <v>41</v>
      </c>
      <c r="D66" s="39" t="s">
        <v>90</v>
      </c>
      <c r="E66" s="39" t="s">
        <v>42</v>
      </c>
      <c r="F66" s="40">
        <v>1485744.9979248047</v>
      </c>
      <c r="G66" s="41">
        <v>3640144.9931640625</v>
      </c>
    </row>
    <row r="67" spans="1:7" x14ac:dyDescent="0.25">
      <c r="A67" s="39" t="s">
        <v>232</v>
      </c>
      <c r="B67" s="39" t="s">
        <v>88</v>
      </c>
      <c r="C67" s="39" t="s">
        <v>41</v>
      </c>
      <c r="D67" s="39" t="s">
        <v>45</v>
      </c>
      <c r="E67" s="39" t="s">
        <v>42</v>
      </c>
      <c r="F67" s="40">
        <v>1009244.9709777832</v>
      </c>
      <c r="G67" s="41">
        <v>2768337.6830444336</v>
      </c>
    </row>
    <row r="68" spans="1:7" x14ac:dyDescent="0.25">
      <c r="A68" s="39" t="s">
        <v>232</v>
      </c>
      <c r="B68" s="39" t="s">
        <v>88</v>
      </c>
      <c r="C68" s="39" t="s">
        <v>41</v>
      </c>
      <c r="D68" s="39" t="s">
        <v>45</v>
      </c>
      <c r="E68" s="39" t="s">
        <v>197</v>
      </c>
      <c r="F68" s="40">
        <v>24359.55078125</v>
      </c>
      <c r="G68" s="41">
        <v>26852.01953125</v>
      </c>
    </row>
    <row r="69" spans="1:7" x14ac:dyDescent="0.25">
      <c r="A69" s="39" t="s">
        <v>232</v>
      </c>
      <c r="B69" s="39" t="s">
        <v>88</v>
      </c>
      <c r="C69" s="39" t="s">
        <v>41</v>
      </c>
      <c r="D69" s="39" t="s">
        <v>47</v>
      </c>
      <c r="E69" s="39" t="s">
        <v>55</v>
      </c>
      <c r="F69" s="40">
        <v>24947.830078125</v>
      </c>
      <c r="G69" s="41">
        <v>87500</v>
      </c>
    </row>
    <row r="70" spans="1:7" x14ac:dyDescent="0.25">
      <c r="A70" s="39" t="s">
        <v>232</v>
      </c>
      <c r="B70" s="39" t="s">
        <v>88</v>
      </c>
      <c r="C70" s="39" t="s">
        <v>41</v>
      </c>
      <c r="D70" s="39" t="s">
        <v>47</v>
      </c>
      <c r="E70" s="39" t="s">
        <v>42</v>
      </c>
      <c r="F70" s="40">
        <v>60236.73095703125</v>
      </c>
      <c r="G70" s="41">
        <v>185736.7890625</v>
      </c>
    </row>
    <row r="71" spans="1:7" x14ac:dyDescent="0.25">
      <c r="A71" s="39" t="s">
        <v>232</v>
      </c>
      <c r="B71" s="39" t="s">
        <v>88</v>
      </c>
      <c r="C71" s="39" t="s">
        <v>41</v>
      </c>
      <c r="D71" s="39" t="s">
        <v>141</v>
      </c>
      <c r="E71" s="39" t="s">
        <v>42</v>
      </c>
      <c r="F71" s="40">
        <v>26678.82958984375</v>
      </c>
      <c r="G71" s="41">
        <v>54198.2490234375</v>
      </c>
    </row>
    <row r="72" spans="1:7" x14ac:dyDescent="0.25">
      <c r="A72" s="39" t="s">
        <v>232</v>
      </c>
      <c r="B72" s="39" t="s">
        <v>88</v>
      </c>
      <c r="C72" s="39" t="s">
        <v>41</v>
      </c>
      <c r="D72" s="39" t="s">
        <v>92</v>
      </c>
      <c r="E72" s="39" t="s">
        <v>42</v>
      </c>
      <c r="F72" s="40">
        <v>184502.76171875</v>
      </c>
      <c r="G72" s="41">
        <v>289278.5625</v>
      </c>
    </row>
    <row r="73" spans="1:7" x14ac:dyDescent="0.25">
      <c r="A73" s="39" t="s">
        <v>232</v>
      </c>
      <c r="B73" s="39" t="s">
        <v>88</v>
      </c>
      <c r="C73" s="39" t="s">
        <v>41</v>
      </c>
      <c r="D73" s="39" t="s">
        <v>94</v>
      </c>
      <c r="E73" s="39" t="s">
        <v>42</v>
      </c>
      <c r="F73" s="40">
        <v>75436.048706054688</v>
      </c>
      <c r="G73" s="41">
        <v>200303.02734375</v>
      </c>
    </row>
    <row r="74" spans="1:7" x14ac:dyDescent="0.25">
      <c r="A74" s="39" t="s">
        <v>232</v>
      </c>
      <c r="B74" s="39" t="s">
        <v>88</v>
      </c>
      <c r="C74" s="39" t="s">
        <v>41</v>
      </c>
      <c r="D74" s="39" t="s">
        <v>149</v>
      </c>
      <c r="E74" s="39" t="s">
        <v>42</v>
      </c>
      <c r="F74" s="40">
        <v>125313.873046875</v>
      </c>
      <c r="G74" s="41">
        <v>361114.35546875</v>
      </c>
    </row>
    <row r="75" spans="1:7" x14ac:dyDescent="0.25">
      <c r="A75" s="39" t="s">
        <v>232</v>
      </c>
      <c r="B75" s="39" t="s">
        <v>88</v>
      </c>
      <c r="C75" s="39" t="s">
        <v>41</v>
      </c>
      <c r="D75" s="39" t="s">
        <v>149</v>
      </c>
      <c r="E75" s="39" t="s">
        <v>197</v>
      </c>
      <c r="F75" s="40">
        <v>23999.830078125</v>
      </c>
      <c r="G75" s="41">
        <v>28042.509765625</v>
      </c>
    </row>
    <row r="76" spans="1:7" x14ac:dyDescent="0.25">
      <c r="A76" s="39" t="s">
        <v>232</v>
      </c>
      <c r="B76" s="39" t="s">
        <v>88</v>
      </c>
      <c r="C76" s="39" t="s">
        <v>41</v>
      </c>
      <c r="D76" s="39" t="s">
        <v>142</v>
      </c>
      <c r="E76" s="39" t="s">
        <v>42</v>
      </c>
      <c r="F76" s="40">
        <v>58490.33935546875</v>
      </c>
      <c r="G76" s="41">
        <v>68747.089065551758</v>
      </c>
    </row>
    <row r="77" spans="1:7" x14ac:dyDescent="0.25">
      <c r="A77" s="39" t="s">
        <v>232</v>
      </c>
      <c r="B77" s="39" t="s">
        <v>88</v>
      </c>
      <c r="C77" s="39" t="s">
        <v>41</v>
      </c>
      <c r="D77" s="39" t="s">
        <v>142</v>
      </c>
      <c r="E77" s="39" t="s">
        <v>195</v>
      </c>
      <c r="F77" s="40">
        <v>24379.990234375</v>
      </c>
      <c r="G77" s="41">
        <v>29024</v>
      </c>
    </row>
    <row r="78" spans="1:7" x14ac:dyDescent="0.25">
      <c r="A78" s="39" t="s">
        <v>232</v>
      </c>
      <c r="B78" s="39" t="s">
        <v>88</v>
      </c>
      <c r="C78" s="39" t="s">
        <v>41</v>
      </c>
      <c r="D78" s="39" t="s">
        <v>142</v>
      </c>
      <c r="E78" s="39" t="s">
        <v>242</v>
      </c>
      <c r="F78" s="40">
        <v>48109.5703125</v>
      </c>
      <c r="G78" s="41">
        <v>56211.330078125</v>
      </c>
    </row>
    <row r="79" spans="1:7" x14ac:dyDescent="0.25">
      <c r="A79" s="39" t="s">
        <v>232</v>
      </c>
      <c r="B79" s="39" t="s">
        <v>88</v>
      </c>
      <c r="C79" s="39" t="s">
        <v>41</v>
      </c>
      <c r="D79" s="39" t="s">
        <v>142</v>
      </c>
      <c r="E79" s="39" t="s">
        <v>197</v>
      </c>
      <c r="F79" s="40">
        <v>98638.300048828125</v>
      </c>
      <c r="G79" s="41">
        <v>155246.798828125</v>
      </c>
    </row>
    <row r="80" spans="1:7" x14ac:dyDescent="0.25">
      <c r="A80" s="39" t="s">
        <v>232</v>
      </c>
      <c r="B80" s="39" t="s">
        <v>88</v>
      </c>
      <c r="C80" s="39" t="s">
        <v>41</v>
      </c>
      <c r="D80" s="39" t="s">
        <v>95</v>
      </c>
      <c r="E80" s="39" t="s">
        <v>42</v>
      </c>
      <c r="F80" s="40">
        <v>16216.08984375</v>
      </c>
      <c r="G80" s="41">
        <v>78650</v>
      </c>
    </row>
    <row r="81" spans="1:7" x14ac:dyDescent="0.25">
      <c r="A81" s="39" t="s">
        <v>232</v>
      </c>
      <c r="B81" s="39" t="s">
        <v>91</v>
      </c>
      <c r="C81" s="39" t="s">
        <v>41</v>
      </c>
      <c r="D81" s="39" t="s">
        <v>96</v>
      </c>
      <c r="E81" s="39" t="s">
        <v>42</v>
      </c>
      <c r="F81" s="40">
        <v>1059413.052734375</v>
      </c>
      <c r="G81" s="41">
        <v>2773152.421875</v>
      </c>
    </row>
    <row r="82" spans="1:7" x14ac:dyDescent="0.25">
      <c r="A82" s="39" t="s">
        <v>232</v>
      </c>
      <c r="B82" s="39" t="s">
        <v>88</v>
      </c>
      <c r="C82" s="39" t="s">
        <v>41</v>
      </c>
      <c r="D82" s="39" t="s">
        <v>103</v>
      </c>
      <c r="E82" s="39" t="s">
        <v>42</v>
      </c>
      <c r="F82" s="40">
        <v>323.1300048828125</v>
      </c>
      <c r="G82" s="41">
        <v>1342.52001953125</v>
      </c>
    </row>
    <row r="83" spans="1:7" x14ac:dyDescent="0.25">
      <c r="A83" s="39" t="s">
        <v>232</v>
      </c>
      <c r="B83" s="39" t="s">
        <v>88</v>
      </c>
      <c r="C83" s="39" t="s">
        <v>41</v>
      </c>
      <c r="D83" s="39" t="s">
        <v>97</v>
      </c>
      <c r="E83" s="39" t="s">
        <v>42</v>
      </c>
      <c r="F83" s="40">
        <v>22625.41015625</v>
      </c>
      <c r="G83" s="41">
        <v>63727.23046875</v>
      </c>
    </row>
    <row r="84" spans="1:7" ht="15.75" thickBot="1" x14ac:dyDescent="0.3">
      <c r="A84" s="33" t="s">
        <v>232</v>
      </c>
      <c r="B84" s="34"/>
      <c r="C84" s="34"/>
      <c r="D84" s="34"/>
      <c r="E84" s="34"/>
      <c r="F84" s="34">
        <f>SUM(F65:F83)</f>
        <v>4394516.3260803223</v>
      </c>
      <c r="G84" s="35">
        <f>SUM(G65:G83)</f>
        <v>10950259.579238892</v>
      </c>
    </row>
    <row r="85" spans="1:7" x14ac:dyDescent="0.25">
      <c r="A85" s="39" t="s">
        <v>266</v>
      </c>
      <c r="B85" s="39" t="s">
        <v>88</v>
      </c>
      <c r="C85" s="39" t="s">
        <v>41</v>
      </c>
      <c r="D85" s="39" t="s">
        <v>90</v>
      </c>
      <c r="E85" s="39" t="s">
        <v>42</v>
      </c>
      <c r="F85" s="40">
        <v>467914.513671875</v>
      </c>
      <c r="G85" s="41">
        <v>1183658.2109375</v>
      </c>
    </row>
    <row r="86" spans="1:7" x14ac:dyDescent="0.25">
      <c r="A86" s="39" t="s">
        <v>266</v>
      </c>
      <c r="B86" s="39" t="s">
        <v>88</v>
      </c>
      <c r="C86" s="39" t="s">
        <v>41</v>
      </c>
      <c r="D86" s="39" t="s">
        <v>45</v>
      </c>
      <c r="E86" s="39" t="s">
        <v>42</v>
      </c>
      <c r="F86" s="40">
        <v>1072220.8643798828</v>
      </c>
      <c r="G86" s="41">
        <v>2697495.6342926025</v>
      </c>
    </row>
    <row r="87" spans="1:7" x14ac:dyDescent="0.25">
      <c r="A87" s="39" t="s">
        <v>266</v>
      </c>
      <c r="B87" s="39" t="s">
        <v>88</v>
      </c>
      <c r="C87" s="39" t="s">
        <v>41</v>
      </c>
      <c r="D87" s="39" t="s">
        <v>47</v>
      </c>
      <c r="E87" s="39" t="s">
        <v>42</v>
      </c>
      <c r="F87" s="40">
        <v>57932.498046875</v>
      </c>
      <c r="G87" s="41">
        <v>263081.81640625</v>
      </c>
    </row>
    <row r="88" spans="1:7" x14ac:dyDescent="0.25">
      <c r="A88" s="39" t="s">
        <v>266</v>
      </c>
      <c r="B88" s="39" t="s">
        <v>88</v>
      </c>
      <c r="C88" s="39" t="s">
        <v>41</v>
      </c>
      <c r="D88" s="39" t="s">
        <v>92</v>
      </c>
      <c r="E88" s="39" t="s">
        <v>42</v>
      </c>
      <c r="F88" s="40">
        <v>88387.87890625</v>
      </c>
      <c r="G88" s="41">
        <v>133799.19921875</v>
      </c>
    </row>
    <row r="89" spans="1:7" x14ac:dyDescent="0.25">
      <c r="A89" s="39" t="s">
        <v>266</v>
      </c>
      <c r="B89" s="39" t="s">
        <v>88</v>
      </c>
      <c r="C89" s="39" t="s">
        <v>41</v>
      </c>
      <c r="D89" s="39" t="s">
        <v>94</v>
      </c>
      <c r="E89" s="39" t="s">
        <v>42</v>
      </c>
      <c r="F89" s="40">
        <v>123833.060546875</v>
      </c>
      <c r="G89" s="41">
        <v>303608.80859375</v>
      </c>
    </row>
    <row r="90" spans="1:7" x14ac:dyDescent="0.25">
      <c r="A90" s="39" t="s">
        <v>266</v>
      </c>
      <c r="B90" s="39" t="s">
        <v>91</v>
      </c>
      <c r="C90" s="39" t="s">
        <v>41</v>
      </c>
      <c r="D90" s="39" t="s">
        <v>149</v>
      </c>
      <c r="E90" s="39" t="s">
        <v>42</v>
      </c>
      <c r="F90" s="40">
        <v>99246.46875</v>
      </c>
      <c r="G90" s="41">
        <v>174515.1796875</v>
      </c>
    </row>
    <row r="91" spans="1:7" x14ac:dyDescent="0.25">
      <c r="A91" s="39" t="s">
        <v>266</v>
      </c>
      <c r="B91" s="39" t="s">
        <v>88</v>
      </c>
      <c r="C91" s="39" t="s">
        <v>41</v>
      </c>
      <c r="D91" s="39" t="s">
        <v>95</v>
      </c>
      <c r="E91" s="39" t="s">
        <v>42</v>
      </c>
      <c r="F91" s="40">
        <v>41470.3798828125</v>
      </c>
      <c r="G91" s="41">
        <v>157300.140625</v>
      </c>
    </row>
    <row r="92" spans="1:7" x14ac:dyDescent="0.25">
      <c r="A92" s="39" t="s">
        <v>266</v>
      </c>
      <c r="B92" s="39" t="s">
        <v>91</v>
      </c>
      <c r="C92" s="39" t="s">
        <v>41</v>
      </c>
      <c r="D92" s="39" t="s">
        <v>96</v>
      </c>
      <c r="E92" s="39" t="s">
        <v>42</v>
      </c>
      <c r="F92" s="40">
        <v>418939.240234375</v>
      </c>
      <c r="G92" s="41">
        <v>1283907.86328125</v>
      </c>
    </row>
    <row r="93" spans="1:7" x14ac:dyDescent="0.25">
      <c r="A93" s="39" t="s">
        <v>266</v>
      </c>
      <c r="B93" s="39" t="s">
        <v>91</v>
      </c>
      <c r="C93" s="39" t="s">
        <v>41</v>
      </c>
      <c r="D93" s="39" t="s">
        <v>49</v>
      </c>
      <c r="E93" s="39" t="s">
        <v>42</v>
      </c>
      <c r="F93" s="40">
        <v>4789.97998046875</v>
      </c>
      <c r="G93" s="41">
        <v>66240</v>
      </c>
    </row>
    <row r="94" spans="1:7" ht="15.75" thickBot="1" x14ac:dyDescent="0.3">
      <c r="A94" s="33" t="s">
        <v>268</v>
      </c>
      <c r="B94" s="34"/>
      <c r="C94" s="34"/>
      <c r="D94" s="34"/>
      <c r="E94" s="34"/>
      <c r="F94" s="34">
        <f>SUM(F85:F93)</f>
        <v>2374734.8843994141</v>
      </c>
      <c r="G94" s="35">
        <f>SUM(G85:G93)</f>
        <v>6263606.8530426025</v>
      </c>
    </row>
    <row r="95" spans="1:7" x14ac:dyDescent="0.25">
      <c r="A95" s="39" t="s">
        <v>272</v>
      </c>
      <c r="B95" s="39" t="s">
        <v>88</v>
      </c>
      <c r="C95" s="39" t="s">
        <v>41</v>
      </c>
      <c r="D95" s="39" t="s">
        <v>211</v>
      </c>
      <c r="E95" s="39" t="s">
        <v>42</v>
      </c>
      <c r="F95" s="40">
        <v>47132.169921875</v>
      </c>
      <c r="G95" s="41">
        <v>122027.2734375</v>
      </c>
    </row>
    <row r="96" spans="1:7" x14ac:dyDescent="0.25">
      <c r="A96" s="39" t="s">
        <v>272</v>
      </c>
      <c r="B96" s="39" t="s">
        <v>88</v>
      </c>
      <c r="C96" s="39" t="s">
        <v>41</v>
      </c>
      <c r="D96" s="39" t="s">
        <v>211</v>
      </c>
      <c r="E96" s="39" t="s">
        <v>197</v>
      </c>
      <c r="F96" s="40">
        <v>23752.5</v>
      </c>
      <c r="G96" s="41">
        <v>91638.390625</v>
      </c>
    </row>
    <row r="97" spans="1:7" x14ac:dyDescent="0.25">
      <c r="A97" s="39" t="s">
        <v>272</v>
      </c>
      <c r="B97" s="39" t="s">
        <v>88</v>
      </c>
      <c r="C97" s="39" t="s">
        <v>41</v>
      </c>
      <c r="D97" s="39" t="s">
        <v>90</v>
      </c>
      <c r="E97" s="39" t="s">
        <v>42</v>
      </c>
      <c r="F97" s="40">
        <v>1575549.6940917969</v>
      </c>
      <c r="G97" s="41">
        <v>3984381.568359375</v>
      </c>
    </row>
    <row r="98" spans="1:7" x14ac:dyDescent="0.25">
      <c r="A98" s="39" t="s">
        <v>272</v>
      </c>
      <c r="B98" s="39" t="s">
        <v>91</v>
      </c>
      <c r="C98" s="39" t="s">
        <v>41</v>
      </c>
      <c r="D98" s="39" t="s">
        <v>45</v>
      </c>
      <c r="E98" s="39" t="s">
        <v>42</v>
      </c>
      <c r="F98" s="40">
        <v>999955.37606811523</v>
      </c>
      <c r="G98" s="41">
        <v>2909007.1694335938</v>
      </c>
    </row>
    <row r="99" spans="1:7" x14ac:dyDescent="0.25">
      <c r="A99" s="39" t="s">
        <v>272</v>
      </c>
      <c r="B99" s="39" t="s">
        <v>88</v>
      </c>
      <c r="C99" s="39" t="s">
        <v>41</v>
      </c>
      <c r="D99" s="39" t="s">
        <v>47</v>
      </c>
      <c r="E99" s="39" t="s">
        <v>42</v>
      </c>
      <c r="F99" s="40">
        <v>104700.53094482422</v>
      </c>
      <c r="G99" s="41">
        <v>276089.9287109375</v>
      </c>
    </row>
    <row r="100" spans="1:7" x14ac:dyDescent="0.25">
      <c r="A100" s="39" t="s">
        <v>272</v>
      </c>
      <c r="B100" s="39" t="s">
        <v>91</v>
      </c>
      <c r="C100" s="39" t="s">
        <v>41</v>
      </c>
      <c r="D100" s="39" t="s">
        <v>92</v>
      </c>
      <c r="E100" s="39" t="s">
        <v>42</v>
      </c>
      <c r="F100" s="40">
        <v>122584.55078125</v>
      </c>
      <c r="G100" s="41">
        <v>195137.5</v>
      </c>
    </row>
    <row r="101" spans="1:7" x14ac:dyDescent="0.25">
      <c r="A101" s="39" t="s">
        <v>272</v>
      </c>
      <c r="B101" s="39" t="s">
        <v>88</v>
      </c>
      <c r="C101" s="39" t="s">
        <v>41</v>
      </c>
      <c r="D101" s="39" t="s">
        <v>93</v>
      </c>
      <c r="E101" s="39" t="s">
        <v>42</v>
      </c>
      <c r="F101" s="40">
        <v>435.45001220703125</v>
      </c>
      <c r="G101" s="41">
        <v>1568.760009765625</v>
      </c>
    </row>
    <row r="102" spans="1:7" x14ac:dyDescent="0.25">
      <c r="A102" s="39" t="s">
        <v>272</v>
      </c>
      <c r="B102" s="39" t="s">
        <v>91</v>
      </c>
      <c r="C102" s="39" t="s">
        <v>41</v>
      </c>
      <c r="D102" s="39" t="s">
        <v>94</v>
      </c>
      <c r="E102" s="39" t="s">
        <v>42</v>
      </c>
      <c r="F102" s="40">
        <v>146911.15112304688</v>
      </c>
      <c r="G102" s="41">
        <v>366907.76708984375</v>
      </c>
    </row>
    <row r="103" spans="1:7" x14ac:dyDescent="0.25">
      <c r="A103" s="39" t="s">
        <v>272</v>
      </c>
      <c r="B103" s="39" t="s">
        <v>88</v>
      </c>
      <c r="C103" s="39" t="s">
        <v>41</v>
      </c>
      <c r="D103" s="39" t="s">
        <v>280</v>
      </c>
      <c r="E103" s="39" t="s">
        <v>197</v>
      </c>
      <c r="F103" s="40">
        <v>48369.98046875</v>
      </c>
      <c r="G103" s="41">
        <v>57581.720703125</v>
      </c>
    </row>
    <row r="104" spans="1:7" x14ac:dyDescent="0.25">
      <c r="A104" s="39" t="s">
        <v>272</v>
      </c>
      <c r="B104" s="39" t="s">
        <v>88</v>
      </c>
      <c r="C104" s="39" t="s">
        <v>41</v>
      </c>
      <c r="D104" s="39" t="s">
        <v>142</v>
      </c>
      <c r="E104" s="39" t="s">
        <v>77</v>
      </c>
      <c r="F104" s="40">
        <v>26721.5703125</v>
      </c>
      <c r="G104" s="41">
        <v>5290.39990234375</v>
      </c>
    </row>
    <row r="105" spans="1:7" x14ac:dyDescent="0.25">
      <c r="A105" s="39" t="s">
        <v>272</v>
      </c>
      <c r="B105" s="39" t="s">
        <v>88</v>
      </c>
      <c r="C105" s="39" t="s">
        <v>41</v>
      </c>
      <c r="D105" s="39" t="s">
        <v>142</v>
      </c>
      <c r="E105" s="39" t="s">
        <v>242</v>
      </c>
      <c r="F105" s="40">
        <v>49340.03125</v>
      </c>
      <c r="G105" s="41">
        <v>56423.220703125</v>
      </c>
    </row>
    <row r="106" spans="1:7" x14ac:dyDescent="0.25">
      <c r="A106" s="39" t="s">
        <v>272</v>
      </c>
      <c r="B106" s="39" t="s">
        <v>88</v>
      </c>
      <c r="C106" s="39" t="s">
        <v>41</v>
      </c>
      <c r="D106" s="39" t="s">
        <v>142</v>
      </c>
      <c r="E106" s="39" t="s">
        <v>197</v>
      </c>
      <c r="F106" s="40">
        <v>48319.80078125</v>
      </c>
      <c r="G106" s="41">
        <v>58060.349609375</v>
      </c>
    </row>
    <row r="107" spans="1:7" x14ac:dyDescent="0.25">
      <c r="A107" s="39" t="s">
        <v>272</v>
      </c>
      <c r="B107" s="39" t="s">
        <v>88</v>
      </c>
      <c r="C107" s="39" t="s">
        <v>41</v>
      </c>
      <c r="D107" s="39" t="s">
        <v>96</v>
      </c>
      <c r="E107" s="39" t="s">
        <v>42</v>
      </c>
      <c r="F107" s="40">
        <v>574787.890625</v>
      </c>
      <c r="G107" s="41">
        <v>1587131.54296875</v>
      </c>
    </row>
    <row r="108" spans="1:7" x14ac:dyDescent="0.25">
      <c r="A108" s="39" t="s">
        <v>272</v>
      </c>
      <c r="B108" s="39" t="s">
        <v>88</v>
      </c>
      <c r="C108" s="39" t="s">
        <v>41</v>
      </c>
      <c r="D108" s="39" t="s">
        <v>103</v>
      </c>
      <c r="E108" s="39" t="s">
        <v>42</v>
      </c>
      <c r="F108" s="40">
        <v>800.30998229980469</v>
      </c>
      <c r="G108" s="41">
        <v>8017.5899658203125</v>
      </c>
    </row>
    <row r="109" spans="1:7" x14ac:dyDescent="0.25">
      <c r="A109" s="39" t="s">
        <v>272</v>
      </c>
      <c r="B109" s="39" t="s">
        <v>91</v>
      </c>
      <c r="C109" s="39" t="s">
        <v>41</v>
      </c>
      <c r="D109" s="39" t="s">
        <v>97</v>
      </c>
      <c r="E109" s="39" t="s">
        <v>42</v>
      </c>
      <c r="F109" s="40">
        <v>102605.9609375</v>
      </c>
      <c r="G109" s="41">
        <v>165050.189453125</v>
      </c>
    </row>
    <row r="110" spans="1:7" x14ac:dyDescent="0.25">
      <c r="A110" s="39" t="s">
        <v>272</v>
      </c>
      <c r="B110" s="39" t="s">
        <v>91</v>
      </c>
      <c r="C110" s="39" t="s">
        <v>41</v>
      </c>
      <c r="D110" s="39" t="s">
        <v>49</v>
      </c>
      <c r="E110" s="39" t="s">
        <v>42</v>
      </c>
      <c r="F110" s="40">
        <v>4993.1900024414063</v>
      </c>
      <c r="G110" s="41">
        <v>57684.80078125</v>
      </c>
    </row>
    <row r="111" spans="1:7" ht="15.75" thickBot="1" x14ac:dyDescent="0.3">
      <c r="A111" s="33" t="s">
        <v>281</v>
      </c>
      <c r="B111" s="34"/>
      <c r="C111" s="34"/>
      <c r="D111" s="34"/>
      <c r="E111" s="34"/>
      <c r="F111" s="34">
        <f>SUM(F95:F110)</f>
        <v>3876960.1573028564</v>
      </c>
      <c r="G111" s="35">
        <f>SUM(G95:G110)</f>
        <v>9941998.1717529297</v>
      </c>
    </row>
    <row r="112" spans="1:7" x14ac:dyDescent="0.25">
      <c r="A112" s="39" t="s">
        <v>296</v>
      </c>
      <c r="B112" s="39" t="s">
        <v>88</v>
      </c>
      <c r="C112" s="39" t="s">
        <v>41</v>
      </c>
      <c r="D112" s="39" t="s">
        <v>211</v>
      </c>
      <c r="E112" s="39" t="s">
        <v>42</v>
      </c>
      <c r="F112" s="40">
        <v>26016.509765625</v>
      </c>
      <c r="G112" s="41">
        <v>85460.890625</v>
      </c>
    </row>
    <row r="113" spans="1:7" x14ac:dyDescent="0.25">
      <c r="A113" s="39" t="s">
        <v>296</v>
      </c>
      <c r="B113" s="39" t="s">
        <v>88</v>
      </c>
      <c r="C113" s="39" t="s">
        <v>41</v>
      </c>
      <c r="D113" s="39" t="s">
        <v>211</v>
      </c>
      <c r="E113" s="39" t="s">
        <v>197</v>
      </c>
      <c r="F113" s="40">
        <v>25095.5390625</v>
      </c>
      <c r="G113" s="41">
        <v>79772.296875</v>
      </c>
    </row>
    <row r="114" spans="1:7" x14ac:dyDescent="0.25">
      <c r="A114" s="39" t="s">
        <v>296</v>
      </c>
      <c r="B114" s="39" t="s">
        <v>88</v>
      </c>
      <c r="C114" s="39" t="s">
        <v>41</v>
      </c>
      <c r="D114" s="39" t="s">
        <v>90</v>
      </c>
      <c r="E114" s="39" t="s">
        <v>42</v>
      </c>
      <c r="F114" s="40">
        <v>1643447.716796875</v>
      </c>
      <c r="G114" s="41">
        <v>4257766.79296875</v>
      </c>
    </row>
    <row r="115" spans="1:7" x14ac:dyDescent="0.25">
      <c r="A115" s="39" t="s">
        <v>296</v>
      </c>
      <c r="B115" s="39" t="s">
        <v>88</v>
      </c>
      <c r="C115" s="39" t="s">
        <v>41</v>
      </c>
      <c r="D115" s="39" t="s">
        <v>45</v>
      </c>
      <c r="E115" s="39" t="s">
        <v>55</v>
      </c>
      <c r="F115" s="40">
        <v>24884.7890625</v>
      </c>
      <c r="G115" s="41">
        <v>92955.328125</v>
      </c>
    </row>
    <row r="116" spans="1:7" x14ac:dyDescent="0.25">
      <c r="A116" s="39" t="s">
        <v>296</v>
      </c>
      <c r="B116" s="39" t="s">
        <v>91</v>
      </c>
      <c r="C116" s="39" t="s">
        <v>41</v>
      </c>
      <c r="D116" s="39" t="s">
        <v>45</v>
      </c>
      <c r="E116" s="39" t="s">
        <v>42</v>
      </c>
      <c r="F116" s="40">
        <v>548599.10022735596</v>
      </c>
      <c r="G116" s="41">
        <v>1857129.9837646484</v>
      </c>
    </row>
    <row r="117" spans="1:7" x14ac:dyDescent="0.25">
      <c r="A117" s="39" t="s">
        <v>296</v>
      </c>
      <c r="B117" s="39" t="s">
        <v>88</v>
      </c>
      <c r="C117" s="39" t="s">
        <v>41</v>
      </c>
      <c r="D117" s="39" t="s">
        <v>47</v>
      </c>
      <c r="E117" s="39" t="s">
        <v>42</v>
      </c>
      <c r="F117" s="40">
        <v>44931.658124923706</v>
      </c>
      <c r="G117" s="41">
        <v>133996.79998779297</v>
      </c>
    </row>
    <row r="118" spans="1:7" x14ac:dyDescent="0.25">
      <c r="A118" s="39" t="s">
        <v>296</v>
      </c>
      <c r="B118" s="39" t="s">
        <v>88</v>
      </c>
      <c r="C118" s="39" t="s">
        <v>41</v>
      </c>
      <c r="D118" s="39" t="s">
        <v>141</v>
      </c>
      <c r="E118" s="39" t="s">
        <v>42</v>
      </c>
      <c r="F118" s="40">
        <v>3544.0400390625</v>
      </c>
      <c r="G118" s="41">
        <v>19298.599609375</v>
      </c>
    </row>
    <row r="119" spans="1:7" x14ac:dyDescent="0.25">
      <c r="A119" s="39" t="s">
        <v>296</v>
      </c>
      <c r="B119" s="39" t="s">
        <v>88</v>
      </c>
      <c r="C119" s="39" t="s">
        <v>41</v>
      </c>
      <c r="D119" s="39" t="s">
        <v>92</v>
      </c>
      <c r="E119" s="39" t="s">
        <v>42</v>
      </c>
      <c r="F119" s="40">
        <v>97296.51953125</v>
      </c>
      <c r="G119" s="41">
        <v>173775</v>
      </c>
    </row>
    <row r="120" spans="1:7" x14ac:dyDescent="0.25">
      <c r="A120" s="39" t="s">
        <v>296</v>
      </c>
      <c r="B120" s="39" t="s">
        <v>88</v>
      </c>
      <c r="C120" s="39" t="s">
        <v>41</v>
      </c>
      <c r="D120" s="39" t="s">
        <v>94</v>
      </c>
      <c r="E120" s="39" t="s">
        <v>42</v>
      </c>
      <c r="F120" s="40">
        <v>73006.150390625</v>
      </c>
      <c r="G120" s="41">
        <v>181626.640625</v>
      </c>
    </row>
    <row r="121" spans="1:7" ht="30" x14ac:dyDescent="0.25">
      <c r="A121" s="39" t="s">
        <v>296</v>
      </c>
      <c r="B121" s="39" t="s">
        <v>88</v>
      </c>
      <c r="C121" s="39" t="s">
        <v>41</v>
      </c>
      <c r="D121" s="39" t="s">
        <v>100</v>
      </c>
      <c r="E121" s="39" t="s">
        <v>42</v>
      </c>
      <c r="F121" s="40">
        <v>907.19000244140625</v>
      </c>
      <c r="G121" s="41">
        <v>5580</v>
      </c>
    </row>
    <row r="122" spans="1:7" x14ac:dyDescent="0.25">
      <c r="A122" s="39" t="s">
        <v>296</v>
      </c>
      <c r="B122" s="39" t="s">
        <v>88</v>
      </c>
      <c r="C122" s="39" t="s">
        <v>41</v>
      </c>
      <c r="D122" s="39" t="s">
        <v>149</v>
      </c>
      <c r="E122" s="39" t="s">
        <v>42</v>
      </c>
      <c r="F122" s="40">
        <v>25344.029296875</v>
      </c>
      <c r="G122" s="41">
        <v>55779.5</v>
      </c>
    </row>
    <row r="123" spans="1:7" x14ac:dyDescent="0.25">
      <c r="A123" s="39" t="s">
        <v>296</v>
      </c>
      <c r="B123" s="39" t="s">
        <v>88</v>
      </c>
      <c r="C123" s="39" t="s">
        <v>41</v>
      </c>
      <c r="D123" s="39" t="s">
        <v>142</v>
      </c>
      <c r="E123" s="39" t="s">
        <v>42</v>
      </c>
      <c r="F123" s="40">
        <v>48860.0703125</v>
      </c>
      <c r="G123" s="41">
        <v>55192.521484375</v>
      </c>
    </row>
    <row r="124" spans="1:7" x14ac:dyDescent="0.25">
      <c r="A124" s="39" t="s">
        <v>296</v>
      </c>
      <c r="B124" s="39" t="s">
        <v>88</v>
      </c>
      <c r="C124" s="39" t="s">
        <v>41</v>
      </c>
      <c r="D124" s="39" t="s">
        <v>142</v>
      </c>
      <c r="E124" s="39" t="s">
        <v>242</v>
      </c>
      <c r="F124" s="40">
        <v>23999.810546875</v>
      </c>
      <c r="G124" s="41">
        <v>22751.470703125</v>
      </c>
    </row>
    <row r="125" spans="1:7" x14ac:dyDescent="0.25">
      <c r="A125" s="39" t="s">
        <v>296</v>
      </c>
      <c r="B125" s="39" t="s">
        <v>88</v>
      </c>
      <c r="C125" s="39" t="s">
        <v>41</v>
      </c>
      <c r="D125" s="39" t="s">
        <v>142</v>
      </c>
      <c r="E125" s="39" t="s">
        <v>197</v>
      </c>
      <c r="F125" s="40">
        <v>94750.041015625</v>
      </c>
      <c r="G125" s="41">
        <v>105574.8515625</v>
      </c>
    </row>
    <row r="126" spans="1:7" x14ac:dyDescent="0.25">
      <c r="A126" s="39" t="s">
        <v>296</v>
      </c>
      <c r="B126" s="39" t="s">
        <v>91</v>
      </c>
      <c r="C126" s="39" t="s">
        <v>41</v>
      </c>
      <c r="D126" s="39" t="s">
        <v>102</v>
      </c>
      <c r="E126" s="39" t="s">
        <v>42</v>
      </c>
      <c r="F126" s="40">
        <v>23918.41015625</v>
      </c>
      <c r="G126" s="41">
        <v>71186.2578125</v>
      </c>
    </row>
    <row r="127" spans="1:7" x14ac:dyDescent="0.25">
      <c r="A127" s="39" t="s">
        <v>296</v>
      </c>
      <c r="B127" s="39" t="s">
        <v>88</v>
      </c>
      <c r="C127" s="39" t="s">
        <v>41</v>
      </c>
      <c r="D127" s="39" t="s">
        <v>95</v>
      </c>
      <c r="E127" s="39" t="s">
        <v>42</v>
      </c>
      <c r="F127" s="40">
        <v>32398.169921875</v>
      </c>
      <c r="G127" s="41">
        <v>160875</v>
      </c>
    </row>
    <row r="128" spans="1:7" x14ac:dyDescent="0.25">
      <c r="A128" s="39" t="s">
        <v>296</v>
      </c>
      <c r="B128" s="39" t="s">
        <v>88</v>
      </c>
      <c r="C128" s="39" t="s">
        <v>41</v>
      </c>
      <c r="D128" s="39" t="s">
        <v>96</v>
      </c>
      <c r="E128" s="39" t="s">
        <v>42</v>
      </c>
      <c r="F128" s="40">
        <v>246169.548828125</v>
      </c>
      <c r="G128" s="41">
        <v>578940.27734375</v>
      </c>
    </row>
    <row r="129" spans="1:7" x14ac:dyDescent="0.25">
      <c r="A129" s="39" t="s">
        <v>296</v>
      </c>
      <c r="B129" s="39" t="s">
        <v>88</v>
      </c>
      <c r="C129" s="39" t="s">
        <v>41</v>
      </c>
      <c r="D129" s="39" t="s">
        <v>103</v>
      </c>
      <c r="E129" s="39" t="s">
        <v>42</v>
      </c>
      <c r="F129" s="40">
        <v>1197.5</v>
      </c>
      <c r="G129" s="41">
        <v>4240.7998046875</v>
      </c>
    </row>
    <row r="130" spans="1:7" ht="15.75" thickBot="1" x14ac:dyDescent="0.3">
      <c r="A130" s="33" t="s">
        <v>303</v>
      </c>
      <c r="B130" s="34"/>
      <c r="C130" s="34"/>
      <c r="D130" s="34"/>
      <c r="E130" s="34"/>
      <c r="F130" s="34">
        <f>SUM(F112:F129)</f>
        <v>2984366.7930812836</v>
      </c>
      <c r="G130" s="35">
        <f>SUM(G112:G129)</f>
        <v>7941903.0112915039</v>
      </c>
    </row>
    <row r="131" spans="1:7" x14ac:dyDescent="0.25">
      <c r="A131" s="39" t="s">
        <v>304</v>
      </c>
      <c r="B131" s="39" t="s">
        <v>88</v>
      </c>
      <c r="C131" s="39" t="s">
        <v>41</v>
      </c>
      <c r="D131" s="39" t="s">
        <v>90</v>
      </c>
      <c r="E131" s="39" t="s">
        <v>42</v>
      </c>
      <c r="F131" s="40">
        <v>219107.01171875</v>
      </c>
      <c r="G131" s="41">
        <v>542228.533203125</v>
      </c>
    </row>
    <row r="132" spans="1:7" x14ac:dyDescent="0.25">
      <c r="A132" s="39" t="s">
        <v>304</v>
      </c>
      <c r="B132" s="39" t="s">
        <v>88</v>
      </c>
      <c r="C132" s="39" t="s">
        <v>41</v>
      </c>
      <c r="D132" s="39" t="s">
        <v>45</v>
      </c>
      <c r="E132" s="39" t="s">
        <v>42</v>
      </c>
      <c r="F132" s="40">
        <v>189434.06909179688</v>
      </c>
      <c r="G132" s="41">
        <v>482508.6357421875</v>
      </c>
    </row>
    <row r="133" spans="1:7" x14ac:dyDescent="0.25">
      <c r="A133" s="39" t="s">
        <v>304</v>
      </c>
      <c r="B133" s="39" t="s">
        <v>88</v>
      </c>
      <c r="C133" s="39" t="s">
        <v>41</v>
      </c>
      <c r="D133" s="39" t="s">
        <v>47</v>
      </c>
      <c r="E133" s="39" t="s">
        <v>42</v>
      </c>
      <c r="F133" s="40">
        <v>49025.94921875</v>
      </c>
      <c r="G133" s="41">
        <v>157944.7734375</v>
      </c>
    </row>
    <row r="134" spans="1:7" x14ac:dyDescent="0.25">
      <c r="A134" s="39" t="s">
        <v>304</v>
      </c>
      <c r="B134" s="39" t="s">
        <v>88</v>
      </c>
      <c r="C134" s="39" t="s">
        <v>41</v>
      </c>
      <c r="D134" s="39" t="s">
        <v>95</v>
      </c>
      <c r="E134" s="39" t="s">
        <v>42</v>
      </c>
      <c r="F134" s="40">
        <v>16182.25</v>
      </c>
      <c r="G134" s="41">
        <v>80437.5</v>
      </c>
    </row>
    <row r="135" spans="1:7" x14ac:dyDescent="0.25">
      <c r="A135" s="39" t="s">
        <v>304</v>
      </c>
      <c r="B135" s="39" t="s">
        <v>88</v>
      </c>
      <c r="C135" s="39" t="s">
        <v>41</v>
      </c>
      <c r="D135" s="39" t="s">
        <v>96</v>
      </c>
      <c r="E135" s="39" t="s">
        <v>42</v>
      </c>
      <c r="F135" s="40">
        <v>95605.830078125</v>
      </c>
      <c r="G135" s="41">
        <v>184913.8125</v>
      </c>
    </row>
    <row r="136" spans="1:7" x14ac:dyDescent="0.25">
      <c r="A136" s="39" t="s">
        <v>304</v>
      </c>
      <c r="B136" s="39" t="s">
        <v>91</v>
      </c>
      <c r="C136" s="39" t="s">
        <v>41</v>
      </c>
      <c r="D136" s="39" t="s">
        <v>97</v>
      </c>
      <c r="E136" s="39" t="s">
        <v>42</v>
      </c>
      <c r="F136" s="40">
        <v>26308.619140625</v>
      </c>
      <c r="G136" s="41">
        <v>27840</v>
      </c>
    </row>
    <row r="137" spans="1:7" ht="15.75" thickBot="1" x14ac:dyDescent="0.3">
      <c r="A137" s="33" t="s">
        <v>305</v>
      </c>
      <c r="B137" s="34"/>
      <c r="C137" s="34"/>
      <c r="D137" s="34"/>
      <c r="E137" s="34"/>
      <c r="F137" s="34">
        <f>SUM(F131:F136)</f>
        <v>595663.72924804688</v>
      </c>
      <c r="G137" s="35">
        <f>SUM(G131:G136)</f>
        <v>1475873.2548828125</v>
      </c>
    </row>
    <row r="138" spans="1:7" ht="16.5" thickBot="1" x14ac:dyDescent="0.3">
      <c r="A138" s="20" t="s">
        <v>0</v>
      </c>
      <c r="B138" s="20"/>
      <c r="C138" s="20"/>
      <c r="D138" s="20"/>
      <c r="E138" s="20"/>
      <c r="F138" s="20">
        <f>SUM(F137,F130,F111,F94,F84,F64,F53,F37,F25)</f>
        <v>25684893.173625946</v>
      </c>
      <c r="G138" s="21">
        <f>SUM(G137,G130,G111,G94,G84,G64,G53,G37)</f>
        <v>56786435.519805908</v>
      </c>
    </row>
    <row r="140" spans="1:7" x14ac:dyDescent="0.25">
      <c r="A140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9"/>
  <sheetViews>
    <sheetView topLeftCell="A55" workbookViewId="0">
      <selection activeCell="F77" sqref="F7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28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89</v>
      </c>
      <c r="E12" s="53" t="s">
        <v>42</v>
      </c>
      <c r="F12" s="54">
        <v>3373.8498992919922</v>
      </c>
      <c r="G12" s="55">
        <v>5730.3500061035156</v>
      </c>
    </row>
    <row r="13" spans="1:7" x14ac:dyDescent="0.25">
      <c r="A13" s="53" t="s">
        <v>39</v>
      </c>
      <c r="B13" s="53" t="s">
        <v>98</v>
      </c>
      <c r="C13" s="53" t="s">
        <v>41</v>
      </c>
      <c r="D13" s="53" t="s">
        <v>45</v>
      </c>
      <c r="E13" s="53" t="s">
        <v>42</v>
      </c>
      <c r="F13" s="54">
        <v>40835.859069824219</v>
      </c>
      <c r="G13" s="55">
        <v>100923.31994628906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99</v>
      </c>
      <c r="E14" s="53" t="s">
        <v>42</v>
      </c>
      <c r="F14" s="54">
        <v>53524.4296875</v>
      </c>
      <c r="G14" s="55">
        <v>129320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100</v>
      </c>
      <c r="E15" s="53" t="s">
        <v>42</v>
      </c>
      <c r="F15" s="54">
        <v>26018.310546875</v>
      </c>
      <c r="G15" s="55">
        <v>23256.900390625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101</v>
      </c>
      <c r="E16" s="53" t="s">
        <v>42</v>
      </c>
      <c r="F16" s="54">
        <v>62619.04052734375</v>
      </c>
      <c r="G16" s="55">
        <v>132217.19921875</v>
      </c>
    </row>
    <row r="17" spans="1:7" x14ac:dyDescent="0.25">
      <c r="A17" s="53" t="s">
        <v>39</v>
      </c>
      <c r="B17" s="53" t="s">
        <v>98</v>
      </c>
      <c r="C17" s="53" t="s">
        <v>41</v>
      </c>
      <c r="D17" s="53" t="s">
        <v>102</v>
      </c>
      <c r="E17" s="53" t="s">
        <v>42</v>
      </c>
      <c r="F17" s="54">
        <v>44559.2001953125</v>
      </c>
      <c r="G17" s="55">
        <v>126363.19140625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103</v>
      </c>
      <c r="E18" s="53" t="s">
        <v>42</v>
      </c>
      <c r="F18" s="54">
        <v>11568.07958984375</v>
      </c>
      <c r="G18" s="55">
        <v>45417.48046875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242498.76951599121</v>
      </c>
      <c r="G19" s="35">
        <f>SUM(G12:G18)</f>
        <v>563228.44143676758</v>
      </c>
    </row>
    <row r="20" spans="1:7" x14ac:dyDescent="0.25">
      <c r="A20" s="53" t="s">
        <v>140</v>
      </c>
      <c r="B20" s="53" t="s">
        <v>3</v>
      </c>
      <c r="C20" s="53" t="s">
        <v>41</v>
      </c>
      <c r="D20" s="53" t="s">
        <v>89</v>
      </c>
      <c r="E20" s="53" t="s">
        <v>42</v>
      </c>
      <c r="F20" s="54">
        <v>2285.469970703125</v>
      </c>
      <c r="G20" s="55">
        <v>3727.9299926757813</v>
      </c>
    </row>
    <row r="21" spans="1:7" x14ac:dyDescent="0.25">
      <c r="A21" s="53" t="s">
        <v>140</v>
      </c>
      <c r="B21" s="53" t="s">
        <v>98</v>
      </c>
      <c r="C21" s="53" t="s">
        <v>41</v>
      </c>
      <c r="D21" s="53" t="s">
        <v>43</v>
      </c>
      <c r="E21" s="53" t="s">
        <v>42</v>
      </c>
      <c r="F21" s="54">
        <v>86.889999389648438</v>
      </c>
      <c r="G21" s="55">
        <v>375.95999145507813</v>
      </c>
    </row>
    <row r="22" spans="1:7" x14ac:dyDescent="0.25">
      <c r="A22" s="53" t="s">
        <v>140</v>
      </c>
      <c r="B22" s="53" t="s">
        <v>98</v>
      </c>
      <c r="C22" s="53" t="s">
        <v>41</v>
      </c>
      <c r="D22" s="53" t="s">
        <v>45</v>
      </c>
      <c r="E22" s="53" t="s">
        <v>42</v>
      </c>
      <c r="F22" s="54">
        <v>31659.559799194336</v>
      </c>
      <c r="G22" s="55">
        <v>101577.9873046875</v>
      </c>
    </row>
    <row r="23" spans="1:7" x14ac:dyDescent="0.25">
      <c r="A23" s="53" t="s">
        <v>140</v>
      </c>
      <c r="B23" s="53" t="s">
        <v>3</v>
      </c>
      <c r="C23" s="53" t="s">
        <v>41</v>
      </c>
      <c r="D23" s="53" t="s">
        <v>99</v>
      </c>
      <c r="E23" s="53" t="s">
        <v>42</v>
      </c>
      <c r="F23" s="54">
        <v>26308.619140625</v>
      </c>
      <c r="G23" s="55">
        <v>56950</v>
      </c>
    </row>
    <row r="24" spans="1:7" x14ac:dyDescent="0.25">
      <c r="A24" s="53" t="s">
        <v>140</v>
      </c>
      <c r="B24" s="53" t="s">
        <v>98</v>
      </c>
      <c r="C24" s="53" t="s">
        <v>41</v>
      </c>
      <c r="D24" s="53" t="s">
        <v>101</v>
      </c>
      <c r="E24" s="53" t="s">
        <v>42</v>
      </c>
      <c r="F24" s="54">
        <v>98979.361328125</v>
      </c>
      <c r="G24" s="55">
        <v>282081.6015625</v>
      </c>
    </row>
    <row r="25" spans="1:7" x14ac:dyDescent="0.25">
      <c r="A25" s="53" t="s">
        <v>140</v>
      </c>
      <c r="B25" s="53" t="s">
        <v>3</v>
      </c>
      <c r="C25" s="53" t="s">
        <v>41</v>
      </c>
      <c r="D25" s="53" t="s">
        <v>103</v>
      </c>
      <c r="E25" s="53" t="s">
        <v>42</v>
      </c>
      <c r="F25" s="54">
        <v>12778.880096435547</v>
      </c>
      <c r="G25" s="55">
        <v>67748.409362792969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SUM(F20:F25)</f>
        <v>172098.78033447266</v>
      </c>
      <c r="G26" s="35">
        <f>SUM(G20:G25)</f>
        <v>512461.88821411133</v>
      </c>
    </row>
    <row r="27" spans="1:7" x14ac:dyDescent="0.25">
      <c r="A27" s="53" t="s">
        <v>167</v>
      </c>
      <c r="B27" s="53" t="s">
        <v>98</v>
      </c>
      <c r="C27" s="53" t="s">
        <v>41</v>
      </c>
      <c r="D27" s="53" t="s">
        <v>45</v>
      </c>
      <c r="E27" s="53" t="s">
        <v>42</v>
      </c>
      <c r="F27" s="54">
        <v>59965.6796875</v>
      </c>
      <c r="G27" s="55">
        <v>133607.16979980469</v>
      </c>
    </row>
    <row r="28" spans="1:7" x14ac:dyDescent="0.25">
      <c r="A28" s="53" t="s">
        <v>167</v>
      </c>
      <c r="B28" s="53" t="s">
        <v>3</v>
      </c>
      <c r="C28" s="53" t="s">
        <v>41</v>
      </c>
      <c r="D28" s="53" t="s">
        <v>99</v>
      </c>
      <c r="E28" s="53" t="s">
        <v>42</v>
      </c>
      <c r="F28" s="54">
        <v>26308.619140625</v>
      </c>
      <c r="G28" s="55">
        <v>60320</v>
      </c>
    </row>
    <row r="29" spans="1:7" x14ac:dyDescent="0.25">
      <c r="A29" s="53" t="s">
        <v>167</v>
      </c>
      <c r="B29" s="53" t="s">
        <v>98</v>
      </c>
      <c r="C29" s="53" t="s">
        <v>41</v>
      </c>
      <c r="D29" s="53" t="s">
        <v>101</v>
      </c>
      <c r="E29" s="53" t="s">
        <v>42</v>
      </c>
      <c r="F29" s="54">
        <v>43935.929748535156</v>
      </c>
      <c r="G29" s="55">
        <v>106553.40002441406</v>
      </c>
    </row>
    <row r="30" spans="1:7" x14ac:dyDescent="0.25">
      <c r="A30" s="53" t="s">
        <v>167</v>
      </c>
      <c r="B30" s="53" t="s">
        <v>98</v>
      </c>
      <c r="C30" s="53" t="s">
        <v>41</v>
      </c>
      <c r="D30" s="53" t="s">
        <v>102</v>
      </c>
      <c r="E30" s="53" t="s">
        <v>42</v>
      </c>
      <c r="F30" s="54">
        <v>110886.13916015625</v>
      </c>
      <c r="G30" s="55">
        <v>333006.822265625</v>
      </c>
    </row>
    <row r="31" spans="1:7" x14ac:dyDescent="0.25">
      <c r="A31" s="53" t="s">
        <v>167</v>
      </c>
      <c r="B31" s="53" t="s">
        <v>3</v>
      </c>
      <c r="C31" s="53" t="s">
        <v>41</v>
      </c>
      <c r="D31" s="53" t="s">
        <v>103</v>
      </c>
      <c r="E31" s="53" t="s">
        <v>42</v>
      </c>
      <c r="F31" s="54">
        <v>21646.010261535645</v>
      </c>
      <c r="G31" s="55">
        <v>103028.05004882813</v>
      </c>
    </row>
    <row r="32" spans="1:7" ht="15.75" thickBot="1" x14ac:dyDescent="0.3">
      <c r="A32" s="33" t="s">
        <v>174</v>
      </c>
      <c r="B32" s="34"/>
      <c r="C32" s="34"/>
      <c r="D32" s="34"/>
      <c r="E32" s="34"/>
      <c r="F32" s="34">
        <f>SUM(F27:F31)</f>
        <v>262742.37799835205</v>
      </c>
      <c r="G32" s="35">
        <f>SUM(G27:G31)</f>
        <v>736515.44213867188</v>
      </c>
    </row>
    <row r="33" spans="1:7" x14ac:dyDescent="0.25">
      <c r="A33" s="53" t="s">
        <v>185</v>
      </c>
      <c r="B33" s="53" t="s">
        <v>3</v>
      </c>
      <c r="C33" s="53" t="s">
        <v>41</v>
      </c>
      <c r="D33" s="53" t="s">
        <v>89</v>
      </c>
      <c r="E33" s="53" t="s">
        <v>42</v>
      </c>
      <c r="F33" s="54">
        <v>26304.080078125</v>
      </c>
      <c r="G33" s="55">
        <v>41752.80078125</v>
      </c>
    </row>
    <row r="34" spans="1:7" x14ac:dyDescent="0.25">
      <c r="A34" s="53" t="s">
        <v>185</v>
      </c>
      <c r="B34" s="53" t="s">
        <v>3</v>
      </c>
      <c r="C34" s="53" t="s">
        <v>41</v>
      </c>
      <c r="D34" s="53" t="s">
        <v>213</v>
      </c>
      <c r="E34" s="53" t="s">
        <v>42</v>
      </c>
      <c r="F34" s="54">
        <v>24678.83984375</v>
      </c>
      <c r="G34" s="55">
        <v>64200.58984375</v>
      </c>
    </row>
    <row r="35" spans="1:7" x14ac:dyDescent="0.25">
      <c r="A35" s="53" t="s">
        <v>185</v>
      </c>
      <c r="B35" s="53" t="s">
        <v>98</v>
      </c>
      <c r="C35" s="53" t="s">
        <v>41</v>
      </c>
      <c r="D35" s="53" t="s">
        <v>45</v>
      </c>
      <c r="E35" s="53" t="s">
        <v>42</v>
      </c>
      <c r="F35" s="54">
        <v>3088.820068359375</v>
      </c>
      <c r="G35" s="55">
        <v>25808.4609375</v>
      </c>
    </row>
    <row r="36" spans="1:7" x14ac:dyDescent="0.25">
      <c r="A36" s="53" t="s">
        <v>185</v>
      </c>
      <c r="B36" s="53" t="s">
        <v>3</v>
      </c>
      <c r="C36" s="53" t="s">
        <v>41</v>
      </c>
      <c r="D36" s="53" t="s">
        <v>100</v>
      </c>
      <c r="E36" s="53" t="s">
        <v>42</v>
      </c>
      <c r="F36" s="54">
        <v>27560.5390625</v>
      </c>
      <c r="G36" s="55">
        <v>38886.3984375</v>
      </c>
    </row>
    <row r="37" spans="1:7" x14ac:dyDescent="0.25">
      <c r="A37" s="53" t="s">
        <v>185</v>
      </c>
      <c r="B37" s="53" t="s">
        <v>98</v>
      </c>
      <c r="C37" s="53" t="s">
        <v>41</v>
      </c>
      <c r="D37" s="53" t="s">
        <v>101</v>
      </c>
      <c r="E37" s="53" t="s">
        <v>42</v>
      </c>
      <c r="F37" s="54">
        <v>51803.2890625</v>
      </c>
      <c r="G37" s="55">
        <v>101820</v>
      </c>
    </row>
    <row r="38" spans="1:7" x14ac:dyDescent="0.25">
      <c r="A38" s="53" t="s">
        <v>185</v>
      </c>
      <c r="B38" s="53" t="s">
        <v>98</v>
      </c>
      <c r="C38" s="53" t="s">
        <v>41</v>
      </c>
      <c r="D38" s="53" t="s">
        <v>102</v>
      </c>
      <c r="E38" s="53" t="s">
        <v>42</v>
      </c>
      <c r="F38" s="54">
        <v>26370.4296875</v>
      </c>
      <c r="G38" s="55">
        <v>79065.328125</v>
      </c>
    </row>
    <row r="39" spans="1:7" x14ac:dyDescent="0.25">
      <c r="A39" s="53" t="s">
        <v>185</v>
      </c>
      <c r="B39" s="53" t="s">
        <v>3</v>
      </c>
      <c r="C39" s="53" t="s">
        <v>41</v>
      </c>
      <c r="D39" s="53" t="s">
        <v>103</v>
      </c>
      <c r="E39" s="53" t="s">
        <v>42</v>
      </c>
      <c r="F39" s="54">
        <v>882.25</v>
      </c>
      <c r="G39" s="55">
        <v>9785.33984375</v>
      </c>
    </row>
    <row r="40" spans="1:7" ht="15.75" thickBot="1" x14ac:dyDescent="0.3">
      <c r="A40" s="33" t="s">
        <v>189</v>
      </c>
      <c r="B40" s="34"/>
      <c r="C40" s="34"/>
      <c r="D40" s="34"/>
      <c r="E40" s="34"/>
      <c r="F40" s="34">
        <f>SUM(F33:F39)</f>
        <v>160688.24780273438</v>
      </c>
      <c r="G40" s="35">
        <f>SUM(G33:G39)</f>
        <v>361318.91796875</v>
      </c>
    </row>
    <row r="41" spans="1:7" x14ac:dyDescent="0.25">
      <c r="A41" s="53" t="s">
        <v>232</v>
      </c>
      <c r="B41" s="53" t="s">
        <v>3</v>
      </c>
      <c r="C41" s="53" t="s">
        <v>41</v>
      </c>
      <c r="D41" s="53" t="s">
        <v>89</v>
      </c>
      <c r="E41" s="53" t="s">
        <v>42</v>
      </c>
      <c r="F41" s="54">
        <v>11335.3798828125</v>
      </c>
      <c r="G41" s="55">
        <v>21991.19921875</v>
      </c>
    </row>
    <row r="42" spans="1:7" x14ac:dyDescent="0.25">
      <c r="A42" s="53" t="s">
        <v>232</v>
      </c>
      <c r="B42" s="53" t="s">
        <v>3</v>
      </c>
      <c r="C42" s="53" t="s">
        <v>41</v>
      </c>
      <c r="D42" s="53" t="s">
        <v>213</v>
      </c>
      <c r="E42" s="53" t="s">
        <v>42</v>
      </c>
      <c r="F42" s="54">
        <v>20402.779296875</v>
      </c>
      <c r="G42" s="55">
        <v>52430.05078125</v>
      </c>
    </row>
    <row r="43" spans="1:7" x14ac:dyDescent="0.25">
      <c r="A43" s="53" t="s">
        <v>232</v>
      </c>
      <c r="B43" s="53" t="s">
        <v>3</v>
      </c>
      <c r="C43" s="53" t="s">
        <v>41</v>
      </c>
      <c r="D43" s="53" t="s">
        <v>45</v>
      </c>
      <c r="E43" s="53" t="s">
        <v>42</v>
      </c>
      <c r="F43" s="54">
        <v>51865.049560546875</v>
      </c>
      <c r="G43" s="55">
        <v>175128.32055664063</v>
      </c>
    </row>
    <row r="44" spans="1:7" x14ac:dyDescent="0.25">
      <c r="A44" s="53" t="s">
        <v>232</v>
      </c>
      <c r="B44" s="53" t="s">
        <v>3</v>
      </c>
      <c r="C44" s="53" t="s">
        <v>41</v>
      </c>
      <c r="D44" s="53" t="s">
        <v>99</v>
      </c>
      <c r="E44" s="53" t="s">
        <v>42</v>
      </c>
      <c r="F44" s="54">
        <v>27215.810546875</v>
      </c>
      <c r="G44" s="55">
        <v>85800</v>
      </c>
    </row>
    <row r="45" spans="1:7" x14ac:dyDescent="0.25">
      <c r="A45" s="53" t="s">
        <v>232</v>
      </c>
      <c r="B45" s="53" t="s">
        <v>98</v>
      </c>
      <c r="C45" s="53" t="s">
        <v>41</v>
      </c>
      <c r="D45" s="53" t="s">
        <v>101</v>
      </c>
      <c r="E45" s="53" t="s">
        <v>42</v>
      </c>
      <c r="F45" s="54">
        <v>126200.7607421875</v>
      </c>
      <c r="G45" s="55">
        <v>354257.09375</v>
      </c>
    </row>
    <row r="46" spans="1:7" x14ac:dyDescent="0.25">
      <c r="A46" s="53" t="s">
        <v>232</v>
      </c>
      <c r="B46" s="53" t="s">
        <v>3</v>
      </c>
      <c r="C46" s="53" t="s">
        <v>41</v>
      </c>
      <c r="D46" s="53" t="s">
        <v>102</v>
      </c>
      <c r="E46" s="53" t="s">
        <v>55</v>
      </c>
      <c r="F46" s="54">
        <v>11412.240234375</v>
      </c>
      <c r="G46" s="55">
        <v>61048.94140625</v>
      </c>
    </row>
    <row r="47" spans="1:7" x14ac:dyDescent="0.25">
      <c r="A47" s="53" t="s">
        <v>232</v>
      </c>
      <c r="B47" s="53" t="s">
        <v>98</v>
      </c>
      <c r="C47" s="53" t="s">
        <v>41</v>
      </c>
      <c r="D47" s="53" t="s">
        <v>102</v>
      </c>
      <c r="E47" s="53" t="s">
        <v>42</v>
      </c>
      <c r="F47" s="54">
        <v>26032.9609375</v>
      </c>
      <c r="G47" s="55">
        <v>78053.5078125</v>
      </c>
    </row>
    <row r="48" spans="1:7" x14ac:dyDescent="0.25">
      <c r="A48" s="53" t="s">
        <v>232</v>
      </c>
      <c r="B48" s="53" t="s">
        <v>3</v>
      </c>
      <c r="C48" s="53" t="s">
        <v>41</v>
      </c>
      <c r="D48" s="53" t="s">
        <v>248</v>
      </c>
      <c r="E48" s="53" t="s">
        <v>110</v>
      </c>
      <c r="F48" s="54">
        <v>16595.2890625</v>
      </c>
      <c r="G48" s="55">
        <v>73374.890625</v>
      </c>
    </row>
    <row r="49" spans="1:7" x14ac:dyDescent="0.25">
      <c r="A49" s="53" t="s">
        <v>232</v>
      </c>
      <c r="B49" s="53" t="s">
        <v>3</v>
      </c>
      <c r="C49" s="53" t="s">
        <v>41</v>
      </c>
      <c r="D49" s="53" t="s">
        <v>103</v>
      </c>
      <c r="E49" s="53" t="s">
        <v>55</v>
      </c>
      <c r="F49" s="54">
        <v>880</v>
      </c>
      <c r="G49" s="55">
        <v>6348.6298828125</v>
      </c>
    </row>
    <row r="50" spans="1:7" x14ac:dyDescent="0.25">
      <c r="A50" s="53" t="s">
        <v>232</v>
      </c>
      <c r="B50" s="53" t="s">
        <v>3</v>
      </c>
      <c r="C50" s="53" t="s">
        <v>41</v>
      </c>
      <c r="D50" s="53" t="s">
        <v>103</v>
      </c>
      <c r="E50" s="53" t="s">
        <v>42</v>
      </c>
      <c r="F50" s="54">
        <v>16358.970520019531</v>
      </c>
      <c r="G50" s="55">
        <v>61608.099609375</v>
      </c>
    </row>
    <row r="51" spans="1:7" ht="15.75" thickBot="1" x14ac:dyDescent="0.3">
      <c r="A51" s="33" t="s">
        <v>238</v>
      </c>
      <c r="B51" s="34"/>
      <c r="C51" s="34"/>
      <c r="D51" s="34"/>
      <c r="E51" s="34"/>
      <c r="F51" s="34">
        <f>SUM(F41:F50)</f>
        <v>308299.24078369141</v>
      </c>
      <c r="G51" s="35">
        <f>SUM(G41:G50)</f>
        <v>970040.73364257813</v>
      </c>
    </row>
    <row r="52" spans="1:7" x14ac:dyDescent="0.25">
      <c r="A52" s="53" t="s">
        <v>266</v>
      </c>
      <c r="B52" s="53" t="s">
        <v>98</v>
      </c>
      <c r="C52" s="53" t="s">
        <v>41</v>
      </c>
      <c r="D52" s="53" t="s">
        <v>43</v>
      </c>
      <c r="E52" s="53" t="s">
        <v>42</v>
      </c>
      <c r="F52" s="54">
        <v>907.19000244140625</v>
      </c>
      <c r="G52" s="55">
        <v>2296.60009765625</v>
      </c>
    </row>
    <row r="53" spans="1:7" x14ac:dyDescent="0.25">
      <c r="A53" s="53" t="s">
        <v>266</v>
      </c>
      <c r="B53" s="53" t="s">
        <v>98</v>
      </c>
      <c r="C53" s="53" t="s">
        <v>41</v>
      </c>
      <c r="D53" s="53" t="s">
        <v>45</v>
      </c>
      <c r="E53" s="53" t="s">
        <v>42</v>
      </c>
      <c r="F53" s="54">
        <v>60515.771667480469</v>
      </c>
      <c r="G53" s="55">
        <v>155399.01171875</v>
      </c>
    </row>
    <row r="54" spans="1:7" x14ac:dyDescent="0.25">
      <c r="A54" s="53" t="s">
        <v>266</v>
      </c>
      <c r="B54" s="53" t="s">
        <v>98</v>
      </c>
      <c r="C54" s="53" t="s">
        <v>41</v>
      </c>
      <c r="D54" s="53" t="s">
        <v>101</v>
      </c>
      <c r="E54" s="53" t="s">
        <v>42</v>
      </c>
      <c r="F54" s="54">
        <v>25392.349609375</v>
      </c>
      <c r="G54" s="55">
        <v>81578</v>
      </c>
    </row>
    <row r="55" spans="1:7" x14ac:dyDescent="0.25">
      <c r="A55" s="53" t="s">
        <v>266</v>
      </c>
      <c r="B55" s="53" t="s">
        <v>98</v>
      </c>
      <c r="C55" s="53" t="s">
        <v>41</v>
      </c>
      <c r="D55" s="53" t="s">
        <v>102</v>
      </c>
      <c r="E55" s="53" t="s">
        <v>42</v>
      </c>
      <c r="F55" s="54">
        <v>4577.27001953125</v>
      </c>
      <c r="G55" s="55">
        <v>13622.919921875</v>
      </c>
    </row>
    <row r="56" spans="1:7" x14ac:dyDescent="0.25">
      <c r="A56" s="53" t="s">
        <v>266</v>
      </c>
      <c r="B56" s="53" t="s">
        <v>3</v>
      </c>
      <c r="C56" s="53" t="s">
        <v>41</v>
      </c>
      <c r="D56" s="53" t="s">
        <v>103</v>
      </c>
      <c r="E56" s="53" t="s">
        <v>42</v>
      </c>
      <c r="F56" s="54">
        <v>2177.260009765625</v>
      </c>
      <c r="G56" s="55">
        <v>15465.00048828125</v>
      </c>
    </row>
    <row r="57" spans="1:7" ht="15.75" thickBot="1" x14ac:dyDescent="0.3">
      <c r="A57" s="33" t="s">
        <v>268</v>
      </c>
      <c r="B57" s="34"/>
      <c r="C57" s="34"/>
      <c r="D57" s="34"/>
      <c r="E57" s="34"/>
      <c r="F57" s="34">
        <f>SUM(F52:F56)</f>
        <v>93569.84130859375</v>
      </c>
      <c r="G57" s="35">
        <f>SUM(G52:G56)</f>
        <v>268361.5322265625</v>
      </c>
    </row>
    <row r="58" spans="1:7" x14ac:dyDescent="0.25">
      <c r="A58" s="53" t="s">
        <v>272</v>
      </c>
      <c r="B58" s="53" t="s">
        <v>3</v>
      </c>
      <c r="C58" s="53" t="s">
        <v>41</v>
      </c>
      <c r="D58" s="53" t="s">
        <v>89</v>
      </c>
      <c r="E58" s="53" t="s">
        <v>42</v>
      </c>
      <c r="F58" s="54">
        <v>35230.959991455078</v>
      </c>
      <c r="G58" s="55">
        <v>82323.690795898438</v>
      </c>
    </row>
    <row r="59" spans="1:7" x14ac:dyDescent="0.25">
      <c r="A59" s="53" t="s">
        <v>272</v>
      </c>
      <c r="B59" s="53" t="s">
        <v>98</v>
      </c>
      <c r="C59" s="53" t="s">
        <v>41</v>
      </c>
      <c r="D59" s="53" t="s">
        <v>45</v>
      </c>
      <c r="E59" s="53" t="s">
        <v>42</v>
      </c>
      <c r="F59" s="54">
        <v>17555.569305419922</v>
      </c>
      <c r="G59" s="55">
        <v>50335.040954589844</v>
      </c>
    </row>
    <row r="60" spans="1:7" x14ac:dyDescent="0.25">
      <c r="A60" s="53" t="s">
        <v>272</v>
      </c>
      <c r="B60" s="53" t="s">
        <v>3</v>
      </c>
      <c r="C60" s="53" t="s">
        <v>41</v>
      </c>
      <c r="D60" s="53" t="s">
        <v>100</v>
      </c>
      <c r="E60" s="53" t="s">
        <v>42</v>
      </c>
      <c r="F60" s="54">
        <v>26308.619140625</v>
      </c>
      <c r="G60" s="55">
        <v>25955</v>
      </c>
    </row>
    <row r="61" spans="1:7" x14ac:dyDescent="0.25">
      <c r="A61" s="53" t="s">
        <v>272</v>
      </c>
      <c r="B61" s="53" t="s">
        <v>3</v>
      </c>
      <c r="C61" s="53" t="s">
        <v>41</v>
      </c>
      <c r="D61" s="53" t="s">
        <v>101</v>
      </c>
      <c r="E61" s="53" t="s">
        <v>42</v>
      </c>
      <c r="F61" s="54">
        <v>24696.840576171875</v>
      </c>
      <c r="G61" s="55">
        <v>10326.590087890625</v>
      </c>
    </row>
    <row r="62" spans="1:7" x14ac:dyDescent="0.25">
      <c r="A62" s="53" t="s">
        <v>272</v>
      </c>
      <c r="B62" s="53" t="s">
        <v>3</v>
      </c>
      <c r="C62" s="53" t="s">
        <v>41</v>
      </c>
      <c r="D62" s="53" t="s">
        <v>102</v>
      </c>
      <c r="E62" s="53" t="s">
        <v>42</v>
      </c>
      <c r="F62" s="54">
        <v>77442.999633789063</v>
      </c>
      <c r="G62" s="55">
        <v>229440.259765625</v>
      </c>
    </row>
    <row r="63" spans="1:7" x14ac:dyDescent="0.25">
      <c r="A63" s="53" t="s">
        <v>272</v>
      </c>
      <c r="B63" s="53" t="s">
        <v>3</v>
      </c>
      <c r="C63" s="53" t="s">
        <v>41</v>
      </c>
      <c r="D63" s="53" t="s">
        <v>103</v>
      </c>
      <c r="E63" s="53" t="s">
        <v>42</v>
      </c>
      <c r="F63" s="54">
        <v>1044.1899871826172</v>
      </c>
      <c r="G63" s="55">
        <v>31936.669921875</v>
      </c>
    </row>
    <row r="64" spans="1:7" ht="15.75" thickBot="1" x14ac:dyDescent="0.3">
      <c r="A64" s="33" t="s">
        <v>281</v>
      </c>
      <c r="B64" s="34"/>
      <c r="C64" s="34"/>
      <c r="D64" s="34"/>
      <c r="E64" s="34"/>
      <c r="F64" s="34">
        <f>SUM(F58:F63)</f>
        <v>182279.17863464355</v>
      </c>
      <c r="G64" s="35">
        <f>SUM(G58:G63)</f>
        <v>430317.25152587891</v>
      </c>
    </row>
    <row r="65" spans="1:7" x14ac:dyDescent="0.25">
      <c r="A65" s="53" t="s">
        <v>296</v>
      </c>
      <c r="B65" s="53" t="s">
        <v>3</v>
      </c>
      <c r="C65" s="53" t="s">
        <v>41</v>
      </c>
      <c r="D65" s="53" t="s">
        <v>213</v>
      </c>
      <c r="E65" s="53" t="s">
        <v>42</v>
      </c>
      <c r="F65" s="54">
        <v>74338.201171875</v>
      </c>
      <c r="G65" s="55">
        <v>238693.1640625</v>
      </c>
    </row>
    <row r="66" spans="1:7" x14ac:dyDescent="0.25">
      <c r="A66" s="53" t="s">
        <v>296</v>
      </c>
      <c r="B66" s="53" t="s">
        <v>98</v>
      </c>
      <c r="C66" s="53" t="s">
        <v>41</v>
      </c>
      <c r="D66" s="53" t="s">
        <v>45</v>
      </c>
      <c r="E66" s="53" t="s">
        <v>42</v>
      </c>
      <c r="F66" s="54">
        <v>34317.669921875</v>
      </c>
      <c r="G66" s="55">
        <v>99080.390625</v>
      </c>
    </row>
    <row r="67" spans="1:7" x14ac:dyDescent="0.25">
      <c r="A67" s="53" t="s">
        <v>296</v>
      </c>
      <c r="B67" s="53" t="s">
        <v>3</v>
      </c>
      <c r="C67" s="53" t="s">
        <v>41</v>
      </c>
      <c r="D67" s="53" t="s">
        <v>100</v>
      </c>
      <c r="E67" s="53" t="s">
        <v>42</v>
      </c>
      <c r="F67" s="54">
        <v>50802.849609375</v>
      </c>
      <c r="G67" s="55">
        <v>84363.921875</v>
      </c>
    </row>
    <row r="68" spans="1:7" x14ac:dyDescent="0.25">
      <c r="A68" s="53" t="s">
        <v>296</v>
      </c>
      <c r="B68" s="53" t="s">
        <v>3</v>
      </c>
      <c r="C68" s="53" t="s">
        <v>41</v>
      </c>
      <c r="D68" s="53" t="s">
        <v>101</v>
      </c>
      <c r="E68" s="53" t="s">
        <v>42</v>
      </c>
      <c r="F68" s="54">
        <v>76200.19921875</v>
      </c>
      <c r="G68" s="55">
        <v>290625.6484375</v>
      </c>
    </row>
    <row r="69" spans="1:7" x14ac:dyDescent="0.25">
      <c r="A69" s="53" t="s">
        <v>296</v>
      </c>
      <c r="B69" s="53" t="s">
        <v>3</v>
      </c>
      <c r="C69" s="53" t="s">
        <v>41</v>
      </c>
      <c r="D69" s="53" t="s">
        <v>102</v>
      </c>
      <c r="E69" s="53" t="s">
        <v>55</v>
      </c>
      <c r="F69" s="54">
        <v>12611.3798828125</v>
      </c>
      <c r="G69" s="55">
        <v>67267.4609375</v>
      </c>
    </row>
    <row r="70" spans="1:7" x14ac:dyDescent="0.25">
      <c r="A70" s="53" t="s">
        <v>296</v>
      </c>
      <c r="B70" s="53" t="s">
        <v>3</v>
      </c>
      <c r="C70" s="53" t="s">
        <v>41</v>
      </c>
      <c r="D70" s="53" t="s">
        <v>102</v>
      </c>
      <c r="E70" s="53" t="s">
        <v>42</v>
      </c>
      <c r="F70" s="54">
        <v>45359.6796875</v>
      </c>
      <c r="G70" s="55">
        <v>191324</v>
      </c>
    </row>
    <row r="71" spans="1:7" ht="15.75" thickBot="1" x14ac:dyDescent="0.3">
      <c r="A71" s="33" t="s">
        <v>303</v>
      </c>
      <c r="B71" s="34"/>
      <c r="C71" s="34"/>
      <c r="D71" s="34"/>
      <c r="E71" s="34"/>
      <c r="F71" s="34">
        <f>SUM(F65:F70)</f>
        <v>293629.9794921875</v>
      </c>
      <c r="G71" s="35">
        <f>SUM(G65:G70)</f>
        <v>971354.5859375</v>
      </c>
    </row>
    <row r="72" spans="1:7" x14ac:dyDescent="0.25">
      <c r="A72" s="53" t="s">
        <v>304</v>
      </c>
      <c r="B72" s="53" t="s">
        <v>3</v>
      </c>
      <c r="C72" s="53" t="s">
        <v>41</v>
      </c>
      <c r="D72" s="53" t="s">
        <v>52</v>
      </c>
      <c r="E72" s="53" t="s">
        <v>42</v>
      </c>
      <c r="F72" s="54">
        <v>717.59002685546875</v>
      </c>
      <c r="G72" s="55">
        <v>2885.3701171875</v>
      </c>
    </row>
    <row r="73" spans="1:7" x14ac:dyDescent="0.25">
      <c r="A73" s="53" t="s">
        <v>304</v>
      </c>
      <c r="B73" s="53" t="s">
        <v>3</v>
      </c>
      <c r="C73" s="53" t="s">
        <v>41</v>
      </c>
      <c r="D73" s="53" t="s">
        <v>89</v>
      </c>
      <c r="E73" s="53" t="s">
        <v>42</v>
      </c>
      <c r="F73" s="54">
        <v>4531.43017578125</v>
      </c>
      <c r="G73" s="55">
        <v>10684</v>
      </c>
    </row>
    <row r="74" spans="1:7" x14ac:dyDescent="0.25">
      <c r="A74" s="53" t="s">
        <v>304</v>
      </c>
      <c r="B74" s="53" t="s">
        <v>98</v>
      </c>
      <c r="C74" s="53" t="s">
        <v>41</v>
      </c>
      <c r="D74" s="53" t="s">
        <v>45</v>
      </c>
      <c r="E74" s="53" t="s">
        <v>42</v>
      </c>
      <c r="F74" s="54">
        <v>155.1300048828125</v>
      </c>
      <c r="G74" s="55">
        <v>1426.1300048828125</v>
      </c>
    </row>
    <row r="75" spans="1:7" x14ac:dyDescent="0.25">
      <c r="A75" s="53" t="s">
        <v>304</v>
      </c>
      <c r="B75" s="53" t="s">
        <v>98</v>
      </c>
      <c r="C75" s="53" t="s">
        <v>41</v>
      </c>
      <c r="D75" s="53" t="s">
        <v>101</v>
      </c>
      <c r="E75" s="53" t="s">
        <v>42</v>
      </c>
      <c r="F75" s="54">
        <v>53682.750366210938</v>
      </c>
      <c r="G75" s="55">
        <v>107183.1064453125</v>
      </c>
    </row>
    <row r="76" spans="1:7" ht="15.75" thickBot="1" x14ac:dyDescent="0.3">
      <c r="A76" s="33" t="s">
        <v>305</v>
      </c>
      <c r="B76" s="34"/>
      <c r="C76" s="34"/>
      <c r="D76" s="34"/>
      <c r="E76" s="34"/>
      <c r="F76" s="34">
        <f>SUM(F72:F75)</f>
        <v>59086.900573730469</v>
      </c>
      <c r="G76" s="35">
        <f>SUM(G72:G75)</f>
        <v>122178.60656738281</v>
      </c>
    </row>
    <row r="77" spans="1:7" ht="16.5" thickBot="1" x14ac:dyDescent="0.3">
      <c r="A77" s="20" t="s">
        <v>0</v>
      </c>
      <c r="B77" s="20"/>
      <c r="C77" s="20"/>
      <c r="D77" s="20"/>
      <c r="E77" s="20"/>
      <c r="F77" s="20">
        <f>SUM(F76,F71,F64,F57,F51,F40,F32,F26,F19)</f>
        <v>1774893.316444397</v>
      </c>
      <c r="G77" s="21">
        <f>SUM(G76,G71,G64,G57,G51,G40,G32,G26,G19)</f>
        <v>4935777.3996582031</v>
      </c>
    </row>
    <row r="79" spans="1:7" x14ac:dyDescent="0.25">
      <c r="A79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tabSelected="1" topLeftCell="A16" workbookViewId="0">
      <selection activeCell="H27" sqref="H2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307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111</v>
      </c>
      <c r="C12" s="53" t="s">
        <v>41</v>
      </c>
      <c r="D12" s="53" t="s">
        <v>45</v>
      </c>
      <c r="E12" s="53" t="s">
        <v>42</v>
      </c>
      <c r="F12" s="54">
        <v>117.30000305175781</v>
      </c>
      <c r="G12" s="55">
        <v>911.010009765625</v>
      </c>
    </row>
    <row r="13" spans="1:7" x14ac:dyDescent="0.25">
      <c r="A13" s="53" t="s">
        <v>39</v>
      </c>
      <c r="B13" s="53" t="s">
        <v>111</v>
      </c>
      <c r="C13" s="53" t="s">
        <v>41</v>
      </c>
      <c r="D13" s="53" t="s">
        <v>45</v>
      </c>
      <c r="E13" s="53" t="s">
        <v>42</v>
      </c>
      <c r="F13" s="54">
        <v>2754.5098876953125</v>
      </c>
      <c r="G13" s="55">
        <v>42598.611328125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2871.8098907470703</v>
      </c>
      <c r="G14" s="35">
        <f>SUM(G12:G13)</f>
        <v>43509.621337890625</v>
      </c>
    </row>
    <row r="15" spans="1:7" x14ac:dyDescent="0.25">
      <c r="A15" s="53" t="s">
        <v>140</v>
      </c>
      <c r="B15" s="53" t="s">
        <v>111</v>
      </c>
      <c r="C15" s="53" t="s">
        <v>41</v>
      </c>
      <c r="D15" s="53" t="s">
        <v>45</v>
      </c>
      <c r="E15" s="53" t="s">
        <v>42</v>
      </c>
      <c r="F15" s="54">
        <v>1125.8399658203125</v>
      </c>
      <c r="G15" s="55">
        <v>5771.77001953125</v>
      </c>
    </row>
    <row r="16" spans="1:7" x14ac:dyDescent="0.25">
      <c r="A16" s="53" t="s">
        <v>140</v>
      </c>
      <c r="B16" s="53" t="s">
        <v>111</v>
      </c>
      <c r="C16" s="53" t="s">
        <v>41</v>
      </c>
      <c r="D16" s="53" t="s">
        <v>47</v>
      </c>
      <c r="E16" s="53" t="s">
        <v>42</v>
      </c>
      <c r="F16" s="54">
        <v>20.959999084472656</v>
      </c>
      <c r="G16" s="55">
        <v>710.6300048828125</v>
      </c>
    </row>
    <row r="17" spans="1:7" ht="15.75" thickBot="1" x14ac:dyDescent="0.3">
      <c r="A17" s="33" t="s">
        <v>146</v>
      </c>
      <c r="B17" s="34"/>
      <c r="C17" s="34"/>
      <c r="D17" s="34"/>
      <c r="E17" s="34"/>
      <c r="F17" s="34">
        <f>SUM(F15:F16)</f>
        <v>1146.7999649047852</v>
      </c>
      <c r="G17" s="35">
        <f>SUM(G15:G16)</f>
        <v>6482.4000244140625</v>
      </c>
    </row>
    <row r="18" spans="1:7" x14ac:dyDescent="0.25">
      <c r="A18" s="53" t="s">
        <v>167</v>
      </c>
      <c r="B18" s="53" t="s">
        <v>111</v>
      </c>
      <c r="C18" s="53" t="s">
        <v>41</v>
      </c>
      <c r="D18" s="53" t="s">
        <v>308</v>
      </c>
      <c r="E18" s="53" t="s">
        <v>42</v>
      </c>
      <c r="F18" s="54">
        <v>201.30000305175781</v>
      </c>
      <c r="G18" s="55">
        <v>1551.9000244140625</v>
      </c>
    </row>
    <row r="19" spans="1:7" x14ac:dyDescent="0.25">
      <c r="A19" s="53" t="s">
        <v>167</v>
      </c>
      <c r="B19" s="53" t="s">
        <v>111</v>
      </c>
      <c r="C19" s="53" t="s">
        <v>41</v>
      </c>
      <c r="D19" s="53" t="s">
        <v>47</v>
      </c>
      <c r="E19" s="53" t="s">
        <v>42</v>
      </c>
      <c r="F19" s="54">
        <v>26.680000305175781</v>
      </c>
      <c r="G19" s="55">
        <v>199.41000366210938</v>
      </c>
    </row>
    <row r="20" spans="1:7" x14ac:dyDescent="0.25">
      <c r="A20" s="53" t="s">
        <v>167</v>
      </c>
      <c r="B20" s="53" t="s">
        <v>111</v>
      </c>
      <c r="C20" s="53" t="s">
        <v>41</v>
      </c>
      <c r="D20" s="53" t="s">
        <v>45</v>
      </c>
      <c r="E20" s="53" t="s">
        <v>42</v>
      </c>
      <c r="F20" s="54">
        <v>498.95999145507813</v>
      </c>
      <c r="G20" s="55">
        <v>2500</v>
      </c>
    </row>
    <row r="21" spans="1:7" ht="15.75" thickBot="1" x14ac:dyDescent="0.3">
      <c r="A21" s="33" t="s">
        <v>174</v>
      </c>
      <c r="B21" s="34"/>
      <c r="C21" s="34"/>
      <c r="D21" s="34"/>
      <c r="E21" s="34"/>
      <c r="F21" s="34">
        <f>SUM(F18:F20)</f>
        <v>726.93999481201172</v>
      </c>
      <c r="G21" s="35">
        <f>SUM(G18:G20)</f>
        <v>4251.3100280761719</v>
      </c>
    </row>
    <row r="22" spans="1:7" x14ac:dyDescent="0.25">
      <c r="A22" s="53" t="s">
        <v>185</v>
      </c>
      <c r="B22" s="53" t="s">
        <v>111</v>
      </c>
      <c r="C22" s="53" t="s">
        <v>41</v>
      </c>
      <c r="D22" s="53" t="s">
        <v>309</v>
      </c>
      <c r="E22" s="53" t="s">
        <v>42</v>
      </c>
      <c r="F22" s="54">
        <v>7.7199997901916504</v>
      </c>
      <c r="G22" s="55">
        <v>296.76998901367188</v>
      </c>
    </row>
    <row r="23" spans="1:7" ht="15.75" thickBot="1" x14ac:dyDescent="0.3">
      <c r="A23" s="33" t="s">
        <v>189</v>
      </c>
      <c r="B23" s="34"/>
      <c r="C23" s="34"/>
      <c r="D23" s="34"/>
      <c r="E23" s="34"/>
      <c r="F23" s="34">
        <f>SUM(F22)</f>
        <v>7.7199997901916504</v>
      </c>
      <c r="G23" s="35">
        <f>SUM(G22)</f>
        <v>296.76998901367188</v>
      </c>
    </row>
    <row r="24" spans="1:7" x14ac:dyDescent="0.25">
      <c r="A24" s="53" t="s">
        <v>232</v>
      </c>
      <c r="B24" s="53" t="s">
        <v>111</v>
      </c>
      <c r="C24" s="53" t="s">
        <v>41</v>
      </c>
      <c r="D24" s="53" t="s">
        <v>309</v>
      </c>
      <c r="E24" s="53" t="s">
        <v>42</v>
      </c>
      <c r="F24" s="54">
        <v>5.1599998474121094</v>
      </c>
      <c r="G24" s="55">
        <v>96.730003356933594</v>
      </c>
    </row>
    <row r="25" spans="1:7" ht="15.75" thickBot="1" x14ac:dyDescent="0.3">
      <c r="A25" s="33" t="s">
        <v>238</v>
      </c>
      <c r="B25" s="34"/>
      <c r="C25" s="34"/>
      <c r="D25" s="34"/>
      <c r="E25" s="34"/>
      <c r="F25" s="34">
        <f>SUM(F24)</f>
        <v>5.1599998474121094</v>
      </c>
      <c r="G25" s="35">
        <f>SUM(G24)</f>
        <v>96.730003356933594</v>
      </c>
    </row>
    <row r="26" spans="1:7" x14ac:dyDescent="0.25">
      <c r="A26" s="53" t="s">
        <v>266</v>
      </c>
      <c r="B26" s="53" t="s">
        <v>111</v>
      </c>
      <c r="C26" s="53" t="s">
        <v>41</v>
      </c>
      <c r="D26" s="53" t="s">
        <v>45</v>
      </c>
      <c r="E26" s="53" t="s">
        <v>42</v>
      </c>
      <c r="F26" s="54">
        <v>90.720001220703125</v>
      </c>
      <c r="G26" s="55">
        <v>1996.02001953125</v>
      </c>
    </row>
    <row r="27" spans="1:7" ht="15.75" thickBot="1" x14ac:dyDescent="0.3">
      <c r="A27" s="33" t="s">
        <v>268</v>
      </c>
      <c r="B27" s="34"/>
      <c r="C27" s="34"/>
      <c r="D27" s="34"/>
      <c r="E27" s="34"/>
      <c r="F27" s="34">
        <f>SUM(F26)</f>
        <v>90.720001220703125</v>
      </c>
      <c r="G27" s="35">
        <f>SUM(G26)</f>
        <v>1996.02001953125</v>
      </c>
    </row>
    <row r="28" spans="1:7" x14ac:dyDescent="0.25">
      <c r="A28" s="53" t="s">
        <v>272</v>
      </c>
      <c r="B28" s="53"/>
      <c r="C28" s="53"/>
      <c r="D28" s="53"/>
      <c r="E28" s="53"/>
      <c r="F28" s="54"/>
      <c r="G28" s="55"/>
    </row>
    <row r="29" spans="1:7" x14ac:dyDescent="0.25">
      <c r="A29" s="28" t="s">
        <v>281</v>
      </c>
      <c r="B29" s="29"/>
      <c r="C29" s="29"/>
      <c r="D29" s="29"/>
      <c r="E29" s="29"/>
      <c r="F29" s="29">
        <v>0</v>
      </c>
      <c r="G29" s="30">
        <v>0</v>
      </c>
    </row>
    <row r="30" spans="1:7" x14ac:dyDescent="0.25">
      <c r="A30" s="53" t="s">
        <v>296</v>
      </c>
      <c r="B30" s="53" t="s">
        <v>111</v>
      </c>
      <c r="C30" s="53" t="s">
        <v>41</v>
      </c>
      <c r="D30" s="53" t="s">
        <v>45</v>
      </c>
      <c r="E30" s="53" t="s">
        <v>42</v>
      </c>
      <c r="F30" s="54">
        <v>381.01998901367188</v>
      </c>
      <c r="G30" s="55">
        <v>9450</v>
      </c>
    </row>
    <row r="31" spans="1:7" x14ac:dyDescent="0.25">
      <c r="A31" s="53" t="s">
        <v>296</v>
      </c>
      <c r="B31" s="53" t="s">
        <v>111</v>
      </c>
      <c r="C31" s="53" t="s">
        <v>41</v>
      </c>
      <c r="D31" s="53" t="s">
        <v>309</v>
      </c>
      <c r="E31" s="53" t="s">
        <v>42</v>
      </c>
      <c r="F31" s="54">
        <v>15.199999809265137</v>
      </c>
      <c r="G31" s="55">
        <v>308.60000610351563</v>
      </c>
    </row>
    <row r="32" spans="1:7" ht="15.75" thickBot="1" x14ac:dyDescent="0.3">
      <c r="A32" s="33" t="s">
        <v>303</v>
      </c>
      <c r="B32" s="34"/>
      <c r="C32" s="34"/>
      <c r="D32" s="34"/>
      <c r="E32" s="34"/>
      <c r="F32" s="34">
        <f>SUM(F30:F31)</f>
        <v>396.21998882293701</v>
      </c>
      <c r="G32" s="35">
        <f>SUM(G30:G31)</f>
        <v>9758.6000061035156</v>
      </c>
    </row>
    <row r="33" spans="1:7" x14ac:dyDescent="0.25">
      <c r="A33" s="53" t="s">
        <v>304</v>
      </c>
      <c r="B33" s="53" t="s">
        <v>111</v>
      </c>
      <c r="C33" s="53" t="s">
        <v>41</v>
      </c>
      <c r="D33" s="53" t="s">
        <v>45</v>
      </c>
      <c r="E33" s="53" t="s">
        <v>42</v>
      </c>
      <c r="F33" s="54">
        <v>646.3599853515625</v>
      </c>
      <c r="G33" s="55">
        <v>8232.919921875</v>
      </c>
    </row>
    <row r="34" spans="1:7" x14ac:dyDescent="0.25">
      <c r="A34" s="53" t="s">
        <v>304</v>
      </c>
      <c r="B34" s="53" t="s">
        <v>111</v>
      </c>
      <c r="C34" s="53" t="s">
        <v>41</v>
      </c>
      <c r="D34" s="53" t="s">
        <v>309</v>
      </c>
      <c r="E34" s="53" t="s">
        <v>42</v>
      </c>
      <c r="F34" s="54">
        <v>74.139999389648438</v>
      </c>
      <c r="G34" s="55">
        <v>1367.1199951171875</v>
      </c>
    </row>
    <row r="35" spans="1:7" ht="15.75" thickBot="1" x14ac:dyDescent="0.3">
      <c r="A35" s="33" t="s">
        <v>305</v>
      </c>
      <c r="B35" s="34"/>
      <c r="C35" s="34"/>
      <c r="D35" s="34"/>
      <c r="E35" s="34"/>
      <c r="F35" s="34">
        <f>SUM(F33:F34)</f>
        <v>720.49998474121094</v>
      </c>
      <c r="G35" s="35">
        <f>SUM(G33:G34)</f>
        <v>9600.0399169921875</v>
      </c>
    </row>
    <row r="36" spans="1:7" ht="16.5" thickBot="1" x14ac:dyDescent="0.3">
      <c r="A36" s="20" t="s">
        <v>0</v>
      </c>
      <c r="B36" s="20"/>
      <c r="C36" s="20"/>
      <c r="D36" s="20"/>
      <c r="E36" s="20"/>
      <c r="F36" s="20">
        <f>+F14+F17+F21+F23+F25+F27+F32+F35</f>
        <v>5965.869824886322</v>
      </c>
      <c r="G36" s="21">
        <f>+G14+G17+G21+G23+G25+G27+G32+G35</f>
        <v>75991.491325378418</v>
      </c>
    </row>
    <row r="38" spans="1:7" x14ac:dyDescent="0.25">
      <c r="A38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1"/>
  <sheetViews>
    <sheetView topLeftCell="A115" workbookViewId="0">
      <selection activeCell="F129" sqref="F12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32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104</v>
      </c>
      <c r="D12" s="39" t="s">
        <v>108</v>
      </c>
      <c r="E12" s="39" t="s">
        <v>109</v>
      </c>
      <c r="F12" s="40">
        <v>2928.8700561523438</v>
      </c>
      <c r="G12" s="41">
        <v>7084.43994140625</v>
      </c>
    </row>
    <row r="13" spans="1:7" x14ac:dyDescent="0.25">
      <c r="A13" s="39" t="s">
        <v>39</v>
      </c>
      <c r="B13" s="39" t="s">
        <v>40</v>
      </c>
      <c r="C13" s="39" t="s">
        <v>104</v>
      </c>
      <c r="D13" s="39" t="s">
        <v>108</v>
      </c>
      <c r="E13" s="39" t="s">
        <v>42</v>
      </c>
      <c r="F13" s="40">
        <v>19746.8291015625</v>
      </c>
      <c r="G13" s="41">
        <v>392167.00549316406</v>
      </c>
    </row>
    <row r="14" spans="1:7" x14ac:dyDescent="0.25">
      <c r="A14" s="39" t="s">
        <v>39</v>
      </c>
      <c r="B14" s="39" t="s">
        <v>40</v>
      </c>
      <c r="C14" s="39" t="s">
        <v>104</v>
      </c>
      <c r="D14" s="39" t="s">
        <v>108</v>
      </c>
      <c r="E14" s="39" t="s">
        <v>67</v>
      </c>
      <c r="F14" s="40">
        <v>815</v>
      </c>
      <c r="G14" s="41">
        <v>63453.19140625</v>
      </c>
    </row>
    <row r="15" spans="1:7" x14ac:dyDescent="0.25">
      <c r="A15" s="39" t="s">
        <v>39</v>
      </c>
      <c r="B15" s="39" t="s">
        <v>40</v>
      </c>
      <c r="C15" s="39" t="s">
        <v>104</v>
      </c>
      <c r="D15" s="39" t="s">
        <v>105</v>
      </c>
      <c r="E15" s="39" t="s">
        <v>110</v>
      </c>
      <c r="F15" s="40">
        <v>59896.679672241211</v>
      </c>
      <c r="G15" s="41">
        <v>272219.0302734375</v>
      </c>
    </row>
    <row r="16" spans="1:7" x14ac:dyDescent="0.25">
      <c r="A16" s="39" t="s">
        <v>39</v>
      </c>
      <c r="B16" s="39" t="s">
        <v>40</v>
      </c>
      <c r="C16" s="39" t="s">
        <v>104</v>
      </c>
      <c r="D16" s="39" t="s">
        <v>105</v>
      </c>
      <c r="E16" s="39" t="s">
        <v>82</v>
      </c>
      <c r="F16" s="40">
        <v>672.59002685546875</v>
      </c>
      <c r="G16" s="41">
        <v>10000.3701171875</v>
      </c>
    </row>
    <row r="17" spans="1:7" x14ac:dyDescent="0.25">
      <c r="A17" s="39" t="s">
        <v>39</v>
      </c>
      <c r="B17" s="39" t="s">
        <v>111</v>
      </c>
      <c r="C17" s="39" t="s">
        <v>104</v>
      </c>
      <c r="D17" s="39" t="s">
        <v>108</v>
      </c>
      <c r="E17" s="39" t="s">
        <v>109</v>
      </c>
      <c r="F17" s="40">
        <v>201.58000183105469</v>
      </c>
      <c r="G17" s="41">
        <v>8290.080078125</v>
      </c>
    </row>
    <row r="18" spans="1:7" x14ac:dyDescent="0.25">
      <c r="A18" s="57" t="s">
        <v>24</v>
      </c>
      <c r="B18" s="58"/>
      <c r="C18" s="58"/>
      <c r="D18" s="58"/>
      <c r="E18" s="58"/>
      <c r="F18" s="58">
        <f>SUM(F12:F17)</f>
        <v>84261.548858642578</v>
      </c>
      <c r="G18" s="59">
        <f>SUM(G12:G17)</f>
        <v>753214.11730957031</v>
      </c>
    </row>
    <row r="19" spans="1:7" x14ac:dyDescent="0.25">
      <c r="A19" s="39" t="s">
        <v>140</v>
      </c>
      <c r="B19" s="39" t="s">
        <v>40</v>
      </c>
      <c r="C19" s="39" t="s">
        <v>104</v>
      </c>
      <c r="D19" s="39" t="s">
        <v>105</v>
      </c>
      <c r="E19" s="39" t="s">
        <v>107</v>
      </c>
      <c r="F19" s="40">
        <v>1990.8399658203125</v>
      </c>
      <c r="G19" s="41">
        <v>23</v>
      </c>
    </row>
    <row r="20" spans="1:7" x14ac:dyDescent="0.25">
      <c r="A20" s="39" t="s">
        <v>140</v>
      </c>
      <c r="B20" s="39" t="s">
        <v>40</v>
      </c>
      <c r="C20" s="39" t="s">
        <v>104</v>
      </c>
      <c r="D20" s="39" t="s">
        <v>105</v>
      </c>
      <c r="E20" s="39" t="s">
        <v>109</v>
      </c>
      <c r="F20" s="40">
        <v>6461.490234375</v>
      </c>
      <c r="G20" s="41">
        <v>89718.25</v>
      </c>
    </row>
    <row r="21" spans="1:7" x14ac:dyDescent="0.25">
      <c r="A21" s="39" t="s">
        <v>140</v>
      </c>
      <c r="B21" s="39" t="s">
        <v>40</v>
      </c>
      <c r="C21" s="39" t="s">
        <v>104</v>
      </c>
      <c r="D21" s="39" t="s">
        <v>105</v>
      </c>
      <c r="E21" s="39" t="s">
        <v>55</v>
      </c>
      <c r="F21" s="40">
        <v>56250.189453125</v>
      </c>
      <c r="G21" s="41">
        <v>277103.546875</v>
      </c>
    </row>
    <row r="22" spans="1:7" x14ac:dyDescent="0.25">
      <c r="A22" s="39" t="s">
        <v>140</v>
      </c>
      <c r="B22" s="39" t="s">
        <v>40</v>
      </c>
      <c r="C22" s="39" t="s">
        <v>104</v>
      </c>
      <c r="D22" s="39" t="s">
        <v>105</v>
      </c>
      <c r="E22" s="39" t="s">
        <v>42</v>
      </c>
      <c r="F22" s="40">
        <v>20416.479751586914</v>
      </c>
      <c r="G22" s="41">
        <v>378251.51831054688</v>
      </c>
    </row>
    <row r="23" spans="1:7" x14ac:dyDescent="0.25">
      <c r="A23" s="39" t="s">
        <v>140</v>
      </c>
      <c r="B23" s="39" t="s">
        <v>40</v>
      </c>
      <c r="C23" s="39" t="s">
        <v>104</v>
      </c>
      <c r="D23" s="39" t="s">
        <v>105</v>
      </c>
      <c r="E23" s="39" t="s">
        <v>110</v>
      </c>
      <c r="F23" s="40">
        <v>77920.841064453125</v>
      </c>
      <c r="G23" s="41">
        <v>588822.27380371094</v>
      </c>
    </row>
    <row r="24" spans="1:7" x14ac:dyDescent="0.25">
      <c r="A24" s="39" t="s">
        <v>140</v>
      </c>
      <c r="B24" s="39" t="s">
        <v>40</v>
      </c>
      <c r="C24" s="39" t="s">
        <v>104</v>
      </c>
      <c r="D24" s="39" t="s">
        <v>108</v>
      </c>
      <c r="E24" s="39" t="s">
        <v>82</v>
      </c>
      <c r="F24" s="40">
        <v>1284.8200073242188</v>
      </c>
      <c r="G24" s="41">
        <v>25119.07080078125</v>
      </c>
    </row>
    <row r="25" spans="1:7" x14ac:dyDescent="0.25">
      <c r="A25" s="39" t="s">
        <v>140</v>
      </c>
      <c r="B25" s="39" t="s">
        <v>40</v>
      </c>
      <c r="C25" s="39" t="s">
        <v>104</v>
      </c>
      <c r="D25" s="39" t="s">
        <v>105</v>
      </c>
      <c r="E25" s="39" t="s">
        <v>46</v>
      </c>
      <c r="F25" s="40">
        <v>22208.099609375</v>
      </c>
      <c r="G25" s="41">
        <v>79665.203125</v>
      </c>
    </row>
    <row r="26" spans="1:7" x14ac:dyDescent="0.25">
      <c r="A26" s="39" t="s">
        <v>140</v>
      </c>
      <c r="B26" s="39" t="s">
        <v>40</v>
      </c>
      <c r="C26" s="39" t="s">
        <v>104</v>
      </c>
      <c r="D26" s="39" t="s">
        <v>108</v>
      </c>
      <c r="E26" s="39" t="s">
        <v>152</v>
      </c>
      <c r="F26" s="40">
        <v>232</v>
      </c>
      <c r="G26" s="41">
        <v>4058.0400390625</v>
      </c>
    </row>
    <row r="27" spans="1:7" x14ac:dyDescent="0.25">
      <c r="A27" s="39" t="s">
        <v>140</v>
      </c>
      <c r="B27" s="39" t="s">
        <v>40</v>
      </c>
      <c r="C27" s="39" t="s">
        <v>104</v>
      </c>
      <c r="D27" s="39" t="s">
        <v>105</v>
      </c>
      <c r="E27" s="39" t="s">
        <v>153</v>
      </c>
      <c r="F27" s="40">
        <v>118474.953125</v>
      </c>
      <c r="G27" s="41">
        <v>4144.759765625</v>
      </c>
    </row>
    <row r="28" spans="1:7" x14ac:dyDescent="0.25">
      <c r="A28" s="60" t="s">
        <v>146</v>
      </c>
      <c r="B28" s="61"/>
      <c r="C28" s="61"/>
      <c r="D28" s="61"/>
      <c r="E28" s="61"/>
      <c r="F28" s="61">
        <f>SUM(F19:F27)</f>
        <v>305239.71321105957</v>
      </c>
      <c r="G28" s="62">
        <f>SUM(G19:G27)</f>
        <v>1446905.6627197266</v>
      </c>
    </row>
    <row r="29" spans="1:7" x14ac:dyDescent="0.25">
      <c r="A29" s="39" t="s">
        <v>167</v>
      </c>
      <c r="B29" s="39" t="s">
        <v>40</v>
      </c>
      <c r="C29" s="39" t="s">
        <v>104</v>
      </c>
      <c r="D29" s="39" t="s">
        <v>105</v>
      </c>
      <c r="E29" s="39" t="s">
        <v>107</v>
      </c>
      <c r="F29" s="40">
        <v>3416.8599853515625</v>
      </c>
      <c r="G29" s="41">
        <v>39664.3505859375</v>
      </c>
    </row>
    <row r="30" spans="1:7" x14ac:dyDescent="0.25">
      <c r="A30" s="39" t="s">
        <v>167</v>
      </c>
      <c r="B30" s="39" t="s">
        <v>40</v>
      </c>
      <c r="C30" s="39" t="s">
        <v>104</v>
      </c>
      <c r="D30" s="39" t="s">
        <v>105</v>
      </c>
      <c r="E30" s="39" t="s">
        <v>55</v>
      </c>
      <c r="F30" s="40">
        <v>244.49000549316406</v>
      </c>
      <c r="G30" s="41">
        <v>19077.9609375</v>
      </c>
    </row>
    <row r="31" spans="1:7" x14ac:dyDescent="0.25">
      <c r="A31" s="39" t="s">
        <v>167</v>
      </c>
      <c r="B31" s="39" t="s">
        <v>40</v>
      </c>
      <c r="C31" s="39" t="s">
        <v>104</v>
      </c>
      <c r="D31" s="39" t="s">
        <v>105</v>
      </c>
      <c r="E31" s="39" t="s">
        <v>42</v>
      </c>
      <c r="F31" s="40">
        <v>24814.599609375</v>
      </c>
      <c r="G31" s="41">
        <v>175584.0126953125</v>
      </c>
    </row>
    <row r="32" spans="1:7" x14ac:dyDescent="0.25">
      <c r="A32" s="39" t="s">
        <v>167</v>
      </c>
      <c r="B32" s="39" t="s">
        <v>40</v>
      </c>
      <c r="C32" s="39" t="s">
        <v>104</v>
      </c>
      <c r="D32" s="39" t="s">
        <v>105</v>
      </c>
      <c r="E32" s="39" t="s">
        <v>67</v>
      </c>
      <c r="F32" s="40">
        <v>1631.5899658203125</v>
      </c>
      <c r="G32" s="41">
        <v>123723.6484375</v>
      </c>
    </row>
    <row r="33" spans="1:7" x14ac:dyDescent="0.25">
      <c r="A33" s="39" t="s">
        <v>167</v>
      </c>
      <c r="B33" s="39" t="s">
        <v>40</v>
      </c>
      <c r="C33" s="39" t="s">
        <v>104</v>
      </c>
      <c r="D33" s="39" t="s">
        <v>105</v>
      </c>
      <c r="E33" s="39" t="s">
        <v>110</v>
      </c>
      <c r="F33" s="40">
        <v>113831.30865478516</v>
      </c>
      <c r="G33" s="41">
        <v>586570.7041015625</v>
      </c>
    </row>
    <row r="34" spans="1:7" x14ac:dyDescent="0.25">
      <c r="A34" s="39" t="s">
        <v>167</v>
      </c>
      <c r="B34" s="39" t="s">
        <v>40</v>
      </c>
      <c r="C34" s="39" t="s">
        <v>104</v>
      </c>
      <c r="D34" s="39" t="s">
        <v>105</v>
      </c>
      <c r="E34" s="39" t="s">
        <v>82</v>
      </c>
      <c r="F34" s="40">
        <v>737.46002197265625</v>
      </c>
      <c r="G34" s="41">
        <v>17886.310546875</v>
      </c>
    </row>
    <row r="35" spans="1:7" x14ac:dyDescent="0.25">
      <c r="A35" s="60" t="s">
        <v>174</v>
      </c>
      <c r="B35" s="61"/>
      <c r="C35" s="61"/>
      <c r="D35" s="61"/>
      <c r="E35" s="61"/>
      <c r="F35" s="61">
        <f>SUM(F29:F34)</f>
        <v>144676.30824279785</v>
      </c>
      <c r="G35" s="62">
        <f>SUM(G29:G34)</f>
        <v>962506.9873046875</v>
      </c>
    </row>
    <row r="36" spans="1:7" ht="30" x14ac:dyDescent="0.25">
      <c r="A36" s="39" t="s">
        <v>185</v>
      </c>
      <c r="B36" s="39" t="s">
        <v>40</v>
      </c>
      <c r="C36" s="39" t="s">
        <v>104</v>
      </c>
      <c r="D36" s="39" t="s">
        <v>214</v>
      </c>
      <c r="E36" s="39" t="s">
        <v>42</v>
      </c>
      <c r="F36" s="40">
        <v>18172.91015625</v>
      </c>
      <c r="G36" s="41">
        <v>45486</v>
      </c>
    </row>
    <row r="37" spans="1:7" ht="30" x14ac:dyDescent="0.25">
      <c r="A37" s="39" t="s">
        <v>185</v>
      </c>
      <c r="B37" s="39" t="s">
        <v>40</v>
      </c>
      <c r="C37" s="39" t="s">
        <v>104</v>
      </c>
      <c r="D37" s="39" t="s">
        <v>214</v>
      </c>
      <c r="E37" s="39" t="s">
        <v>110</v>
      </c>
      <c r="F37" s="40">
        <v>27761.9404296875</v>
      </c>
      <c r="G37" s="41">
        <v>103169.23046875</v>
      </c>
    </row>
    <row r="38" spans="1:7" ht="30" x14ac:dyDescent="0.25">
      <c r="A38" s="39" t="s">
        <v>185</v>
      </c>
      <c r="B38" s="39" t="s">
        <v>40</v>
      </c>
      <c r="C38" s="39" t="s">
        <v>104</v>
      </c>
      <c r="D38" s="39" t="s">
        <v>214</v>
      </c>
      <c r="E38" s="39" t="s">
        <v>82</v>
      </c>
      <c r="F38" s="40">
        <v>20119.759765625</v>
      </c>
      <c r="G38" s="41">
        <v>43322.76171875</v>
      </c>
    </row>
    <row r="39" spans="1:7" x14ac:dyDescent="0.25">
      <c r="A39" s="39" t="s">
        <v>185</v>
      </c>
      <c r="B39" s="39" t="s">
        <v>40</v>
      </c>
      <c r="C39" s="39" t="s">
        <v>104</v>
      </c>
      <c r="D39" s="39" t="s">
        <v>105</v>
      </c>
      <c r="E39" s="39" t="s">
        <v>215</v>
      </c>
      <c r="F39" s="40">
        <v>62195.439453125</v>
      </c>
      <c r="G39" s="41">
        <v>72005.142578125</v>
      </c>
    </row>
    <row r="40" spans="1:7" x14ac:dyDescent="0.25">
      <c r="A40" s="39" t="s">
        <v>185</v>
      </c>
      <c r="B40" s="39" t="s">
        <v>40</v>
      </c>
      <c r="C40" s="39" t="s">
        <v>104</v>
      </c>
      <c r="D40" s="39" t="s">
        <v>105</v>
      </c>
      <c r="E40" s="39" t="s">
        <v>107</v>
      </c>
      <c r="F40" s="40">
        <v>38110.30078125</v>
      </c>
      <c r="G40" s="41">
        <v>76650.140625</v>
      </c>
    </row>
    <row r="41" spans="1:7" x14ac:dyDescent="0.25">
      <c r="A41" s="39" t="s">
        <v>185</v>
      </c>
      <c r="B41" s="39" t="s">
        <v>40</v>
      </c>
      <c r="C41" s="39" t="s">
        <v>104</v>
      </c>
      <c r="D41" s="39" t="s">
        <v>105</v>
      </c>
      <c r="E41" s="39" t="s">
        <v>109</v>
      </c>
      <c r="F41" s="40">
        <v>15121.869873046875</v>
      </c>
      <c r="G41" s="41">
        <v>201486.18872070313</v>
      </c>
    </row>
    <row r="42" spans="1:7" x14ac:dyDescent="0.25">
      <c r="A42" s="39" t="s">
        <v>185</v>
      </c>
      <c r="B42" s="39" t="s">
        <v>40</v>
      </c>
      <c r="C42" s="39" t="s">
        <v>104</v>
      </c>
      <c r="D42" s="39" t="s">
        <v>108</v>
      </c>
      <c r="E42" s="39" t="s">
        <v>42</v>
      </c>
      <c r="F42" s="40">
        <v>83247.740768432617</v>
      </c>
      <c r="G42" s="41">
        <v>1339488.7431640625</v>
      </c>
    </row>
    <row r="43" spans="1:7" x14ac:dyDescent="0.25">
      <c r="A43" s="39" t="s">
        <v>185</v>
      </c>
      <c r="B43" s="39" t="s">
        <v>40</v>
      </c>
      <c r="C43" s="39" t="s">
        <v>104</v>
      </c>
      <c r="D43" s="39" t="s">
        <v>108</v>
      </c>
      <c r="E43" s="39" t="s">
        <v>67</v>
      </c>
      <c r="F43" s="40">
        <v>184.52999877929688</v>
      </c>
      <c r="G43" s="41">
        <v>14895.1298828125</v>
      </c>
    </row>
    <row r="44" spans="1:7" x14ac:dyDescent="0.25">
      <c r="A44" s="39" t="s">
        <v>185</v>
      </c>
      <c r="B44" s="39" t="s">
        <v>40</v>
      </c>
      <c r="C44" s="39" t="s">
        <v>104</v>
      </c>
      <c r="D44" s="39" t="s">
        <v>105</v>
      </c>
      <c r="E44" s="39" t="s">
        <v>110</v>
      </c>
      <c r="F44" s="40">
        <v>71190.2109375</v>
      </c>
      <c r="G44" s="41">
        <v>217446.96484375</v>
      </c>
    </row>
    <row r="45" spans="1:7" x14ac:dyDescent="0.25">
      <c r="A45" s="39" t="s">
        <v>185</v>
      </c>
      <c r="B45" s="39" t="s">
        <v>40</v>
      </c>
      <c r="C45" s="39" t="s">
        <v>104</v>
      </c>
      <c r="D45" s="39" t="s">
        <v>105</v>
      </c>
      <c r="E45" s="39" t="s">
        <v>82</v>
      </c>
      <c r="F45" s="40">
        <v>17603.189453125</v>
      </c>
      <c r="G45" s="41">
        <v>182134.765625</v>
      </c>
    </row>
    <row r="46" spans="1:7" x14ac:dyDescent="0.25">
      <c r="A46" s="39" t="s">
        <v>185</v>
      </c>
      <c r="B46" s="39" t="s">
        <v>40</v>
      </c>
      <c r="C46" s="39" t="s">
        <v>104</v>
      </c>
      <c r="D46" s="39" t="s">
        <v>108</v>
      </c>
      <c r="E46" s="39" t="s">
        <v>216</v>
      </c>
      <c r="F46" s="40">
        <v>4220</v>
      </c>
      <c r="G46" s="41">
        <v>21014.25</v>
      </c>
    </row>
    <row r="47" spans="1:7" x14ac:dyDescent="0.25">
      <c r="A47" s="39" t="s">
        <v>185</v>
      </c>
      <c r="B47" s="39" t="s">
        <v>40</v>
      </c>
      <c r="C47" s="39" t="s">
        <v>104</v>
      </c>
      <c r="D47" s="39" t="s">
        <v>108</v>
      </c>
      <c r="E47" s="39" t="s">
        <v>217</v>
      </c>
      <c r="F47" s="40">
        <v>217.14999389648438</v>
      </c>
      <c r="G47" s="41">
        <v>2632.5</v>
      </c>
    </row>
    <row r="48" spans="1:7" x14ac:dyDescent="0.25">
      <c r="A48" s="39" t="s">
        <v>185</v>
      </c>
      <c r="B48" s="39" t="s">
        <v>111</v>
      </c>
      <c r="C48" s="39" t="s">
        <v>104</v>
      </c>
      <c r="D48" s="39" t="s">
        <v>105</v>
      </c>
      <c r="E48" s="39" t="s">
        <v>138</v>
      </c>
      <c r="F48" s="40">
        <v>4700.169921875</v>
      </c>
      <c r="G48" s="41">
        <v>87686.359375</v>
      </c>
    </row>
    <row r="49" spans="1:7" x14ac:dyDescent="0.25">
      <c r="A49" s="39" t="s">
        <v>185</v>
      </c>
      <c r="B49" s="39" t="s">
        <v>111</v>
      </c>
      <c r="C49" s="39" t="s">
        <v>104</v>
      </c>
      <c r="D49" s="39" t="s">
        <v>108</v>
      </c>
      <c r="E49" s="39" t="s">
        <v>109</v>
      </c>
      <c r="F49" s="40">
        <v>7631.0400238037109</v>
      </c>
      <c r="G49" s="41">
        <v>111424.7080078125</v>
      </c>
    </row>
    <row r="50" spans="1:7" x14ac:dyDescent="0.25">
      <c r="A50" s="39" t="s">
        <v>185</v>
      </c>
      <c r="B50" s="39" t="s">
        <v>98</v>
      </c>
      <c r="C50" s="39" t="s">
        <v>104</v>
      </c>
      <c r="D50" s="39" t="s">
        <v>105</v>
      </c>
      <c r="E50" s="39" t="s">
        <v>218</v>
      </c>
      <c r="F50" s="40">
        <v>33687.30078125</v>
      </c>
      <c r="G50" s="41">
        <v>153569.8125</v>
      </c>
    </row>
    <row r="51" spans="1:7" ht="30" x14ac:dyDescent="0.25">
      <c r="A51" s="39" t="s">
        <v>185</v>
      </c>
      <c r="B51" s="39" t="s">
        <v>88</v>
      </c>
      <c r="C51" s="39" t="s">
        <v>104</v>
      </c>
      <c r="D51" s="39" t="s">
        <v>214</v>
      </c>
      <c r="E51" s="39" t="s">
        <v>107</v>
      </c>
      <c r="F51" s="40">
        <v>19045.169921875</v>
      </c>
      <c r="G51" s="41">
        <v>34612.03125</v>
      </c>
    </row>
    <row r="52" spans="1:7" x14ac:dyDescent="0.25">
      <c r="A52" s="60" t="s">
        <v>189</v>
      </c>
      <c r="B52" s="61"/>
      <c r="C52" s="61"/>
      <c r="D52" s="61"/>
      <c r="E52" s="61"/>
      <c r="F52" s="61">
        <f>SUM(F36:F51)</f>
        <v>423208.72225952148</v>
      </c>
      <c r="G52" s="62">
        <f>SUM(G36:G51)</f>
        <v>2707024.7287597656</v>
      </c>
    </row>
    <row r="53" spans="1:7" ht="30" x14ac:dyDescent="0.25">
      <c r="A53" s="39" t="s">
        <v>232</v>
      </c>
      <c r="B53" s="39" t="s">
        <v>40</v>
      </c>
      <c r="C53" s="39" t="s">
        <v>104</v>
      </c>
      <c r="D53" s="39" t="s">
        <v>214</v>
      </c>
      <c r="E53" s="39" t="s">
        <v>215</v>
      </c>
      <c r="F53" s="40">
        <v>48053.1796875</v>
      </c>
      <c r="G53" s="41">
        <v>65301.1796875</v>
      </c>
    </row>
    <row r="54" spans="1:7" ht="30" x14ac:dyDescent="0.25">
      <c r="A54" s="39" t="s">
        <v>232</v>
      </c>
      <c r="B54" s="39" t="s">
        <v>40</v>
      </c>
      <c r="C54" s="39" t="s">
        <v>104</v>
      </c>
      <c r="D54" s="39" t="s">
        <v>214</v>
      </c>
      <c r="E54" s="39" t="s">
        <v>42</v>
      </c>
      <c r="F54" s="40">
        <v>18754.41015625</v>
      </c>
      <c r="G54" s="41">
        <v>45598.33984375</v>
      </c>
    </row>
    <row r="55" spans="1:7" ht="30" x14ac:dyDescent="0.25">
      <c r="A55" s="39" t="s">
        <v>232</v>
      </c>
      <c r="B55" s="39" t="s">
        <v>40</v>
      </c>
      <c r="C55" s="39" t="s">
        <v>104</v>
      </c>
      <c r="D55" s="39" t="s">
        <v>214</v>
      </c>
      <c r="E55" s="39" t="s">
        <v>110</v>
      </c>
      <c r="F55" s="40">
        <v>35166.44921875</v>
      </c>
      <c r="G55" s="41">
        <v>152343.125</v>
      </c>
    </row>
    <row r="56" spans="1:7" ht="30" x14ac:dyDescent="0.25">
      <c r="A56" s="39" t="s">
        <v>232</v>
      </c>
      <c r="B56" s="39" t="s">
        <v>40</v>
      </c>
      <c r="C56" s="39" t="s">
        <v>104</v>
      </c>
      <c r="D56" s="39" t="s">
        <v>214</v>
      </c>
      <c r="E56" s="39" t="s">
        <v>82</v>
      </c>
      <c r="F56" s="40">
        <v>20083</v>
      </c>
      <c r="G56" s="41">
        <v>38547.4296875</v>
      </c>
    </row>
    <row r="57" spans="1:7" ht="30" x14ac:dyDescent="0.25">
      <c r="A57" s="39" t="s">
        <v>232</v>
      </c>
      <c r="B57" s="39" t="s">
        <v>40</v>
      </c>
      <c r="C57" s="39" t="s">
        <v>104</v>
      </c>
      <c r="D57" s="39" t="s">
        <v>214</v>
      </c>
      <c r="E57" s="39" t="s">
        <v>218</v>
      </c>
      <c r="F57" s="40">
        <v>101817.078125</v>
      </c>
      <c r="G57" s="41">
        <v>491084.6953125</v>
      </c>
    </row>
    <row r="58" spans="1:7" x14ac:dyDescent="0.25">
      <c r="A58" s="39" t="s">
        <v>232</v>
      </c>
      <c r="B58" s="39" t="s">
        <v>40</v>
      </c>
      <c r="C58" s="39" t="s">
        <v>104</v>
      </c>
      <c r="D58" s="39" t="s">
        <v>105</v>
      </c>
      <c r="E58" s="39" t="s">
        <v>52</v>
      </c>
      <c r="F58" s="40">
        <v>1463.93994140625</v>
      </c>
      <c r="G58" s="41">
        <v>28817.80078125</v>
      </c>
    </row>
    <row r="59" spans="1:7" x14ac:dyDescent="0.25">
      <c r="A59" s="39" t="s">
        <v>232</v>
      </c>
      <c r="B59" s="39" t="s">
        <v>40</v>
      </c>
      <c r="C59" s="39" t="s">
        <v>104</v>
      </c>
      <c r="D59" s="39" t="s">
        <v>108</v>
      </c>
      <c r="E59" s="39" t="s">
        <v>76</v>
      </c>
      <c r="F59" s="40">
        <v>1678.2100219726563</v>
      </c>
      <c r="G59" s="41">
        <v>49126.9404296875</v>
      </c>
    </row>
    <row r="60" spans="1:7" x14ac:dyDescent="0.25">
      <c r="A60" s="39" t="s">
        <v>232</v>
      </c>
      <c r="B60" s="39" t="s">
        <v>40</v>
      </c>
      <c r="C60" s="39" t="s">
        <v>104</v>
      </c>
      <c r="D60" s="39" t="s">
        <v>105</v>
      </c>
      <c r="E60" s="39" t="s">
        <v>215</v>
      </c>
      <c r="F60" s="40">
        <v>22328.30078125</v>
      </c>
      <c r="G60" s="41">
        <v>30560.599609375</v>
      </c>
    </row>
    <row r="61" spans="1:7" x14ac:dyDescent="0.25">
      <c r="A61" s="39" t="s">
        <v>232</v>
      </c>
      <c r="B61" s="39" t="s">
        <v>40</v>
      </c>
      <c r="C61" s="39" t="s">
        <v>104</v>
      </c>
      <c r="D61" s="39" t="s">
        <v>105</v>
      </c>
      <c r="E61" s="39" t="s">
        <v>109</v>
      </c>
      <c r="F61" s="40">
        <v>6384.39990234375</v>
      </c>
      <c r="G61" s="41">
        <v>90397.34375</v>
      </c>
    </row>
    <row r="62" spans="1:7" x14ac:dyDescent="0.25">
      <c r="A62" s="39" t="s">
        <v>232</v>
      </c>
      <c r="B62" s="39" t="s">
        <v>40</v>
      </c>
      <c r="C62" s="39" t="s">
        <v>104</v>
      </c>
      <c r="D62" s="39" t="s">
        <v>105</v>
      </c>
      <c r="E62" s="39" t="s">
        <v>230</v>
      </c>
      <c r="F62" s="40">
        <v>6746.330078125</v>
      </c>
      <c r="G62" s="41">
        <v>79073.34375</v>
      </c>
    </row>
    <row r="63" spans="1:7" x14ac:dyDescent="0.25">
      <c r="A63" s="39" t="s">
        <v>232</v>
      </c>
      <c r="B63" s="39" t="s">
        <v>40</v>
      </c>
      <c r="C63" s="39" t="s">
        <v>104</v>
      </c>
      <c r="D63" s="39" t="s">
        <v>108</v>
      </c>
      <c r="E63" s="39" t="s">
        <v>55</v>
      </c>
      <c r="F63" s="40">
        <v>22837.419921875</v>
      </c>
      <c r="G63" s="41">
        <v>11718.050048828125</v>
      </c>
    </row>
    <row r="64" spans="1:7" x14ac:dyDescent="0.25">
      <c r="A64" s="39" t="s">
        <v>232</v>
      </c>
      <c r="B64" s="39" t="s">
        <v>40</v>
      </c>
      <c r="C64" s="39" t="s">
        <v>104</v>
      </c>
      <c r="D64" s="39" t="s">
        <v>105</v>
      </c>
      <c r="E64" s="39" t="s">
        <v>42</v>
      </c>
      <c r="F64" s="40">
        <v>74159.280029296875</v>
      </c>
      <c r="G64" s="41">
        <v>502789.3857421875</v>
      </c>
    </row>
    <row r="65" spans="1:7" x14ac:dyDescent="0.25">
      <c r="A65" s="39" t="s">
        <v>232</v>
      </c>
      <c r="B65" s="39" t="s">
        <v>40</v>
      </c>
      <c r="C65" s="39" t="s">
        <v>104</v>
      </c>
      <c r="D65" s="39" t="s">
        <v>108</v>
      </c>
      <c r="E65" s="39" t="s">
        <v>67</v>
      </c>
      <c r="F65" s="40">
        <v>1137.6199951171875</v>
      </c>
      <c r="G65" s="41">
        <v>47936.66015625</v>
      </c>
    </row>
    <row r="66" spans="1:7" x14ac:dyDescent="0.25">
      <c r="A66" s="39" t="s">
        <v>232</v>
      </c>
      <c r="B66" s="39" t="s">
        <v>40</v>
      </c>
      <c r="C66" s="39" t="s">
        <v>104</v>
      </c>
      <c r="D66" s="39" t="s">
        <v>105</v>
      </c>
      <c r="E66" s="39" t="s">
        <v>110</v>
      </c>
      <c r="F66" s="40">
        <v>69766.451065063477</v>
      </c>
      <c r="G66" s="41">
        <v>321479.34375</v>
      </c>
    </row>
    <row r="67" spans="1:7" x14ac:dyDescent="0.25">
      <c r="A67" s="39" t="s">
        <v>232</v>
      </c>
      <c r="B67" s="39" t="s">
        <v>40</v>
      </c>
      <c r="C67" s="39" t="s">
        <v>104</v>
      </c>
      <c r="D67" s="39" t="s">
        <v>108</v>
      </c>
      <c r="E67" s="39" t="s">
        <v>82</v>
      </c>
      <c r="F67" s="40">
        <v>8047.0897216796875</v>
      </c>
      <c r="G67" s="41">
        <v>90176.25</v>
      </c>
    </row>
    <row r="68" spans="1:7" x14ac:dyDescent="0.25">
      <c r="A68" s="39" t="s">
        <v>232</v>
      </c>
      <c r="B68" s="39" t="s">
        <v>40</v>
      </c>
      <c r="C68" s="39" t="s">
        <v>104</v>
      </c>
      <c r="D68" s="39" t="s">
        <v>105</v>
      </c>
      <c r="E68" s="39" t="s">
        <v>46</v>
      </c>
      <c r="F68" s="40">
        <v>15840.20947265625</v>
      </c>
      <c r="G68" s="41">
        <v>273212.75</v>
      </c>
    </row>
    <row r="69" spans="1:7" x14ac:dyDescent="0.25">
      <c r="A69" s="39" t="s">
        <v>232</v>
      </c>
      <c r="B69" s="39" t="s">
        <v>40</v>
      </c>
      <c r="C69" s="39" t="s">
        <v>104</v>
      </c>
      <c r="D69" s="39" t="s">
        <v>105</v>
      </c>
      <c r="E69" s="39" t="s">
        <v>249</v>
      </c>
      <c r="F69" s="40">
        <v>718.5</v>
      </c>
      <c r="G69" s="41">
        <v>14635.349609375</v>
      </c>
    </row>
    <row r="70" spans="1:7" x14ac:dyDescent="0.25">
      <c r="A70" s="39" t="s">
        <v>232</v>
      </c>
      <c r="B70" s="39" t="s">
        <v>40</v>
      </c>
      <c r="C70" s="39" t="s">
        <v>104</v>
      </c>
      <c r="D70" s="39" t="s">
        <v>105</v>
      </c>
      <c r="E70" s="39" t="s">
        <v>218</v>
      </c>
      <c r="F70" s="40">
        <v>127328.69921875</v>
      </c>
      <c r="G70" s="41">
        <v>544223.3671875</v>
      </c>
    </row>
    <row r="71" spans="1:7" x14ac:dyDescent="0.25">
      <c r="A71" s="39" t="s">
        <v>232</v>
      </c>
      <c r="B71" s="39" t="s">
        <v>40</v>
      </c>
      <c r="C71" s="39" t="s">
        <v>104</v>
      </c>
      <c r="D71" s="39" t="s">
        <v>250</v>
      </c>
      <c r="E71" s="39" t="s">
        <v>107</v>
      </c>
      <c r="F71" s="40">
        <v>718.5</v>
      </c>
      <c r="G71" s="41">
        <v>10469.01953125</v>
      </c>
    </row>
    <row r="72" spans="1:7" x14ac:dyDescent="0.25">
      <c r="A72" s="39" t="s">
        <v>232</v>
      </c>
      <c r="B72" s="39" t="s">
        <v>40</v>
      </c>
      <c r="C72" s="39" t="s">
        <v>104</v>
      </c>
      <c r="D72" s="39" t="s">
        <v>250</v>
      </c>
      <c r="E72" s="39" t="s">
        <v>42</v>
      </c>
      <c r="F72" s="40">
        <v>126237.810546875</v>
      </c>
      <c r="G72" s="41">
        <v>301724.58203125</v>
      </c>
    </row>
    <row r="73" spans="1:7" x14ac:dyDescent="0.25">
      <c r="A73" s="39" t="s">
        <v>232</v>
      </c>
      <c r="B73" s="39" t="s">
        <v>40</v>
      </c>
      <c r="C73" s="39" t="s">
        <v>104</v>
      </c>
      <c r="D73" s="39" t="s">
        <v>250</v>
      </c>
      <c r="E73" s="39" t="s">
        <v>218</v>
      </c>
      <c r="F73" s="40">
        <v>18765.75</v>
      </c>
      <c r="G73" s="41">
        <v>85392.3984375</v>
      </c>
    </row>
    <row r="74" spans="1:7" x14ac:dyDescent="0.25">
      <c r="A74" s="39" t="s">
        <v>232</v>
      </c>
      <c r="B74" s="39" t="s">
        <v>251</v>
      </c>
      <c r="C74" s="39" t="s">
        <v>104</v>
      </c>
      <c r="D74" s="39" t="s">
        <v>252</v>
      </c>
      <c r="E74" s="39" t="s">
        <v>253</v>
      </c>
      <c r="F74" s="40">
        <v>14509.66015625</v>
      </c>
      <c r="G74" s="41">
        <v>101932</v>
      </c>
    </row>
    <row r="75" spans="1:7" ht="30" x14ac:dyDescent="0.25">
      <c r="A75" s="39" t="s">
        <v>232</v>
      </c>
      <c r="B75" s="39" t="s">
        <v>254</v>
      </c>
      <c r="C75" s="39" t="s">
        <v>104</v>
      </c>
      <c r="D75" s="39" t="s">
        <v>214</v>
      </c>
      <c r="E75" s="39" t="s">
        <v>138</v>
      </c>
      <c r="F75" s="40">
        <v>5787.89990234375</v>
      </c>
      <c r="G75" s="41">
        <v>108879.7265625</v>
      </c>
    </row>
    <row r="76" spans="1:7" x14ac:dyDescent="0.25">
      <c r="A76" s="60" t="s">
        <v>238</v>
      </c>
      <c r="B76" s="61"/>
      <c r="C76" s="61"/>
      <c r="D76" s="61"/>
      <c r="E76" s="61"/>
      <c r="F76" s="61">
        <f>SUM(F53:F75)</f>
        <v>748330.18794250488</v>
      </c>
      <c r="G76" s="62">
        <f>SUM(G53:G75)</f>
        <v>3485419.6809082031</v>
      </c>
    </row>
    <row r="77" spans="1:7" x14ac:dyDescent="0.25">
      <c r="A77" s="39" t="s">
        <v>266</v>
      </c>
      <c r="B77" s="39" t="s">
        <v>40</v>
      </c>
      <c r="C77" s="39" t="s">
        <v>104</v>
      </c>
      <c r="D77" s="39" t="s">
        <v>105</v>
      </c>
      <c r="E77" s="39" t="s">
        <v>82</v>
      </c>
      <c r="F77" s="40">
        <v>2416.9400634765625</v>
      </c>
      <c r="G77" s="41">
        <v>59205.109375</v>
      </c>
    </row>
    <row r="78" spans="1:7" x14ac:dyDescent="0.25">
      <c r="A78" s="39" t="s">
        <v>266</v>
      </c>
      <c r="B78" s="39" t="s">
        <v>40</v>
      </c>
      <c r="C78" s="39" t="s">
        <v>104</v>
      </c>
      <c r="D78" s="39" t="s">
        <v>105</v>
      </c>
      <c r="E78" s="39" t="s">
        <v>42</v>
      </c>
      <c r="F78" s="40">
        <v>7693.909912109375</v>
      </c>
      <c r="G78" s="41">
        <v>131099.3984375</v>
      </c>
    </row>
    <row r="79" spans="1:7" x14ac:dyDescent="0.25">
      <c r="A79" s="39" t="s">
        <v>266</v>
      </c>
      <c r="B79" s="39" t="s">
        <v>40</v>
      </c>
      <c r="C79" s="39" t="s">
        <v>104</v>
      </c>
      <c r="D79" s="39" t="s">
        <v>105</v>
      </c>
      <c r="E79" s="39" t="s">
        <v>110</v>
      </c>
      <c r="F79" s="40">
        <v>2495.9200439453125</v>
      </c>
      <c r="G79" s="41">
        <v>13680.13037109375</v>
      </c>
    </row>
    <row r="80" spans="1:7" x14ac:dyDescent="0.25">
      <c r="A80" s="39" t="s">
        <v>266</v>
      </c>
      <c r="B80" s="39" t="s">
        <v>40</v>
      </c>
      <c r="C80" s="39" t="s">
        <v>104</v>
      </c>
      <c r="D80" s="39" t="s">
        <v>105</v>
      </c>
      <c r="E80" s="39" t="s">
        <v>87</v>
      </c>
      <c r="F80" s="40">
        <v>584.780029296875</v>
      </c>
      <c r="G80" s="41">
        <v>11695.740234375</v>
      </c>
    </row>
    <row r="81" spans="1:7" x14ac:dyDescent="0.25">
      <c r="A81" s="39" t="s">
        <v>266</v>
      </c>
      <c r="B81" s="39" t="s">
        <v>40</v>
      </c>
      <c r="C81" s="39" t="s">
        <v>104</v>
      </c>
      <c r="D81" s="39" t="s">
        <v>105</v>
      </c>
      <c r="E81" s="39" t="s">
        <v>253</v>
      </c>
      <c r="F81" s="40">
        <v>615.90997314453125</v>
      </c>
      <c r="G81" s="41">
        <v>34504.44140625</v>
      </c>
    </row>
    <row r="82" spans="1:7" x14ac:dyDescent="0.25">
      <c r="A82" s="39" t="s">
        <v>266</v>
      </c>
      <c r="B82" s="39" t="s">
        <v>40</v>
      </c>
      <c r="C82" s="39" t="s">
        <v>104</v>
      </c>
      <c r="D82" s="39" t="s">
        <v>105</v>
      </c>
      <c r="E82" s="39" t="s">
        <v>46</v>
      </c>
      <c r="F82" s="40">
        <v>395.18000793457031</v>
      </c>
      <c r="G82" s="41">
        <v>15776.990234375</v>
      </c>
    </row>
    <row r="83" spans="1:7" x14ac:dyDescent="0.25">
      <c r="A83" s="39" t="s">
        <v>266</v>
      </c>
      <c r="B83" s="39" t="s">
        <v>40</v>
      </c>
      <c r="C83" s="39" t="s">
        <v>104</v>
      </c>
      <c r="D83" s="39" t="s">
        <v>105</v>
      </c>
      <c r="E83" s="39" t="s">
        <v>110</v>
      </c>
      <c r="F83" s="40">
        <v>14988.650390625</v>
      </c>
      <c r="G83" s="41">
        <v>88169.359375</v>
      </c>
    </row>
    <row r="84" spans="1:7" x14ac:dyDescent="0.25">
      <c r="A84" s="39" t="s">
        <v>266</v>
      </c>
      <c r="B84" s="39" t="s">
        <v>40</v>
      </c>
      <c r="C84" s="39" t="s">
        <v>104</v>
      </c>
      <c r="D84" s="39" t="s">
        <v>105</v>
      </c>
      <c r="E84" s="39" t="s">
        <v>42</v>
      </c>
      <c r="F84" s="40">
        <v>5865.5500030517578</v>
      </c>
      <c r="G84" s="41">
        <v>326452.24096679688</v>
      </c>
    </row>
    <row r="85" spans="1:7" x14ac:dyDescent="0.25">
      <c r="A85" s="39" t="s">
        <v>266</v>
      </c>
      <c r="B85" s="39" t="s">
        <v>40</v>
      </c>
      <c r="C85" s="39" t="s">
        <v>104</v>
      </c>
      <c r="D85" s="39" t="s">
        <v>105</v>
      </c>
      <c r="E85" s="39" t="s">
        <v>55</v>
      </c>
      <c r="F85" s="40">
        <v>14828.990234375</v>
      </c>
      <c r="G85" s="41">
        <v>62039.01171875</v>
      </c>
    </row>
    <row r="86" spans="1:7" x14ac:dyDescent="0.25">
      <c r="A86" s="39" t="s">
        <v>266</v>
      </c>
      <c r="B86" s="39" t="s">
        <v>40</v>
      </c>
      <c r="C86" s="39" t="s">
        <v>104</v>
      </c>
      <c r="D86" s="39" t="s">
        <v>105</v>
      </c>
      <c r="E86" s="39" t="s">
        <v>107</v>
      </c>
      <c r="F86" s="40">
        <v>913.09002685546875</v>
      </c>
      <c r="G86" s="41">
        <v>17775.029296875</v>
      </c>
    </row>
    <row r="87" spans="1:7" x14ac:dyDescent="0.25">
      <c r="A87" s="60" t="s">
        <v>268</v>
      </c>
      <c r="B87" s="61"/>
      <c r="C87" s="61"/>
      <c r="D87" s="61"/>
      <c r="E87" s="61"/>
      <c r="F87" s="61">
        <f>SUM(F77:F86)</f>
        <v>50798.920684814453</v>
      </c>
      <c r="G87" s="62">
        <f>SUM(G77:G86)</f>
        <v>760397.45141601563</v>
      </c>
    </row>
    <row r="88" spans="1:7" ht="30" x14ac:dyDescent="0.25">
      <c r="A88" s="39" t="s">
        <v>272</v>
      </c>
      <c r="B88" s="39" t="s">
        <v>40</v>
      </c>
      <c r="C88" s="39" t="s">
        <v>104</v>
      </c>
      <c r="D88" s="39" t="s">
        <v>214</v>
      </c>
      <c r="E88" s="39" t="s">
        <v>215</v>
      </c>
      <c r="F88" s="40">
        <v>22974.7109375</v>
      </c>
      <c r="G88" s="41">
        <v>37416</v>
      </c>
    </row>
    <row r="89" spans="1:7" ht="30" x14ac:dyDescent="0.25">
      <c r="A89" s="39" t="s">
        <v>272</v>
      </c>
      <c r="B89" s="39" t="s">
        <v>40</v>
      </c>
      <c r="C89" s="39" t="s">
        <v>104</v>
      </c>
      <c r="D89" s="39" t="s">
        <v>214</v>
      </c>
      <c r="E89" s="39" t="s">
        <v>110</v>
      </c>
      <c r="F89" s="40">
        <v>18191.94921875</v>
      </c>
      <c r="G89" s="41">
        <v>77001.703125</v>
      </c>
    </row>
    <row r="90" spans="1:7" ht="30" x14ac:dyDescent="0.25">
      <c r="A90" s="39" t="s">
        <v>272</v>
      </c>
      <c r="B90" s="39" t="s">
        <v>40</v>
      </c>
      <c r="C90" s="39" t="s">
        <v>104</v>
      </c>
      <c r="D90" s="39" t="s">
        <v>214</v>
      </c>
      <c r="E90" s="39" t="s">
        <v>82</v>
      </c>
      <c r="F90" s="40">
        <v>16036.4599609375</v>
      </c>
      <c r="G90" s="41">
        <v>69607.2109375</v>
      </c>
    </row>
    <row r="91" spans="1:7" ht="30" x14ac:dyDescent="0.25">
      <c r="A91" s="39" t="s">
        <v>272</v>
      </c>
      <c r="B91" s="39" t="s">
        <v>40</v>
      </c>
      <c r="C91" s="39" t="s">
        <v>104</v>
      </c>
      <c r="D91" s="39" t="s">
        <v>214</v>
      </c>
      <c r="E91" s="39" t="s">
        <v>218</v>
      </c>
      <c r="F91" s="40">
        <v>34378.1015625</v>
      </c>
      <c r="G91" s="41">
        <v>75790</v>
      </c>
    </row>
    <row r="92" spans="1:7" x14ac:dyDescent="0.25">
      <c r="A92" s="39" t="s">
        <v>272</v>
      </c>
      <c r="B92" s="39" t="s">
        <v>40</v>
      </c>
      <c r="C92" s="39" t="s">
        <v>104</v>
      </c>
      <c r="D92" s="39" t="s">
        <v>105</v>
      </c>
      <c r="E92" s="39" t="s">
        <v>52</v>
      </c>
      <c r="F92" s="40">
        <v>798.33001708984375</v>
      </c>
      <c r="G92" s="41">
        <v>18170.099609375</v>
      </c>
    </row>
    <row r="93" spans="1:7" x14ac:dyDescent="0.25">
      <c r="A93" s="39" t="s">
        <v>272</v>
      </c>
      <c r="B93" s="39" t="s">
        <v>40</v>
      </c>
      <c r="C93" s="39" t="s">
        <v>104</v>
      </c>
      <c r="D93" s="39" t="s">
        <v>108</v>
      </c>
      <c r="E93" s="39" t="s">
        <v>76</v>
      </c>
      <c r="F93" s="40">
        <v>2834</v>
      </c>
      <c r="G93" s="41">
        <v>92996.02197265625</v>
      </c>
    </row>
    <row r="94" spans="1:7" x14ac:dyDescent="0.25">
      <c r="A94" s="39" t="s">
        <v>272</v>
      </c>
      <c r="B94" s="39" t="s">
        <v>40</v>
      </c>
      <c r="C94" s="39" t="s">
        <v>104</v>
      </c>
      <c r="D94" s="39" t="s">
        <v>108</v>
      </c>
      <c r="E94" s="39" t="s">
        <v>107</v>
      </c>
      <c r="F94" s="40">
        <v>20624.869140625</v>
      </c>
      <c r="G94" s="41">
        <v>28339.9609375</v>
      </c>
    </row>
    <row r="95" spans="1:7" x14ac:dyDescent="0.25">
      <c r="A95" s="39" t="s">
        <v>272</v>
      </c>
      <c r="B95" s="39" t="s">
        <v>40</v>
      </c>
      <c r="C95" s="39" t="s">
        <v>104</v>
      </c>
      <c r="D95" s="39" t="s">
        <v>105</v>
      </c>
      <c r="E95" s="39" t="s">
        <v>109</v>
      </c>
      <c r="F95" s="40">
        <v>508.75001239776611</v>
      </c>
      <c r="G95" s="41">
        <v>29785.990081787109</v>
      </c>
    </row>
    <row r="96" spans="1:7" x14ac:dyDescent="0.25">
      <c r="A96" s="39" t="s">
        <v>272</v>
      </c>
      <c r="B96" s="39" t="s">
        <v>40</v>
      </c>
      <c r="C96" s="39" t="s">
        <v>104</v>
      </c>
      <c r="D96" s="39" t="s">
        <v>105</v>
      </c>
      <c r="E96" s="39" t="s">
        <v>87</v>
      </c>
      <c r="F96" s="40">
        <v>1052.800048828125</v>
      </c>
      <c r="G96" s="41">
        <v>19886.5390625</v>
      </c>
    </row>
    <row r="97" spans="1:7" x14ac:dyDescent="0.25">
      <c r="A97" s="39" t="s">
        <v>272</v>
      </c>
      <c r="B97" s="39" t="s">
        <v>40</v>
      </c>
      <c r="C97" s="39" t="s">
        <v>104</v>
      </c>
      <c r="D97" s="39" t="s">
        <v>108</v>
      </c>
      <c r="E97" s="39" t="s">
        <v>55</v>
      </c>
      <c r="F97" s="40">
        <v>604.739990234375</v>
      </c>
      <c r="G97" s="41">
        <v>12790.8701171875</v>
      </c>
    </row>
    <row r="98" spans="1:7" x14ac:dyDescent="0.25">
      <c r="A98" s="39" t="s">
        <v>272</v>
      </c>
      <c r="B98" s="39" t="s">
        <v>40</v>
      </c>
      <c r="C98" s="39" t="s">
        <v>104</v>
      </c>
      <c r="D98" s="39" t="s">
        <v>105</v>
      </c>
      <c r="E98" s="39" t="s">
        <v>42</v>
      </c>
      <c r="F98" s="40">
        <v>131398.24898862839</v>
      </c>
      <c r="G98" s="41">
        <v>1088173.8126163483</v>
      </c>
    </row>
    <row r="99" spans="1:7" x14ac:dyDescent="0.25">
      <c r="A99" s="39" t="s">
        <v>272</v>
      </c>
      <c r="B99" s="39" t="s">
        <v>40</v>
      </c>
      <c r="C99" s="39" t="s">
        <v>104</v>
      </c>
      <c r="D99" s="39" t="s">
        <v>108</v>
      </c>
      <c r="E99" s="39" t="s">
        <v>283</v>
      </c>
      <c r="F99" s="40">
        <v>8171.91015625</v>
      </c>
      <c r="G99" s="41">
        <v>212797</v>
      </c>
    </row>
    <row r="100" spans="1:7" x14ac:dyDescent="0.25">
      <c r="A100" s="39" t="s">
        <v>272</v>
      </c>
      <c r="B100" s="39" t="s">
        <v>40</v>
      </c>
      <c r="C100" s="39" t="s">
        <v>104</v>
      </c>
      <c r="D100" s="39" t="s">
        <v>105</v>
      </c>
      <c r="E100" s="39" t="s">
        <v>67</v>
      </c>
      <c r="F100" s="40">
        <v>3797.06005859375</v>
      </c>
      <c r="G100" s="41">
        <v>249248.4482421875</v>
      </c>
    </row>
    <row r="101" spans="1:7" x14ac:dyDescent="0.25">
      <c r="A101" s="39" t="s">
        <v>272</v>
      </c>
      <c r="B101" s="39" t="s">
        <v>40</v>
      </c>
      <c r="C101" s="39" t="s">
        <v>104</v>
      </c>
      <c r="D101" s="39" t="s">
        <v>105</v>
      </c>
      <c r="E101" s="39" t="s">
        <v>253</v>
      </c>
      <c r="F101" s="40">
        <v>1984.8499755859375</v>
      </c>
      <c r="G101" s="41">
        <v>190075</v>
      </c>
    </row>
    <row r="102" spans="1:7" x14ac:dyDescent="0.25">
      <c r="A102" s="39" t="s">
        <v>272</v>
      </c>
      <c r="B102" s="39" t="s">
        <v>40</v>
      </c>
      <c r="C102" s="39" t="s">
        <v>104</v>
      </c>
      <c r="D102" s="39" t="s">
        <v>105</v>
      </c>
      <c r="E102" s="39" t="s">
        <v>110</v>
      </c>
      <c r="F102" s="40">
        <v>264802.26324462891</v>
      </c>
      <c r="G102" s="41">
        <v>1676661.9697265625</v>
      </c>
    </row>
    <row r="103" spans="1:7" x14ac:dyDescent="0.25">
      <c r="A103" s="39" t="s">
        <v>272</v>
      </c>
      <c r="B103" s="39" t="s">
        <v>40</v>
      </c>
      <c r="C103" s="39" t="s">
        <v>104</v>
      </c>
      <c r="D103" s="39" t="s">
        <v>105</v>
      </c>
      <c r="E103" s="39" t="s">
        <v>82</v>
      </c>
      <c r="F103" s="40">
        <v>27564.1796875</v>
      </c>
      <c r="G103" s="41">
        <v>322040</v>
      </c>
    </row>
    <row r="104" spans="1:7" x14ac:dyDescent="0.25">
      <c r="A104" s="39" t="s">
        <v>272</v>
      </c>
      <c r="B104" s="39" t="s">
        <v>40</v>
      </c>
      <c r="C104" s="39" t="s">
        <v>104</v>
      </c>
      <c r="D104" s="39" t="s">
        <v>105</v>
      </c>
      <c r="E104" s="39" t="s">
        <v>46</v>
      </c>
      <c r="F104" s="40">
        <v>23018.529296875</v>
      </c>
      <c r="G104" s="41">
        <v>98956.0078125</v>
      </c>
    </row>
    <row r="105" spans="1:7" x14ac:dyDescent="0.25">
      <c r="A105" s="39" t="s">
        <v>272</v>
      </c>
      <c r="B105" s="39" t="s">
        <v>40</v>
      </c>
      <c r="C105" s="39" t="s">
        <v>104</v>
      </c>
      <c r="D105" s="39" t="s">
        <v>105</v>
      </c>
      <c r="E105" s="39" t="s">
        <v>284</v>
      </c>
      <c r="F105" s="40">
        <v>276.10000610351563</v>
      </c>
      <c r="G105" s="41"/>
    </row>
    <row r="106" spans="1:7" x14ac:dyDescent="0.25">
      <c r="A106" s="39" t="s">
        <v>272</v>
      </c>
      <c r="B106" s="39" t="s">
        <v>40</v>
      </c>
      <c r="C106" s="39" t="s">
        <v>104</v>
      </c>
      <c r="D106" s="39" t="s">
        <v>108</v>
      </c>
      <c r="E106" s="39" t="s">
        <v>217</v>
      </c>
      <c r="F106" s="40">
        <v>36</v>
      </c>
      <c r="G106" s="41">
        <v>760.6199951171875</v>
      </c>
    </row>
    <row r="107" spans="1:7" ht="30" x14ac:dyDescent="0.25">
      <c r="A107" s="39" t="s">
        <v>272</v>
      </c>
      <c r="B107" s="39" t="s">
        <v>40</v>
      </c>
      <c r="C107" s="39" t="s">
        <v>104</v>
      </c>
      <c r="D107" s="39" t="s">
        <v>282</v>
      </c>
      <c r="E107" s="39" t="s">
        <v>82</v>
      </c>
      <c r="F107" s="40">
        <v>19189.869140625</v>
      </c>
      <c r="G107" s="41">
        <v>78068.0390625</v>
      </c>
    </row>
    <row r="108" spans="1:7" x14ac:dyDescent="0.25">
      <c r="A108" s="39" t="s">
        <v>272</v>
      </c>
      <c r="B108" s="39" t="s">
        <v>40</v>
      </c>
      <c r="C108" s="39" t="s">
        <v>104</v>
      </c>
      <c r="D108" s="39" t="s">
        <v>250</v>
      </c>
      <c r="E108" s="39" t="s">
        <v>107</v>
      </c>
      <c r="F108" s="40">
        <v>4875.72021484375</v>
      </c>
      <c r="G108" s="41">
        <v>71903.5625</v>
      </c>
    </row>
    <row r="109" spans="1:7" x14ac:dyDescent="0.25">
      <c r="A109" s="60" t="s">
        <v>272</v>
      </c>
      <c r="B109" s="61"/>
      <c r="C109" s="61"/>
      <c r="D109" s="61"/>
      <c r="E109" s="61"/>
      <c r="F109" s="61">
        <f>SUM(F88:F108)</f>
        <v>603119.44165849686</v>
      </c>
      <c r="G109" s="62">
        <f>SUM(G88:G108)</f>
        <v>4450468.8557987213</v>
      </c>
    </row>
    <row r="110" spans="1:7" ht="30" x14ac:dyDescent="0.25">
      <c r="A110" s="39" t="s">
        <v>296</v>
      </c>
      <c r="B110" s="39" t="s">
        <v>40</v>
      </c>
      <c r="C110" s="39" t="s">
        <v>104</v>
      </c>
      <c r="D110" s="39" t="s">
        <v>214</v>
      </c>
      <c r="E110" s="39" t="s">
        <v>42</v>
      </c>
      <c r="F110" s="40">
        <v>4613.10986328125</v>
      </c>
      <c r="G110" s="41">
        <v>56223.1484375</v>
      </c>
    </row>
    <row r="111" spans="1:7" x14ac:dyDescent="0.25">
      <c r="A111" s="39" t="s">
        <v>296</v>
      </c>
      <c r="B111" s="39" t="s">
        <v>40</v>
      </c>
      <c r="C111" s="39" t="s">
        <v>104</v>
      </c>
      <c r="D111" s="39" t="s">
        <v>105</v>
      </c>
      <c r="E111" s="39" t="s">
        <v>52</v>
      </c>
      <c r="F111" s="40">
        <v>30087.7001953125</v>
      </c>
      <c r="G111" s="41">
        <v>73727.5390625</v>
      </c>
    </row>
    <row r="112" spans="1:7" x14ac:dyDescent="0.25">
      <c r="A112" s="39" t="s">
        <v>296</v>
      </c>
      <c r="B112" s="39" t="s">
        <v>40</v>
      </c>
      <c r="C112" s="39" t="s">
        <v>104</v>
      </c>
      <c r="D112" s="39" t="s">
        <v>105</v>
      </c>
      <c r="E112" s="39" t="s">
        <v>107</v>
      </c>
      <c r="F112" s="40">
        <v>523.9000244140625</v>
      </c>
      <c r="G112" s="41">
        <v>10893</v>
      </c>
    </row>
    <row r="113" spans="1:7" x14ac:dyDescent="0.25">
      <c r="A113" s="39" t="s">
        <v>296</v>
      </c>
      <c r="B113" s="39" t="s">
        <v>40</v>
      </c>
      <c r="C113" s="39" t="s">
        <v>104</v>
      </c>
      <c r="D113" s="39" t="s">
        <v>108</v>
      </c>
      <c r="E113" s="39" t="s">
        <v>109</v>
      </c>
      <c r="F113" s="40">
        <v>756.41998291015625</v>
      </c>
      <c r="G113" s="41">
        <v>28296.140625</v>
      </c>
    </row>
    <row r="114" spans="1:7" x14ac:dyDescent="0.25">
      <c r="A114" s="39" t="s">
        <v>296</v>
      </c>
      <c r="B114" s="39" t="s">
        <v>40</v>
      </c>
      <c r="C114" s="39" t="s">
        <v>104</v>
      </c>
      <c r="D114" s="39" t="s">
        <v>105</v>
      </c>
      <c r="E114" s="39" t="s">
        <v>55</v>
      </c>
      <c r="F114" s="40">
        <v>39777.80908203125</v>
      </c>
      <c r="G114" s="41">
        <v>542750.65625</v>
      </c>
    </row>
    <row r="115" spans="1:7" x14ac:dyDescent="0.25">
      <c r="A115" s="39" t="s">
        <v>296</v>
      </c>
      <c r="B115" s="39" t="s">
        <v>40</v>
      </c>
      <c r="C115" s="39" t="s">
        <v>104</v>
      </c>
      <c r="D115" s="39" t="s">
        <v>105</v>
      </c>
      <c r="E115" s="39" t="s">
        <v>42</v>
      </c>
      <c r="F115" s="40">
        <v>57273.549362182617</v>
      </c>
      <c r="G115" s="41">
        <v>1066876.7495117188</v>
      </c>
    </row>
    <row r="116" spans="1:7" x14ac:dyDescent="0.25">
      <c r="A116" s="39" t="s">
        <v>296</v>
      </c>
      <c r="B116" s="39" t="s">
        <v>40</v>
      </c>
      <c r="C116" s="39" t="s">
        <v>104</v>
      </c>
      <c r="D116" s="39" t="s">
        <v>108</v>
      </c>
      <c r="E116" s="39" t="s">
        <v>67</v>
      </c>
      <c r="F116" s="40">
        <v>955</v>
      </c>
      <c r="G116" s="41">
        <v>70260.859375</v>
      </c>
    </row>
    <row r="117" spans="1:7" x14ac:dyDescent="0.25">
      <c r="A117" s="39" t="s">
        <v>296</v>
      </c>
      <c r="B117" s="39" t="s">
        <v>40</v>
      </c>
      <c r="C117" s="39" t="s">
        <v>104</v>
      </c>
      <c r="D117" s="39" t="s">
        <v>108</v>
      </c>
      <c r="E117" s="39" t="s">
        <v>253</v>
      </c>
      <c r="F117" s="40">
        <v>484.989990234375</v>
      </c>
      <c r="G117" s="41">
        <v>12227.509765625</v>
      </c>
    </row>
    <row r="118" spans="1:7" x14ac:dyDescent="0.25">
      <c r="A118" s="39" t="s">
        <v>296</v>
      </c>
      <c r="B118" s="39" t="s">
        <v>40</v>
      </c>
      <c r="C118" s="39" t="s">
        <v>104</v>
      </c>
      <c r="D118" s="39" t="s">
        <v>105</v>
      </c>
      <c r="E118" s="39" t="s">
        <v>110</v>
      </c>
      <c r="F118" s="40">
        <v>93252.9716796875</v>
      </c>
      <c r="G118" s="41">
        <v>544873.58984375</v>
      </c>
    </row>
    <row r="119" spans="1:7" x14ac:dyDescent="0.25">
      <c r="A119" s="39" t="s">
        <v>296</v>
      </c>
      <c r="B119" s="39" t="s">
        <v>40</v>
      </c>
      <c r="C119" s="39" t="s">
        <v>104</v>
      </c>
      <c r="D119" s="39" t="s">
        <v>105</v>
      </c>
      <c r="E119" s="39" t="s">
        <v>218</v>
      </c>
      <c r="F119" s="40">
        <v>18401.51953125</v>
      </c>
      <c r="G119" s="41">
        <v>91121.359375</v>
      </c>
    </row>
    <row r="120" spans="1:7" ht="30" x14ac:dyDescent="0.25">
      <c r="A120" s="39" t="s">
        <v>296</v>
      </c>
      <c r="B120" s="39" t="s">
        <v>40</v>
      </c>
      <c r="C120" s="39" t="s">
        <v>104</v>
      </c>
      <c r="D120" s="39" t="s">
        <v>282</v>
      </c>
      <c r="E120" s="39" t="s">
        <v>82</v>
      </c>
      <c r="F120" s="40">
        <v>9581</v>
      </c>
      <c r="G120" s="41">
        <v>165246</v>
      </c>
    </row>
    <row r="121" spans="1:7" x14ac:dyDescent="0.25">
      <c r="A121" s="39" t="s">
        <v>296</v>
      </c>
      <c r="B121" s="39" t="s">
        <v>40</v>
      </c>
      <c r="C121" s="39" t="s">
        <v>104</v>
      </c>
      <c r="D121" s="39" t="s">
        <v>250</v>
      </c>
      <c r="E121" s="39" t="s">
        <v>107</v>
      </c>
      <c r="F121" s="40">
        <v>4958.72021484375</v>
      </c>
      <c r="G121" s="41">
        <v>75338.921875</v>
      </c>
    </row>
    <row r="122" spans="1:7" x14ac:dyDescent="0.25">
      <c r="A122" s="39" t="s">
        <v>296</v>
      </c>
      <c r="B122" s="39" t="s">
        <v>111</v>
      </c>
      <c r="C122" s="39" t="s">
        <v>104</v>
      </c>
      <c r="D122" s="39" t="s">
        <v>108</v>
      </c>
      <c r="E122" s="39" t="s">
        <v>109</v>
      </c>
      <c r="F122" s="40">
        <v>63.869998931884766</v>
      </c>
      <c r="G122" s="41">
        <v>2151.64990234375</v>
      </c>
    </row>
    <row r="123" spans="1:7" x14ac:dyDescent="0.25">
      <c r="A123" s="39" t="s">
        <v>296</v>
      </c>
      <c r="B123" s="39" t="s">
        <v>88</v>
      </c>
      <c r="C123" s="39" t="s">
        <v>104</v>
      </c>
      <c r="D123" s="39" t="s">
        <v>105</v>
      </c>
      <c r="E123" s="39" t="s">
        <v>42</v>
      </c>
      <c r="F123" s="40">
        <v>24789.970703125</v>
      </c>
      <c r="G123" s="41">
        <v>64663</v>
      </c>
    </row>
    <row r="124" spans="1:7" x14ac:dyDescent="0.25">
      <c r="A124" s="60" t="s">
        <v>303</v>
      </c>
      <c r="B124" s="61"/>
      <c r="C124" s="61"/>
      <c r="D124" s="61"/>
      <c r="E124" s="61"/>
      <c r="F124" s="61">
        <f>SUM(F110:F123)</f>
        <v>285520.53062820435</v>
      </c>
      <c r="G124" s="62">
        <f>SUM(G110:G123)</f>
        <v>2804650.1240234375</v>
      </c>
    </row>
    <row r="125" spans="1:7" x14ac:dyDescent="0.25">
      <c r="A125" s="39" t="s">
        <v>304</v>
      </c>
      <c r="B125" s="39" t="s">
        <v>40</v>
      </c>
      <c r="C125" s="39" t="s">
        <v>104</v>
      </c>
      <c r="D125" s="39" t="s">
        <v>105</v>
      </c>
      <c r="E125" s="39" t="s">
        <v>110</v>
      </c>
      <c r="F125" s="40">
        <v>5104.330078125</v>
      </c>
      <c r="G125" s="41">
        <v>25484.98046875</v>
      </c>
    </row>
    <row r="126" spans="1:7" x14ac:dyDescent="0.25">
      <c r="A126" s="39" t="s">
        <v>304</v>
      </c>
      <c r="B126" s="39" t="s">
        <v>40</v>
      </c>
      <c r="C126" s="39" t="s">
        <v>104</v>
      </c>
      <c r="D126" s="39" t="s">
        <v>105</v>
      </c>
      <c r="E126" s="39" t="s">
        <v>82</v>
      </c>
      <c r="F126" s="40">
        <v>1201.5799560546875</v>
      </c>
      <c r="G126" s="41">
        <v>8769</v>
      </c>
    </row>
    <row r="127" spans="1:7" x14ac:dyDescent="0.25">
      <c r="A127" s="39" t="s">
        <v>304</v>
      </c>
      <c r="B127" s="39" t="s">
        <v>40</v>
      </c>
      <c r="C127" s="39" t="s">
        <v>104</v>
      </c>
      <c r="D127" s="39" t="s">
        <v>105</v>
      </c>
      <c r="E127" s="39" t="s">
        <v>306</v>
      </c>
      <c r="F127" s="40">
        <v>4491.60986328125</v>
      </c>
      <c r="G127" s="41">
        <v>31942.73046875</v>
      </c>
    </row>
    <row r="128" spans="1:7" x14ac:dyDescent="0.25">
      <c r="A128" s="60" t="s">
        <v>305</v>
      </c>
      <c r="B128" s="61"/>
      <c r="C128" s="61"/>
      <c r="D128" s="61"/>
      <c r="E128" s="61"/>
      <c r="F128" s="61">
        <f>SUM(F125:F127)</f>
        <v>10797.519897460938</v>
      </c>
      <c r="G128" s="62">
        <f>SUM(G125:G127)</f>
        <v>66196.7109375</v>
      </c>
    </row>
    <row r="129" spans="1:7" ht="16.5" thickBot="1" x14ac:dyDescent="0.3">
      <c r="A129" s="27" t="s">
        <v>0</v>
      </c>
      <c r="B129" s="27"/>
      <c r="C129" s="27"/>
      <c r="D129" s="27"/>
      <c r="E129" s="27"/>
      <c r="F129" s="27">
        <f>SUM(F128,F124,F109,F87,F76,F52,F35,F28,F18)</f>
        <v>2655952.893383503</v>
      </c>
      <c r="G129" s="36">
        <f>SUM(G128,G124,G109,G87,G76,G52,G35,G28,G18)</f>
        <v>17436784.319177628</v>
      </c>
    </row>
    <row r="131" spans="1:7" x14ac:dyDescent="0.25">
      <c r="A13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3"/>
  <sheetViews>
    <sheetView topLeftCell="A72" workbookViewId="0">
      <selection activeCell="E90" sqref="E9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33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93</v>
      </c>
      <c r="E12" s="53" t="s">
        <v>42</v>
      </c>
      <c r="F12" s="54">
        <v>6600.0400390625</v>
      </c>
      <c r="G12" s="55">
        <v>20120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113</v>
      </c>
      <c r="E13" s="53" t="s">
        <v>42</v>
      </c>
      <c r="F13" s="54">
        <v>3487.06005859375</v>
      </c>
      <c r="G13" s="55">
        <v>18450.189453125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114</v>
      </c>
      <c r="E14" s="53" t="s">
        <v>42</v>
      </c>
      <c r="F14" s="54">
        <v>19342.719764709473</v>
      </c>
      <c r="G14" s="55">
        <v>55032.758728027344</v>
      </c>
    </row>
    <row r="15" spans="1:7" x14ac:dyDescent="0.25">
      <c r="A15" s="53" t="s">
        <v>39</v>
      </c>
      <c r="B15" s="53" t="s">
        <v>4</v>
      </c>
      <c r="C15" s="53" t="s">
        <v>5</v>
      </c>
      <c r="D15" s="53" t="s">
        <v>112</v>
      </c>
      <c r="E15" s="53" t="s">
        <v>42</v>
      </c>
      <c r="F15" s="54">
        <v>54366.640625</v>
      </c>
      <c r="G15" s="55">
        <v>277471.888671875</v>
      </c>
    </row>
    <row r="16" spans="1:7" x14ac:dyDescent="0.25">
      <c r="A16" s="28" t="s">
        <v>24</v>
      </c>
      <c r="B16" s="29"/>
      <c r="C16" s="29"/>
      <c r="D16" s="29"/>
      <c r="E16" s="29"/>
      <c r="F16" s="29">
        <f>SUM(F12:F15)</f>
        <v>83796.460487365723</v>
      </c>
      <c r="G16" s="30">
        <f>SUM(G12:G15)</f>
        <v>371074.83685302734</v>
      </c>
    </row>
    <row r="17" spans="1:7" x14ac:dyDescent="0.25">
      <c r="A17" s="53" t="s">
        <v>140</v>
      </c>
      <c r="B17" s="53" t="s">
        <v>40</v>
      </c>
      <c r="C17" s="53" t="s">
        <v>5</v>
      </c>
      <c r="D17" s="53" t="s">
        <v>93</v>
      </c>
      <c r="E17" s="53" t="s">
        <v>42</v>
      </c>
      <c r="F17" s="54">
        <v>1559.5499572753906</v>
      </c>
      <c r="G17" s="55">
        <v>5968</v>
      </c>
    </row>
    <row r="18" spans="1:7" x14ac:dyDescent="0.25">
      <c r="A18" s="53" t="s">
        <v>140</v>
      </c>
      <c r="B18" s="53" t="s">
        <v>40</v>
      </c>
      <c r="C18" s="53" t="s">
        <v>5</v>
      </c>
      <c r="D18" s="53" t="s">
        <v>114</v>
      </c>
      <c r="E18" s="53" t="s">
        <v>42</v>
      </c>
      <c r="F18" s="54">
        <v>28062.620361328125</v>
      </c>
      <c r="G18" s="55">
        <v>117553.98974609375</v>
      </c>
    </row>
    <row r="19" spans="1:7" x14ac:dyDescent="0.25">
      <c r="A19" s="53" t="s">
        <v>140</v>
      </c>
      <c r="B19" s="53" t="s">
        <v>4</v>
      </c>
      <c r="C19" s="53" t="s">
        <v>5</v>
      </c>
      <c r="D19" s="53" t="s">
        <v>112</v>
      </c>
      <c r="E19" s="53" t="s">
        <v>42</v>
      </c>
      <c r="F19" s="54">
        <v>26624.400695800781</v>
      </c>
      <c r="G19" s="55">
        <v>189691.0380859375</v>
      </c>
    </row>
    <row r="20" spans="1:7" x14ac:dyDescent="0.25">
      <c r="A20" s="53" t="s">
        <v>140</v>
      </c>
      <c r="B20" s="53" t="s">
        <v>4</v>
      </c>
      <c r="C20" s="53" t="s">
        <v>5</v>
      </c>
      <c r="D20" s="53" t="s">
        <v>112</v>
      </c>
      <c r="E20" s="53" t="s">
        <v>110</v>
      </c>
      <c r="F20" s="54">
        <v>15850.1298828125</v>
      </c>
      <c r="G20" s="55">
        <v>34943.2109375</v>
      </c>
    </row>
    <row r="21" spans="1:7" x14ac:dyDescent="0.25">
      <c r="A21" s="53" t="s">
        <v>140</v>
      </c>
      <c r="B21" s="53" t="s">
        <v>91</v>
      </c>
      <c r="C21" s="53" t="s">
        <v>5</v>
      </c>
      <c r="D21" s="53" t="s">
        <v>93</v>
      </c>
      <c r="E21" s="53" t="s">
        <v>42</v>
      </c>
      <c r="F21" s="54">
        <v>78.199996948242188</v>
      </c>
      <c r="G21" s="55">
        <v>618.53997802734375</v>
      </c>
    </row>
    <row r="22" spans="1:7" x14ac:dyDescent="0.25">
      <c r="A22" s="28" t="s">
        <v>146</v>
      </c>
      <c r="B22" s="29"/>
      <c r="C22" s="29"/>
      <c r="D22" s="29"/>
      <c r="E22" s="29"/>
      <c r="F22" s="29">
        <f>SUM(F17:F21)</f>
        <v>72174.900894165039</v>
      </c>
      <c r="G22" s="30">
        <f>SUM(G17:G21)</f>
        <v>348774.77874755859</v>
      </c>
    </row>
    <row r="23" spans="1:7" x14ac:dyDescent="0.25">
      <c r="A23" s="53" t="s">
        <v>167</v>
      </c>
      <c r="B23" s="53" t="s">
        <v>40</v>
      </c>
      <c r="C23" s="53" t="s">
        <v>5</v>
      </c>
      <c r="D23" s="53" t="s">
        <v>93</v>
      </c>
      <c r="E23" s="53" t="s">
        <v>42</v>
      </c>
      <c r="F23" s="54">
        <v>736.52001953125</v>
      </c>
      <c r="G23" s="55">
        <v>6834.2400512695313</v>
      </c>
    </row>
    <row r="24" spans="1:7" x14ac:dyDescent="0.25">
      <c r="A24" s="53" t="s">
        <v>167</v>
      </c>
      <c r="B24" s="53" t="s">
        <v>40</v>
      </c>
      <c r="C24" s="53" t="s">
        <v>5</v>
      </c>
      <c r="D24" s="53" t="s">
        <v>113</v>
      </c>
      <c r="E24" s="53" t="s">
        <v>42</v>
      </c>
      <c r="F24" s="54">
        <v>3523.530029296875</v>
      </c>
      <c r="G24" s="55">
        <v>22449.2890625</v>
      </c>
    </row>
    <row r="25" spans="1:7" x14ac:dyDescent="0.25">
      <c r="A25" s="53" t="s">
        <v>167</v>
      </c>
      <c r="B25" s="53" t="s">
        <v>40</v>
      </c>
      <c r="C25" s="53" t="s">
        <v>5</v>
      </c>
      <c r="D25" s="53" t="s">
        <v>114</v>
      </c>
      <c r="E25" s="53" t="s">
        <v>42</v>
      </c>
      <c r="F25" s="54">
        <v>16647.419525146484</v>
      </c>
      <c r="G25" s="55">
        <v>61115.199394226074</v>
      </c>
    </row>
    <row r="26" spans="1:7" x14ac:dyDescent="0.25">
      <c r="A26" s="53" t="s">
        <v>167</v>
      </c>
      <c r="B26" s="53" t="s">
        <v>4</v>
      </c>
      <c r="C26" s="53" t="s">
        <v>5</v>
      </c>
      <c r="D26" s="53" t="s">
        <v>112</v>
      </c>
      <c r="E26" s="53" t="s">
        <v>55</v>
      </c>
      <c r="F26" s="54">
        <v>1843.800048828125</v>
      </c>
      <c r="G26" s="55">
        <v>9570.91015625</v>
      </c>
    </row>
    <row r="27" spans="1:7" x14ac:dyDescent="0.25">
      <c r="A27" s="53" t="s">
        <v>167</v>
      </c>
      <c r="B27" s="53" t="s">
        <v>4</v>
      </c>
      <c r="C27" s="53" t="s">
        <v>5</v>
      </c>
      <c r="D27" s="53" t="s">
        <v>112</v>
      </c>
      <c r="E27" s="53" t="s">
        <v>42</v>
      </c>
      <c r="F27" s="54">
        <v>101144.76928710938</v>
      </c>
      <c r="G27" s="55">
        <v>690307.52026367188</v>
      </c>
    </row>
    <row r="28" spans="1:7" x14ac:dyDescent="0.25">
      <c r="A28" s="53" t="s">
        <v>167</v>
      </c>
      <c r="B28" s="53" t="s">
        <v>88</v>
      </c>
      <c r="C28" s="53" t="s">
        <v>5</v>
      </c>
      <c r="D28" s="53" t="s">
        <v>93</v>
      </c>
      <c r="E28" s="53" t="s">
        <v>42</v>
      </c>
      <c r="F28" s="54">
        <v>760.30999755859375</v>
      </c>
      <c r="G28" s="55">
        <v>6025.02001953125</v>
      </c>
    </row>
    <row r="29" spans="1:7" x14ac:dyDescent="0.25">
      <c r="A29" s="28" t="s">
        <v>174</v>
      </c>
      <c r="B29" s="29"/>
      <c r="C29" s="29"/>
      <c r="D29" s="29"/>
      <c r="E29" s="29"/>
      <c r="F29" s="29">
        <f>SUM(F23:F28)</f>
        <v>124656.3489074707</v>
      </c>
      <c r="G29" s="30">
        <f>SUM(G23:G28)</f>
        <v>796302.17894744873</v>
      </c>
    </row>
    <row r="30" spans="1:7" x14ac:dyDescent="0.25">
      <c r="A30" s="53" t="s">
        <v>185</v>
      </c>
      <c r="B30" s="53" t="s">
        <v>40</v>
      </c>
      <c r="C30" s="53" t="s">
        <v>5</v>
      </c>
      <c r="D30" s="53" t="s">
        <v>93</v>
      </c>
      <c r="E30" s="53" t="s">
        <v>42</v>
      </c>
      <c r="F30" s="54">
        <v>1923.25</v>
      </c>
      <c r="G30" s="55">
        <v>9590.8798828125</v>
      </c>
    </row>
    <row r="31" spans="1:7" x14ac:dyDescent="0.25">
      <c r="A31" s="53" t="s">
        <v>185</v>
      </c>
      <c r="B31" s="53" t="s">
        <v>40</v>
      </c>
      <c r="C31" s="53" t="s">
        <v>5</v>
      </c>
      <c r="D31" s="53" t="s">
        <v>114</v>
      </c>
      <c r="E31" s="53" t="s">
        <v>42</v>
      </c>
      <c r="F31" s="54">
        <v>816.47998046875</v>
      </c>
      <c r="G31" s="55">
        <v>3297.719970703125</v>
      </c>
    </row>
    <row r="32" spans="1:7" x14ac:dyDescent="0.25">
      <c r="A32" s="53" t="s">
        <v>185</v>
      </c>
      <c r="B32" s="53" t="s">
        <v>4</v>
      </c>
      <c r="C32" s="53" t="s">
        <v>5</v>
      </c>
      <c r="D32" s="53" t="s">
        <v>112</v>
      </c>
      <c r="E32" s="53" t="s">
        <v>55</v>
      </c>
      <c r="F32" s="54">
        <v>83997.429153442383</v>
      </c>
      <c r="G32" s="55">
        <v>356124.38751220703</v>
      </c>
    </row>
    <row r="33" spans="1:7" x14ac:dyDescent="0.25">
      <c r="A33" s="53" t="s">
        <v>185</v>
      </c>
      <c r="B33" s="53" t="s">
        <v>4</v>
      </c>
      <c r="C33" s="53" t="s">
        <v>5</v>
      </c>
      <c r="D33" s="53" t="s">
        <v>112</v>
      </c>
      <c r="E33" s="53" t="s">
        <v>42</v>
      </c>
      <c r="F33" s="54">
        <v>55011.18017578125</v>
      </c>
      <c r="G33" s="55">
        <v>210970.021484375</v>
      </c>
    </row>
    <row r="34" spans="1:7" x14ac:dyDescent="0.25">
      <c r="A34" s="28" t="s">
        <v>189</v>
      </c>
      <c r="B34" s="29"/>
      <c r="C34" s="29"/>
      <c r="D34" s="29"/>
      <c r="E34" s="29"/>
      <c r="F34" s="29">
        <f>SUM(F30:F33)</f>
        <v>141748.33930969238</v>
      </c>
      <c r="G34" s="30">
        <f>SUM(G30:G33)</f>
        <v>579983.00885009766</v>
      </c>
    </row>
    <row r="35" spans="1:7" x14ac:dyDescent="0.25">
      <c r="A35" s="53" t="s">
        <v>232</v>
      </c>
      <c r="B35" s="53" t="s">
        <v>40</v>
      </c>
      <c r="C35" s="53" t="s">
        <v>5</v>
      </c>
      <c r="D35" s="53" t="s">
        <v>93</v>
      </c>
      <c r="E35" s="53" t="s">
        <v>55</v>
      </c>
      <c r="F35" s="54">
        <v>1910.1500244140625</v>
      </c>
      <c r="G35" s="55">
        <v>20381.890502929688</v>
      </c>
    </row>
    <row r="36" spans="1:7" x14ac:dyDescent="0.25">
      <c r="A36" s="53" t="s">
        <v>232</v>
      </c>
      <c r="B36" s="53" t="s">
        <v>40</v>
      </c>
      <c r="C36" s="53" t="s">
        <v>5</v>
      </c>
      <c r="D36" s="53" t="s">
        <v>93</v>
      </c>
      <c r="E36" s="53" t="s">
        <v>42</v>
      </c>
      <c r="F36" s="54">
        <v>4642.2999877929688</v>
      </c>
      <c r="G36" s="55">
        <v>19937.8701171875</v>
      </c>
    </row>
    <row r="37" spans="1:7" x14ac:dyDescent="0.25">
      <c r="A37" s="53" t="s">
        <v>232</v>
      </c>
      <c r="B37" s="53" t="s">
        <v>40</v>
      </c>
      <c r="C37" s="53" t="s">
        <v>5</v>
      </c>
      <c r="D37" s="53" t="s">
        <v>113</v>
      </c>
      <c r="E37" s="53" t="s">
        <v>55</v>
      </c>
      <c r="F37" s="54">
        <v>58.529998779296875</v>
      </c>
      <c r="G37" s="55">
        <v>514.08001708984375</v>
      </c>
    </row>
    <row r="38" spans="1:7" x14ac:dyDescent="0.25">
      <c r="A38" s="53" t="s">
        <v>232</v>
      </c>
      <c r="B38" s="53" t="s">
        <v>40</v>
      </c>
      <c r="C38" s="53" t="s">
        <v>5</v>
      </c>
      <c r="D38" s="53" t="s">
        <v>114</v>
      </c>
      <c r="E38" s="53" t="s">
        <v>55</v>
      </c>
      <c r="F38" s="54">
        <v>83.5</v>
      </c>
      <c r="G38" s="55">
        <v>786.239990234375</v>
      </c>
    </row>
    <row r="39" spans="1:7" x14ac:dyDescent="0.25">
      <c r="A39" s="53" t="s">
        <v>232</v>
      </c>
      <c r="B39" s="53" t="s">
        <v>40</v>
      </c>
      <c r="C39" s="53" t="s">
        <v>5</v>
      </c>
      <c r="D39" s="53" t="s">
        <v>114</v>
      </c>
      <c r="E39" s="53" t="s">
        <v>42</v>
      </c>
      <c r="F39" s="54">
        <v>29161.949935913086</v>
      </c>
      <c r="G39" s="55">
        <v>64298.930969238281</v>
      </c>
    </row>
    <row r="40" spans="1:7" x14ac:dyDescent="0.25">
      <c r="A40" s="53" t="s">
        <v>232</v>
      </c>
      <c r="B40" s="53" t="s">
        <v>4</v>
      </c>
      <c r="C40" s="53" t="s">
        <v>5</v>
      </c>
      <c r="D40" s="53" t="s">
        <v>112</v>
      </c>
      <c r="E40" s="53" t="s">
        <v>55</v>
      </c>
      <c r="F40" s="54">
        <v>37356.970642089844</v>
      </c>
      <c r="G40" s="55">
        <v>204415.810546875</v>
      </c>
    </row>
    <row r="41" spans="1:7" x14ac:dyDescent="0.25">
      <c r="A41" s="53" t="s">
        <v>232</v>
      </c>
      <c r="B41" s="53" t="s">
        <v>4</v>
      </c>
      <c r="C41" s="53" t="s">
        <v>5</v>
      </c>
      <c r="D41" s="53" t="s">
        <v>112</v>
      </c>
      <c r="E41" s="53" t="s">
        <v>42</v>
      </c>
      <c r="F41" s="54">
        <v>101760.42047119141</v>
      </c>
      <c r="G41" s="55">
        <v>489835.5595703125</v>
      </c>
    </row>
    <row r="42" spans="1:7" x14ac:dyDescent="0.25">
      <c r="A42" s="53" t="s">
        <v>232</v>
      </c>
      <c r="B42" s="53" t="s">
        <v>4</v>
      </c>
      <c r="C42" s="53" t="s">
        <v>5</v>
      </c>
      <c r="D42" s="53" t="s">
        <v>112</v>
      </c>
      <c r="E42" s="53" t="s">
        <v>110</v>
      </c>
      <c r="F42" s="54">
        <v>1434.75</v>
      </c>
      <c r="G42" s="55">
        <v>29609.0703125</v>
      </c>
    </row>
    <row r="43" spans="1:7" x14ac:dyDescent="0.25">
      <c r="A43" s="53" t="s">
        <v>232</v>
      </c>
      <c r="B43" s="53" t="s">
        <v>88</v>
      </c>
      <c r="C43" s="53" t="s">
        <v>5</v>
      </c>
      <c r="D43" s="53" t="s">
        <v>93</v>
      </c>
      <c r="E43" s="53" t="s">
        <v>55</v>
      </c>
      <c r="F43" s="54">
        <v>946.02001953125</v>
      </c>
      <c r="G43" s="55">
        <v>26505</v>
      </c>
    </row>
    <row r="44" spans="1:7" x14ac:dyDescent="0.25">
      <c r="A44" s="28" t="s">
        <v>238</v>
      </c>
      <c r="B44" s="29"/>
      <c r="C44" s="29"/>
      <c r="D44" s="29"/>
      <c r="E44" s="29"/>
      <c r="F44" s="29">
        <f>SUM(F35:F43)</f>
        <v>177354.59107971191</v>
      </c>
      <c r="G44" s="30">
        <f>SUM(G35:G43)</f>
        <v>856284.45202636719</v>
      </c>
    </row>
    <row r="45" spans="1:7" x14ac:dyDescent="0.25">
      <c r="A45" s="53" t="s">
        <v>266</v>
      </c>
      <c r="B45" s="53" t="s">
        <v>40</v>
      </c>
      <c r="C45" s="53" t="s">
        <v>5</v>
      </c>
      <c r="D45" s="53" t="s">
        <v>114</v>
      </c>
      <c r="E45" s="53" t="s">
        <v>42</v>
      </c>
      <c r="F45" s="54">
        <v>12020.3203125</v>
      </c>
      <c r="G45" s="55">
        <v>40401</v>
      </c>
    </row>
    <row r="46" spans="1:7" x14ac:dyDescent="0.25">
      <c r="A46" s="53" t="s">
        <v>266</v>
      </c>
      <c r="B46" s="53" t="s">
        <v>40</v>
      </c>
      <c r="C46" s="53" t="s">
        <v>5</v>
      </c>
      <c r="D46" s="53" t="s">
        <v>114</v>
      </c>
      <c r="E46" s="53" t="s">
        <v>42</v>
      </c>
      <c r="F46" s="54">
        <v>3747.239990234375</v>
      </c>
      <c r="G46" s="55">
        <v>16200</v>
      </c>
    </row>
    <row r="47" spans="1:7" x14ac:dyDescent="0.25">
      <c r="A47" s="53" t="s">
        <v>266</v>
      </c>
      <c r="B47" s="53" t="s">
        <v>4</v>
      </c>
      <c r="C47" s="53" t="s">
        <v>5</v>
      </c>
      <c r="D47" s="53" t="s">
        <v>112</v>
      </c>
      <c r="E47" s="53" t="s">
        <v>42</v>
      </c>
      <c r="F47" s="54">
        <v>28664.7998046875</v>
      </c>
      <c r="G47" s="55">
        <v>192857.3828125</v>
      </c>
    </row>
    <row r="48" spans="1:7" x14ac:dyDescent="0.25">
      <c r="A48" s="53" t="s">
        <v>266</v>
      </c>
      <c r="B48" s="53" t="s">
        <v>4</v>
      </c>
      <c r="C48" s="53" t="s">
        <v>5</v>
      </c>
      <c r="D48" s="53" t="s">
        <v>112</v>
      </c>
      <c r="E48" s="53" t="s">
        <v>55</v>
      </c>
      <c r="F48" s="54">
        <v>2047.989990234375</v>
      </c>
      <c r="G48" s="55">
        <v>33201.3984375</v>
      </c>
    </row>
    <row r="49" spans="1:7" x14ac:dyDescent="0.25">
      <c r="A49" s="53" t="s">
        <v>266</v>
      </c>
      <c r="B49" s="53" t="s">
        <v>4</v>
      </c>
      <c r="C49" s="53" t="s">
        <v>5</v>
      </c>
      <c r="D49" s="53" t="s">
        <v>112</v>
      </c>
      <c r="E49" s="53" t="s">
        <v>42</v>
      </c>
      <c r="F49" s="54">
        <v>28751.8701171875</v>
      </c>
      <c r="G49" s="55">
        <v>211474.6171875</v>
      </c>
    </row>
    <row r="50" spans="1:7" x14ac:dyDescent="0.25">
      <c r="A50" s="53" t="s">
        <v>266</v>
      </c>
      <c r="B50" s="53" t="s">
        <v>4</v>
      </c>
      <c r="C50" s="53" t="s">
        <v>5</v>
      </c>
      <c r="D50" s="53" t="s">
        <v>112</v>
      </c>
      <c r="E50" s="53" t="s">
        <v>42</v>
      </c>
      <c r="F50" s="54">
        <v>2298.8798828125</v>
      </c>
      <c r="G50" s="55">
        <v>2298.780029296875</v>
      </c>
    </row>
    <row r="51" spans="1:7" x14ac:dyDescent="0.25">
      <c r="A51" s="53" t="s">
        <v>266</v>
      </c>
      <c r="B51" s="53" t="s">
        <v>4</v>
      </c>
      <c r="C51" s="53" t="s">
        <v>5</v>
      </c>
      <c r="D51" s="53" t="s">
        <v>112</v>
      </c>
      <c r="E51" s="53" t="s">
        <v>42</v>
      </c>
      <c r="F51" s="54">
        <v>15979.380310058594</v>
      </c>
      <c r="G51" s="55">
        <v>103737.400390625</v>
      </c>
    </row>
    <row r="52" spans="1:7" x14ac:dyDescent="0.25">
      <c r="A52" s="53" t="s">
        <v>266</v>
      </c>
      <c r="B52" s="53" t="s">
        <v>40</v>
      </c>
      <c r="C52" s="53" t="s">
        <v>5</v>
      </c>
      <c r="D52" s="53" t="s">
        <v>114</v>
      </c>
      <c r="E52" s="53" t="s">
        <v>42</v>
      </c>
      <c r="F52" s="54">
        <v>5504.89990234375</v>
      </c>
      <c r="G52" s="55">
        <v>17867.259765625</v>
      </c>
    </row>
    <row r="53" spans="1:7" x14ac:dyDescent="0.25">
      <c r="A53" s="53" t="s">
        <v>266</v>
      </c>
      <c r="B53" s="53" t="s">
        <v>4</v>
      </c>
      <c r="C53" s="53" t="s">
        <v>5</v>
      </c>
      <c r="D53" s="53" t="s">
        <v>112</v>
      </c>
      <c r="E53" s="53" t="s">
        <v>42</v>
      </c>
      <c r="F53" s="54">
        <v>23084.880859375</v>
      </c>
      <c r="G53" s="55">
        <v>165776.546875</v>
      </c>
    </row>
    <row r="54" spans="1:7" x14ac:dyDescent="0.25">
      <c r="A54" s="53" t="s">
        <v>266</v>
      </c>
      <c r="B54" s="53" t="s">
        <v>40</v>
      </c>
      <c r="C54" s="53" t="s">
        <v>5</v>
      </c>
      <c r="D54" s="53" t="s">
        <v>114</v>
      </c>
      <c r="E54" s="53" t="s">
        <v>42</v>
      </c>
      <c r="F54" s="54">
        <v>366.95999145507813</v>
      </c>
      <c r="G54" s="55">
        <v>1900.4000244140625</v>
      </c>
    </row>
    <row r="55" spans="1:7" x14ac:dyDescent="0.25">
      <c r="A55" s="53" t="s">
        <v>266</v>
      </c>
      <c r="B55" s="53" t="s">
        <v>4</v>
      </c>
      <c r="C55" s="53" t="s">
        <v>5</v>
      </c>
      <c r="D55" s="53" t="s">
        <v>112</v>
      </c>
      <c r="E55" s="53" t="s">
        <v>42</v>
      </c>
      <c r="F55" s="54">
        <v>4598.7999267578125</v>
      </c>
      <c r="G55" s="55">
        <v>225827.90234375</v>
      </c>
    </row>
    <row r="56" spans="1:7" x14ac:dyDescent="0.25">
      <c r="A56" s="53" t="s">
        <v>266</v>
      </c>
      <c r="B56" s="53" t="s">
        <v>40</v>
      </c>
      <c r="C56" s="53" t="s">
        <v>5</v>
      </c>
      <c r="D56" s="53" t="s">
        <v>114</v>
      </c>
      <c r="E56" s="53" t="s">
        <v>42</v>
      </c>
      <c r="F56" s="54">
        <v>625.96002197265625</v>
      </c>
      <c r="G56" s="55">
        <v>235.19999694824219</v>
      </c>
    </row>
    <row r="57" spans="1:7" x14ac:dyDescent="0.25">
      <c r="A57" s="53" t="s">
        <v>266</v>
      </c>
      <c r="B57" s="53" t="s">
        <v>4</v>
      </c>
      <c r="C57" s="53" t="s">
        <v>5</v>
      </c>
      <c r="D57" s="53" t="s">
        <v>112</v>
      </c>
      <c r="E57" s="53" t="s">
        <v>55</v>
      </c>
      <c r="F57" s="54">
        <v>964.82000732421875</v>
      </c>
      <c r="G57" s="55">
        <v>2202.3701171875</v>
      </c>
    </row>
    <row r="58" spans="1:7" x14ac:dyDescent="0.25">
      <c r="A58" s="53" t="s">
        <v>266</v>
      </c>
      <c r="B58" s="53" t="s">
        <v>4</v>
      </c>
      <c r="C58" s="53" t="s">
        <v>5</v>
      </c>
      <c r="D58" s="53" t="s">
        <v>112</v>
      </c>
      <c r="E58" s="53" t="s">
        <v>42</v>
      </c>
      <c r="F58" s="54">
        <v>1094.0799560546875</v>
      </c>
      <c r="G58" s="55">
        <v>9165.599609375</v>
      </c>
    </row>
    <row r="59" spans="1:7" x14ac:dyDescent="0.25">
      <c r="A59" s="53" t="s">
        <v>266</v>
      </c>
      <c r="B59" s="53" t="s">
        <v>4</v>
      </c>
      <c r="C59" s="53" t="s">
        <v>5</v>
      </c>
      <c r="D59" s="53" t="s">
        <v>112</v>
      </c>
      <c r="E59" s="53" t="s">
        <v>42</v>
      </c>
      <c r="F59" s="54">
        <v>4428.18994140625</v>
      </c>
      <c r="G59" s="55">
        <v>33552.91015625</v>
      </c>
    </row>
    <row r="60" spans="1:7" x14ac:dyDescent="0.25">
      <c r="A60" s="53" t="s">
        <v>266</v>
      </c>
      <c r="B60" s="53" t="s">
        <v>40</v>
      </c>
      <c r="C60" s="53" t="s">
        <v>5</v>
      </c>
      <c r="D60" s="53" t="s">
        <v>93</v>
      </c>
      <c r="E60" s="53" t="s">
        <v>42</v>
      </c>
      <c r="F60" s="54">
        <v>8817.4697265625</v>
      </c>
      <c r="G60" s="55">
        <v>1602.4100341796875</v>
      </c>
    </row>
    <row r="61" spans="1:7" x14ac:dyDescent="0.25">
      <c r="A61" s="53" t="s">
        <v>266</v>
      </c>
      <c r="B61" s="53" t="s">
        <v>4</v>
      </c>
      <c r="C61" s="53" t="s">
        <v>5</v>
      </c>
      <c r="D61" s="53" t="s">
        <v>112</v>
      </c>
      <c r="E61" s="53" t="s">
        <v>42</v>
      </c>
      <c r="F61" s="54">
        <v>2354.0400390625</v>
      </c>
      <c r="G61" s="55">
        <v>12228.8095703125</v>
      </c>
    </row>
    <row r="62" spans="1:7" x14ac:dyDescent="0.25">
      <c r="A62" s="53" t="s">
        <v>266</v>
      </c>
      <c r="B62" s="53" t="s">
        <v>4</v>
      </c>
      <c r="C62" s="53" t="s">
        <v>5</v>
      </c>
      <c r="D62" s="53" t="s">
        <v>112</v>
      </c>
      <c r="E62" s="53" t="s">
        <v>42</v>
      </c>
      <c r="F62" s="54">
        <v>2018.510009765625</v>
      </c>
      <c r="G62" s="55">
        <v>11726</v>
      </c>
    </row>
    <row r="63" spans="1:7" x14ac:dyDescent="0.25">
      <c r="A63" s="53" t="s">
        <v>266</v>
      </c>
      <c r="B63" s="53" t="s">
        <v>4</v>
      </c>
      <c r="C63" s="53" t="s">
        <v>5</v>
      </c>
      <c r="D63" s="53" t="s">
        <v>112</v>
      </c>
      <c r="E63" s="53" t="s">
        <v>42</v>
      </c>
      <c r="F63" s="54">
        <v>2956.989990234375</v>
      </c>
      <c r="G63" s="55">
        <v>9520.650390625</v>
      </c>
    </row>
    <row r="64" spans="1:7" x14ac:dyDescent="0.25">
      <c r="A64" s="53" t="s">
        <v>266</v>
      </c>
      <c r="B64" s="53" t="s">
        <v>40</v>
      </c>
      <c r="C64" s="53" t="s">
        <v>5</v>
      </c>
      <c r="D64" s="53" t="s">
        <v>93</v>
      </c>
      <c r="E64" s="53" t="s">
        <v>42</v>
      </c>
      <c r="F64" s="54">
        <v>814.5999755859375</v>
      </c>
      <c r="G64" s="55">
        <v>6428.580078125</v>
      </c>
    </row>
    <row r="65" spans="1:7" x14ac:dyDescent="0.25">
      <c r="A65" s="53" t="s">
        <v>266</v>
      </c>
      <c r="B65" s="53" t="s">
        <v>4</v>
      </c>
      <c r="C65" s="53" t="s">
        <v>5</v>
      </c>
      <c r="D65" s="53" t="s">
        <v>112</v>
      </c>
      <c r="E65" s="53" t="s">
        <v>42</v>
      </c>
      <c r="F65" s="54">
        <v>7305.179931640625</v>
      </c>
      <c r="G65" s="55">
        <v>37993.330078125</v>
      </c>
    </row>
    <row r="66" spans="1:7" x14ac:dyDescent="0.25">
      <c r="A66" s="53" t="s">
        <v>266</v>
      </c>
      <c r="B66" s="53" t="s">
        <v>91</v>
      </c>
      <c r="C66" s="53" t="s">
        <v>5</v>
      </c>
      <c r="D66" s="53" t="s">
        <v>93</v>
      </c>
      <c r="E66" s="53" t="s">
        <v>42</v>
      </c>
      <c r="F66" s="54">
        <v>381.01998901367188</v>
      </c>
      <c r="G66" s="55">
        <v>3013.25</v>
      </c>
    </row>
    <row r="67" spans="1:7" x14ac:dyDescent="0.25">
      <c r="A67" s="53" t="s">
        <v>266</v>
      </c>
      <c r="B67" s="53" t="s">
        <v>4</v>
      </c>
      <c r="C67" s="53" t="s">
        <v>5</v>
      </c>
      <c r="D67" s="53" t="s">
        <v>112</v>
      </c>
      <c r="E67" s="53" t="s">
        <v>42</v>
      </c>
      <c r="F67" s="54">
        <v>9852.1201171875</v>
      </c>
      <c r="G67" s="55">
        <v>71743.1484375</v>
      </c>
    </row>
    <row r="68" spans="1:7" x14ac:dyDescent="0.25">
      <c r="A68" s="53" t="s">
        <v>266</v>
      </c>
      <c r="B68" s="53" t="s">
        <v>4</v>
      </c>
      <c r="C68" s="53" t="s">
        <v>5</v>
      </c>
      <c r="D68" s="53" t="s">
        <v>112</v>
      </c>
      <c r="E68" s="53" t="s">
        <v>110</v>
      </c>
      <c r="F68" s="54">
        <v>17920.309509277344</v>
      </c>
      <c r="G68" s="55">
        <v>45919.639892578125</v>
      </c>
    </row>
    <row r="69" spans="1:7" x14ac:dyDescent="0.25">
      <c r="A69" s="53" t="s">
        <v>266</v>
      </c>
      <c r="B69" s="53" t="s">
        <v>4</v>
      </c>
      <c r="C69" s="53" t="s">
        <v>5</v>
      </c>
      <c r="D69" s="53" t="s">
        <v>112</v>
      </c>
      <c r="E69" s="53" t="s">
        <v>42</v>
      </c>
      <c r="F69" s="54">
        <v>1673.77001953125</v>
      </c>
      <c r="G69" s="55">
        <v>7193.5498046875</v>
      </c>
    </row>
    <row r="70" spans="1:7" x14ac:dyDescent="0.25">
      <c r="A70" s="28" t="s">
        <v>268</v>
      </c>
      <c r="B70" s="29"/>
      <c r="C70" s="29"/>
      <c r="D70" s="29"/>
      <c r="E70" s="29"/>
      <c r="F70" s="29">
        <f>SUM(F45:F69)</f>
        <v>188273.08032226563</v>
      </c>
      <c r="G70" s="30">
        <f>SUM(G45:G69)</f>
        <v>1264068.1360321045</v>
      </c>
    </row>
    <row r="71" spans="1:7" x14ac:dyDescent="0.25">
      <c r="A71" s="53" t="s">
        <v>272</v>
      </c>
      <c r="B71" s="53" t="s">
        <v>40</v>
      </c>
      <c r="C71" s="53" t="s">
        <v>5</v>
      </c>
      <c r="D71" s="53" t="s">
        <v>93</v>
      </c>
      <c r="E71" s="53" t="s">
        <v>42</v>
      </c>
      <c r="F71" s="54">
        <v>5813.5700073242188</v>
      </c>
      <c r="G71" s="55">
        <v>32433.3505859375</v>
      </c>
    </row>
    <row r="72" spans="1:7" x14ac:dyDescent="0.25">
      <c r="A72" s="53" t="s">
        <v>272</v>
      </c>
      <c r="B72" s="53" t="s">
        <v>40</v>
      </c>
      <c r="C72" s="53" t="s">
        <v>5</v>
      </c>
      <c r="D72" s="53" t="s">
        <v>285</v>
      </c>
      <c r="E72" s="53" t="s">
        <v>42</v>
      </c>
      <c r="F72" s="54">
        <v>18493.630859375</v>
      </c>
      <c r="G72" s="55">
        <v>88066.8671875</v>
      </c>
    </row>
    <row r="73" spans="1:7" x14ac:dyDescent="0.25">
      <c r="A73" s="53" t="s">
        <v>272</v>
      </c>
      <c r="B73" s="53" t="s">
        <v>40</v>
      </c>
      <c r="C73" s="53" t="s">
        <v>5</v>
      </c>
      <c r="D73" s="53" t="s">
        <v>114</v>
      </c>
      <c r="E73" s="53" t="s">
        <v>42</v>
      </c>
      <c r="F73" s="54">
        <v>5611.4999542236328</v>
      </c>
      <c r="G73" s="55">
        <v>36395.570190429688</v>
      </c>
    </row>
    <row r="74" spans="1:7" x14ac:dyDescent="0.25">
      <c r="A74" s="53" t="s">
        <v>272</v>
      </c>
      <c r="B74" s="53" t="s">
        <v>4</v>
      </c>
      <c r="C74" s="53" t="s">
        <v>5</v>
      </c>
      <c r="D74" s="53" t="s">
        <v>112</v>
      </c>
      <c r="E74" s="53" t="s">
        <v>199</v>
      </c>
      <c r="F74" s="54">
        <v>11361.240234375</v>
      </c>
      <c r="G74" s="55">
        <v>42931.80078125</v>
      </c>
    </row>
    <row r="75" spans="1:7" x14ac:dyDescent="0.25">
      <c r="A75" s="53" t="s">
        <v>272</v>
      </c>
      <c r="B75" s="53" t="s">
        <v>4</v>
      </c>
      <c r="C75" s="53" t="s">
        <v>5</v>
      </c>
      <c r="D75" s="53" t="s">
        <v>112</v>
      </c>
      <c r="E75" s="53" t="s">
        <v>55</v>
      </c>
      <c r="F75" s="54">
        <v>88756.559631347656</v>
      </c>
      <c r="G75" s="55">
        <v>374069.53955078125</v>
      </c>
    </row>
    <row r="76" spans="1:7" x14ac:dyDescent="0.25">
      <c r="A76" s="53" t="s">
        <v>272</v>
      </c>
      <c r="B76" s="53" t="s">
        <v>4</v>
      </c>
      <c r="C76" s="53" t="s">
        <v>5</v>
      </c>
      <c r="D76" s="53" t="s">
        <v>112</v>
      </c>
      <c r="E76" s="53" t="s">
        <v>42</v>
      </c>
      <c r="F76" s="54">
        <v>152027.80777740479</v>
      </c>
      <c r="G76" s="55">
        <v>1098579.8326416016</v>
      </c>
    </row>
    <row r="77" spans="1:7" x14ac:dyDescent="0.25">
      <c r="A77" s="53" t="s">
        <v>272</v>
      </c>
      <c r="B77" s="53" t="s">
        <v>4</v>
      </c>
      <c r="C77" s="53" t="s">
        <v>5</v>
      </c>
      <c r="D77" s="53" t="s">
        <v>112</v>
      </c>
      <c r="E77" s="53" t="s">
        <v>110</v>
      </c>
      <c r="F77" s="54">
        <v>776.280029296875</v>
      </c>
      <c r="G77" s="55">
        <v>13009</v>
      </c>
    </row>
    <row r="78" spans="1:7" x14ac:dyDescent="0.25">
      <c r="A78" s="53" t="s">
        <v>272</v>
      </c>
      <c r="B78" s="53" t="s">
        <v>6</v>
      </c>
      <c r="C78" s="53" t="s">
        <v>5</v>
      </c>
      <c r="D78" s="53" t="s">
        <v>112</v>
      </c>
      <c r="E78" s="53" t="s">
        <v>42</v>
      </c>
      <c r="F78" s="54">
        <v>9299.1904296875</v>
      </c>
      <c r="G78" s="55">
        <v>40749.9296875</v>
      </c>
    </row>
    <row r="79" spans="1:7" x14ac:dyDescent="0.25">
      <c r="A79" s="53" t="s">
        <v>272</v>
      </c>
      <c r="B79" s="53" t="s">
        <v>88</v>
      </c>
      <c r="C79" s="53" t="s">
        <v>5</v>
      </c>
      <c r="D79" s="53" t="s">
        <v>93</v>
      </c>
      <c r="E79" s="53" t="s">
        <v>42</v>
      </c>
      <c r="F79" s="54">
        <v>997.90997314453125</v>
      </c>
      <c r="G79" s="55">
        <v>5494</v>
      </c>
    </row>
    <row r="80" spans="1:7" x14ac:dyDescent="0.25">
      <c r="A80" s="53" t="s">
        <v>272</v>
      </c>
      <c r="B80" s="53" t="s">
        <v>88</v>
      </c>
      <c r="C80" s="53" t="s">
        <v>5</v>
      </c>
      <c r="D80" s="53" t="s">
        <v>130</v>
      </c>
      <c r="E80" s="53" t="s">
        <v>42</v>
      </c>
      <c r="F80" s="54">
        <v>1393.4500122070313</v>
      </c>
      <c r="G80" s="55">
        <v>9314.7998046875</v>
      </c>
    </row>
    <row r="81" spans="1:7" x14ac:dyDescent="0.25">
      <c r="A81" s="28" t="s">
        <v>272</v>
      </c>
      <c r="B81" s="29"/>
      <c r="C81" s="29"/>
      <c r="D81" s="29"/>
      <c r="E81" s="29"/>
      <c r="F81" s="29">
        <f>SUM(F71:F80)</f>
        <v>294531.13890838623</v>
      </c>
      <c r="G81" s="30">
        <f>SUM(G71:G80)</f>
        <v>1741044.6904296875</v>
      </c>
    </row>
    <row r="82" spans="1:7" x14ac:dyDescent="0.25">
      <c r="A82" s="53" t="s">
        <v>296</v>
      </c>
      <c r="B82" s="53" t="s">
        <v>40</v>
      </c>
      <c r="C82" s="53" t="s">
        <v>5</v>
      </c>
      <c r="D82" s="53" t="s">
        <v>93</v>
      </c>
      <c r="E82" s="53" t="s">
        <v>55</v>
      </c>
      <c r="F82" s="54">
        <v>3892.780029296875</v>
      </c>
      <c r="G82" s="55">
        <v>24540.990234375</v>
      </c>
    </row>
    <row r="83" spans="1:7" x14ac:dyDescent="0.25">
      <c r="A83" s="53" t="s">
        <v>296</v>
      </c>
      <c r="B83" s="53" t="s">
        <v>40</v>
      </c>
      <c r="C83" s="53" t="s">
        <v>5</v>
      </c>
      <c r="D83" s="53" t="s">
        <v>93</v>
      </c>
      <c r="E83" s="53" t="s">
        <v>42</v>
      </c>
      <c r="F83" s="54">
        <v>149.69000244140625</v>
      </c>
      <c r="G83" s="55">
        <v>1256.5</v>
      </c>
    </row>
    <row r="84" spans="1:7" x14ac:dyDescent="0.25">
      <c r="A84" s="53" t="s">
        <v>296</v>
      </c>
      <c r="B84" s="53" t="s">
        <v>40</v>
      </c>
      <c r="C84" s="53" t="s">
        <v>5</v>
      </c>
      <c r="D84" s="53" t="s">
        <v>114</v>
      </c>
      <c r="E84" s="53" t="s">
        <v>42</v>
      </c>
      <c r="F84" s="54">
        <v>3221.2299194335938</v>
      </c>
      <c r="G84" s="55">
        <v>19957.73974609375</v>
      </c>
    </row>
    <row r="85" spans="1:7" x14ac:dyDescent="0.25">
      <c r="A85" s="53" t="s">
        <v>296</v>
      </c>
      <c r="B85" s="53" t="s">
        <v>4</v>
      </c>
      <c r="C85" s="53" t="s">
        <v>5</v>
      </c>
      <c r="D85" s="53" t="s">
        <v>112</v>
      </c>
      <c r="E85" s="53" t="s">
        <v>55</v>
      </c>
      <c r="F85" s="54">
        <v>63805.599365234375</v>
      </c>
      <c r="G85" s="55">
        <v>375302.0087890625</v>
      </c>
    </row>
    <row r="86" spans="1:7" x14ac:dyDescent="0.25">
      <c r="A86" s="53" t="s">
        <v>296</v>
      </c>
      <c r="B86" s="53" t="s">
        <v>4</v>
      </c>
      <c r="C86" s="53" t="s">
        <v>5</v>
      </c>
      <c r="D86" s="53" t="s">
        <v>112</v>
      </c>
      <c r="E86" s="53" t="s">
        <v>42</v>
      </c>
      <c r="F86" s="54">
        <v>66946.75026512146</v>
      </c>
      <c r="G86" s="55">
        <v>435757.78652954102</v>
      </c>
    </row>
    <row r="87" spans="1:7" x14ac:dyDescent="0.25">
      <c r="A87" s="28" t="s">
        <v>303</v>
      </c>
      <c r="B87" s="29"/>
      <c r="C87" s="29"/>
      <c r="D87" s="29"/>
      <c r="E87" s="29"/>
      <c r="F87" s="29">
        <f>SUM(F82:F86)</f>
        <v>138016.04958152771</v>
      </c>
      <c r="G87" s="30">
        <f>SUM(G82:G86)</f>
        <v>856815.02529907227</v>
      </c>
    </row>
    <row r="88" spans="1:7" x14ac:dyDescent="0.25">
      <c r="A88" s="53" t="s">
        <v>304</v>
      </c>
      <c r="B88" s="53" t="s">
        <v>4</v>
      </c>
      <c r="C88" s="53" t="s">
        <v>5</v>
      </c>
      <c r="D88" s="53" t="s">
        <v>112</v>
      </c>
      <c r="E88" s="53" t="s">
        <v>42</v>
      </c>
      <c r="F88" s="54">
        <v>17379.399597167969</v>
      </c>
      <c r="G88" s="55">
        <v>84718.239990234375</v>
      </c>
    </row>
    <row r="89" spans="1:7" x14ac:dyDescent="0.25">
      <c r="A89" s="53" t="s">
        <v>304</v>
      </c>
      <c r="B89" s="53" t="s">
        <v>91</v>
      </c>
      <c r="C89" s="53" t="s">
        <v>5</v>
      </c>
      <c r="D89" s="53" t="s">
        <v>93</v>
      </c>
      <c r="E89" s="53" t="s">
        <v>42</v>
      </c>
      <c r="F89" s="54">
        <v>190.07000732421875</v>
      </c>
      <c r="G89" s="55">
        <v>1507.31005859375</v>
      </c>
    </row>
    <row r="90" spans="1:7" x14ac:dyDescent="0.25">
      <c r="A90" s="28" t="s">
        <v>305</v>
      </c>
      <c r="B90" s="29"/>
      <c r="C90" s="29"/>
      <c r="D90" s="29"/>
      <c r="E90" s="29"/>
      <c r="F90" s="29">
        <f>SUM(F88:F89)</f>
        <v>17569.469604492188</v>
      </c>
      <c r="G90" s="30">
        <f>SUM(G88:G89)</f>
        <v>86225.550048828125</v>
      </c>
    </row>
    <row r="91" spans="1:7" ht="16.5" thickBot="1" x14ac:dyDescent="0.3">
      <c r="A91" s="27" t="s">
        <v>0</v>
      </c>
      <c r="B91" s="27"/>
      <c r="C91" s="27"/>
      <c r="D91" s="27"/>
      <c r="E91" s="27"/>
      <c r="F91" s="27">
        <f>SUM(F90,F87,F81,F70,F44,F34,F29,F22,F16)</f>
        <v>1238120.3790950775</v>
      </c>
      <c r="G91" s="36">
        <f>SUM(G90,G87,G81,G70,G44,G34,G29,G22,G16)</f>
        <v>6900572.6572341919</v>
      </c>
    </row>
    <row r="93" spans="1:7" x14ac:dyDescent="0.25">
      <c r="A93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2025-06-04T19:25:24Z</dcterms:modified>
</cp:coreProperties>
</file>