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0\"/>
    </mc:Choice>
  </mc:AlternateContent>
  <xr:revisionPtr revIDLastSave="0" documentId="8_{C9E52718-F1A7-4EB4-BA6A-FED8B0780F56}" xr6:coauthVersionLast="47" xr6:coauthVersionMax="47" xr10:uidLastSave="{00000000-0000-0000-0000-000000000000}"/>
  <bookViews>
    <workbookView xWindow="10500" yWindow="10500" windowWidth="27675" windowHeight="8940" tabRatio="924" firstSheet="1" activeTab="13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Caprino!$10:$12</definedName>
    <definedName name="_xlnm.Print_Titles" localSheetId="8">Embutidos!$10:$12</definedName>
    <definedName name="_xlnm.Print_Titles" localSheetId="11">Huevo!$10:$12</definedName>
    <definedName name="_xlnm.Print_Titles" localSheetId="12">'Huevos Fertiles'!$10:$12</definedName>
    <definedName name="_xlnm.Print_Titles" localSheetId="3">Leche!$10:$12</definedName>
    <definedName name="_xlnm.Print_Titles" localSheetId="10">'Otro Origen'!$9:$11</definedName>
    <definedName name="_xlnm.Print_Titles" localSheetId="5">Pavo!$10:$12</definedName>
    <definedName name="_xlnm.Print_Titles" localSheetId="7">Pieles!$10:$12</definedName>
    <definedName name="_xlnm.Print_Titles" localSheetId="9">Pollo!$10:$12</definedName>
    <definedName name="_xlnm.Print_Titles" localSheetId="4">'Porcino Carnico'!$10:$12</definedName>
    <definedName name="_xlnm.Print_Titles" localSheetId="13">Provet!$10:$12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9" i="20" l="1"/>
  <c r="F171" i="14"/>
  <c r="G171" i="14"/>
  <c r="F273" i="14"/>
  <c r="G273" i="14"/>
  <c r="F196" i="13"/>
  <c r="G196" i="13"/>
  <c r="F138" i="12"/>
  <c r="G138" i="12"/>
  <c r="F146" i="11"/>
  <c r="G146" i="11"/>
  <c r="F102" i="9" l="1"/>
  <c r="G102" i="9"/>
  <c r="F193" i="8"/>
  <c r="G193" i="8"/>
  <c r="F330" i="7"/>
  <c r="G330" i="7"/>
  <c r="F588" i="6"/>
  <c r="G588" i="6"/>
  <c r="F157" i="5"/>
  <c r="G157" i="5"/>
  <c r="D282" i="20"/>
  <c r="F47" i="16"/>
  <c r="G47" i="16"/>
  <c r="G34" i="17"/>
  <c r="F34" i="17"/>
  <c r="F259" i="14"/>
  <c r="G259" i="14"/>
  <c r="F181" i="13"/>
  <c r="G181" i="13"/>
  <c r="F129" i="12"/>
  <c r="G129" i="12"/>
  <c r="F139" i="11"/>
  <c r="G139" i="11"/>
  <c r="G39" i="10"/>
  <c r="F39" i="10"/>
  <c r="G37" i="10"/>
  <c r="F37" i="10"/>
  <c r="F94" i="9"/>
  <c r="G94" i="9"/>
  <c r="F182" i="8"/>
  <c r="G182" i="8"/>
  <c r="F327" i="7"/>
  <c r="G327" i="7"/>
  <c r="F571" i="6"/>
  <c r="G571" i="6"/>
  <c r="F144" i="5" l="1"/>
  <c r="G144" i="5"/>
  <c r="D261" i="20" l="1"/>
  <c r="G32" i="17"/>
  <c r="F32" i="17"/>
  <c r="F45" i="16"/>
  <c r="G45" i="16"/>
  <c r="F163" i="13"/>
  <c r="G163" i="13"/>
  <c r="F242" i="14"/>
  <c r="G242" i="14"/>
  <c r="F117" i="12"/>
  <c r="G117" i="12"/>
  <c r="F128" i="11"/>
  <c r="G128" i="11"/>
  <c r="G35" i="10"/>
  <c r="F35" i="10"/>
  <c r="F165" i="8"/>
  <c r="G165" i="8"/>
  <c r="F527" i="6"/>
  <c r="G527" i="6"/>
  <c r="F311" i="7"/>
  <c r="G311" i="7"/>
  <c r="F131" i="5"/>
  <c r="G131" i="5"/>
  <c r="D236" i="20" l="1"/>
  <c r="F41" i="16"/>
  <c r="G41" i="16"/>
  <c r="F206" i="14"/>
  <c r="G206" i="14"/>
  <c r="F146" i="13"/>
  <c r="G146" i="13"/>
  <c r="F105" i="12"/>
  <c r="G105" i="12"/>
  <c r="F112" i="11"/>
  <c r="G112" i="11"/>
  <c r="G33" i="10"/>
  <c r="F33" i="10"/>
  <c r="F87" i="9"/>
  <c r="G87" i="9"/>
  <c r="F147" i="8"/>
  <c r="G147" i="8"/>
  <c r="F282" i="7"/>
  <c r="G282" i="7"/>
  <c r="F460" i="6"/>
  <c r="G460" i="6"/>
  <c r="F120" i="5"/>
  <c r="G120" i="5"/>
  <c r="D218" i="20"/>
  <c r="G30" i="17"/>
  <c r="F30" i="17"/>
  <c r="G28" i="17"/>
  <c r="F28" i="17"/>
  <c r="F39" i="16"/>
  <c r="G39" i="16"/>
  <c r="F187" i="14"/>
  <c r="G187" i="14"/>
  <c r="F129" i="13"/>
  <c r="G129" i="13"/>
  <c r="F93" i="12"/>
  <c r="G93" i="12"/>
  <c r="F100" i="11"/>
  <c r="G100" i="11"/>
  <c r="G31" i="10"/>
  <c r="F31" i="10"/>
  <c r="G29" i="10"/>
  <c r="F29" i="10"/>
  <c r="F78" i="9"/>
  <c r="G78" i="9"/>
  <c r="F132" i="8"/>
  <c r="G132" i="8"/>
  <c r="F259" i="7"/>
  <c r="G259" i="7"/>
  <c r="F408" i="6"/>
  <c r="G408" i="6"/>
  <c r="F106" i="5"/>
  <c r="G106" i="5"/>
  <c r="D198" i="20" l="1"/>
  <c r="G26" i="17"/>
  <c r="F26" i="17"/>
  <c r="F37" i="16"/>
  <c r="G37" i="16"/>
  <c r="F114" i="13"/>
  <c r="G114" i="13"/>
  <c r="F86" i="12"/>
  <c r="G86" i="12"/>
  <c r="F91" i="11"/>
  <c r="G91" i="11"/>
  <c r="F70" i="9"/>
  <c r="G70" i="9"/>
  <c r="F120" i="8"/>
  <c r="G120" i="8"/>
  <c r="F254" i="7"/>
  <c r="G254" i="7"/>
  <c r="F383" i="6"/>
  <c r="G383" i="6"/>
  <c r="F95" i="5"/>
  <c r="G95" i="5"/>
  <c r="D175" i="20" l="1"/>
  <c r="F24" i="17"/>
  <c r="G24" i="17"/>
  <c r="F34" i="16"/>
  <c r="G34" i="16"/>
  <c r="F151" i="14"/>
  <c r="G151" i="14"/>
  <c r="F101" i="13"/>
  <c r="G101" i="13"/>
  <c r="F75" i="12"/>
  <c r="G75" i="12"/>
  <c r="F84" i="11"/>
  <c r="G84" i="11"/>
  <c r="G27" i="10"/>
  <c r="F27" i="10"/>
  <c r="F66" i="9"/>
  <c r="G66" i="9"/>
  <c r="F109" i="8"/>
  <c r="G109" i="8"/>
  <c r="F228" i="7"/>
  <c r="G228" i="7"/>
  <c r="F353" i="6"/>
  <c r="G353" i="6"/>
  <c r="G87" i="5"/>
  <c r="F87" i="5"/>
  <c r="D148" i="20"/>
  <c r="F22" i="17"/>
  <c r="G22" i="17"/>
  <c r="G20" i="17"/>
  <c r="F20" i="17"/>
  <c r="F31" i="16"/>
  <c r="G31" i="16"/>
  <c r="F131" i="14"/>
  <c r="G131" i="14"/>
  <c r="F88" i="13"/>
  <c r="G88" i="13"/>
  <c r="F77" i="11"/>
  <c r="G77" i="11"/>
  <c r="F25" i="10"/>
  <c r="G25" i="10"/>
  <c r="F54" i="9"/>
  <c r="G54" i="9"/>
  <c r="F94" i="8"/>
  <c r="G94" i="8"/>
  <c r="F199" i="7"/>
  <c r="G199" i="7"/>
  <c r="F307" i="6"/>
  <c r="G307" i="6"/>
  <c r="F74" i="5"/>
  <c r="G74" i="5"/>
  <c r="D127" i="20" l="1"/>
  <c r="F28" i="16"/>
  <c r="G28" i="16"/>
  <c r="F116" i="14"/>
  <c r="G116" i="14"/>
  <c r="F76" i="13"/>
  <c r="G76" i="13"/>
  <c r="F63" i="12"/>
  <c r="G63" i="12"/>
  <c r="F70" i="11"/>
  <c r="G70" i="11"/>
  <c r="F22" i="10"/>
  <c r="G22" i="10"/>
  <c r="F48" i="9"/>
  <c r="G48" i="9"/>
  <c r="G61" i="8"/>
  <c r="G64" i="8" s="1"/>
  <c r="F61" i="8"/>
  <c r="F64" i="8" s="1"/>
  <c r="F79" i="8"/>
  <c r="G79" i="8"/>
  <c r="F164" i="7"/>
  <c r="G164" i="7"/>
  <c r="F269" i="6"/>
  <c r="G269" i="6"/>
  <c r="F70" i="5"/>
  <c r="G70" i="5"/>
  <c r="D97" i="20"/>
  <c r="F68" i="13"/>
  <c r="G68" i="13"/>
  <c r="F53" i="12"/>
  <c r="G53" i="12"/>
  <c r="F60" i="11"/>
  <c r="G60" i="11"/>
  <c r="F42" i="9"/>
  <c r="G42" i="9"/>
  <c r="F133" i="7"/>
  <c r="G133" i="7"/>
  <c r="F219" i="6"/>
  <c r="G219" i="6"/>
  <c r="F63" i="5"/>
  <c r="G63" i="5"/>
  <c r="D67" i="20" l="1"/>
  <c r="D44" i="20"/>
  <c r="F14" i="17"/>
  <c r="G14" i="17"/>
  <c r="F16" i="17"/>
  <c r="G16" i="17"/>
  <c r="F18" i="17"/>
  <c r="F35" i="17" s="1"/>
  <c r="G18" i="17"/>
  <c r="G35" i="17" s="1"/>
  <c r="F26" i="16"/>
  <c r="G26" i="16"/>
  <c r="F24" i="16"/>
  <c r="G24" i="16"/>
  <c r="F18" i="16"/>
  <c r="G18" i="16"/>
  <c r="F99" i="14"/>
  <c r="G99" i="14"/>
  <c r="F73" i="14"/>
  <c r="G73" i="14"/>
  <c r="F51" i="14"/>
  <c r="G51" i="14"/>
  <c r="F47" i="13"/>
  <c r="F197" i="13" s="1"/>
  <c r="G47" i="13"/>
  <c r="G197" i="13" s="1"/>
  <c r="F30" i="13"/>
  <c r="G30" i="13"/>
  <c r="F34" i="12"/>
  <c r="F139" i="12" s="1"/>
  <c r="G34" i="12"/>
  <c r="G139" i="12" s="1"/>
  <c r="F25" i="12"/>
  <c r="G25" i="12"/>
  <c r="F47" i="11"/>
  <c r="G47" i="11"/>
  <c r="F33" i="11"/>
  <c r="G33" i="11"/>
  <c r="F20" i="10"/>
  <c r="G20" i="10"/>
  <c r="F15" i="10"/>
  <c r="G15" i="10"/>
  <c r="F30" i="9"/>
  <c r="F103" i="9" s="1"/>
  <c r="G30" i="9"/>
  <c r="G103" i="9" s="1"/>
  <c r="F20" i="9"/>
  <c r="G20" i="9"/>
  <c r="F44" i="8"/>
  <c r="F194" i="8" s="1"/>
  <c r="G44" i="8"/>
  <c r="G194" i="8" s="1"/>
  <c r="F28" i="8"/>
  <c r="G28" i="8"/>
  <c r="F96" i="7"/>
  <c r="F331" i="7" s="1"/>
  <c r="G96" i="7"/>
  <c r="G331" i="7" s="1"/>
  <c r="F55" i="7"/>
  <c r="G55" i="7"/>
  <c r="F147" i="6"/>
  <c r="F589" i="6" s="1"/>
  <c r="G147" i="6"/>
  <c r="G589" i="6" s="1"/>
  <c r="F81" i="6"/>
  <c r="G81" i="6"/>
  <c r="F35" i="5"/>
  <c r="G35" i="5"/>
  <c r="F22" i="5"/>
  <c r="G22" i="5"/>
  <c r="F158" i="5" l="1"/>
  <c r="F147" i="11"/>
  <c r="G147" i="11"/>
  <c r="G158" i="5"/>
  <c r="F274" i="14"/>
  <c r="D300" i="20"/>
  <c r="G274" i="14"/>
  <c r="G48" i="16"/>
  <c r="F48" i="16"/>
  <c r="A11" i="20"/>
  <c r="A11" i="17"/>
  <c r="A11" i="16"/>
  <c r="A10" i="14"/>
  <c r="A11" i="13"/>
  <c r="A11" i="12"/>
  <c r="A11" i="11"/>
  <c r="A11" i="10"/>
  <c r="A11" i="9"/>
  <c r="A11" i="8"/>
  <c r="A11" i="7"/>
  <c r="A11" i="6"/>
  <c r="A11" i="5"/>
  <c r="G17" i="10" l="1"/>
  <c r="G40" i="10" s="1"/>
  <c r="F17" i="10"/>
  <c r="F40" i="10" s="1"/>
  <c r="A9" i="20" l="1"/>
  <c r="A9" i="17"/>
  <c r="A9" i="16"/>
  <c r="A8" i="14"/>
  <c r="A9" i="13"/>
  <c r="A9" i="12"/>
  <c r="A9" i="11"/>
  <c r="A9" i="10"/>
  <c r="A9" i="9"/>
  <c r="A9" i="8"/>
  <c r="C15" i="15" l="1"/>
  <c r="D15" i="15"/>
  <c r="A9" i="5" l="1"/>
  <c r="A9" i="7"/>
  <c r="A9" i="6"/>
  <c r="D25" i="15" l="1"/>
  <c r="D24" i="15" l="1"/>
  <c r="C20" i="15"/>
  <c r="D20" i="15"/>
  <c r="C19" i="15"/>
  <c r="C17" i="15"/>
  <c r="C16" i="15"/>
  <c r="D16" i="15"/>
  <c r="D13" i="15"/>
  <c r="C13" i="15"/>
  <c r="C14" i="15"/>
  <c r="D14" i="15"/>
  <c r="D22" i="15"/>
  <c r="C23" i="15"/>
  <c r="D23" i="15"/>
  <c r="D19" i="15"/>
  <c r="D17" i="15"/>
  <c r="C24" i="15"/>
  <c r="D21" i="15"/>
  <c r="C21" i="15"/>
  <c r="D18" i="15"/>
  <c r="C18" i="15"/>
  <c r="D26" i="15" l="1"/>
  <c r="C22" i="15"/>
  <c r="C26" i="15" s="1"/>
</calcChain>
</file>

<file path=xl/sharedStrings.xml><?xml version="1.0" encoding="utf-8"?>
<sst xmlns="http://schemas.openxmlformats.org/spreadsheetml/2006/main" count="10895" uniqueCount="367">
  <si>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</si>
  <si>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</si>
  <si>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</si>
  <si>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</si>
  <si>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</si>
  <si>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</si>
  <si>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</si>
  <si>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</si>
  <si>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</si>
  <si>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</si>
  <si>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</si>
  <si>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</si>
  <si>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</si>
  <si>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</si>
  <si>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</si>
  <si>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</si>
  <si>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</si>
  <si>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</si>
  <si>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</si>
  <si>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</si>
  <si>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</si>
  <si>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</si>
  <si>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</si>
  <si>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</si>
  <si>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</t>
  </si>
  <si>
    <t>Febrero</t>
  </si>
  <si>
    <t>Marzo</t>
  </si>
  <si>
    <t>Marzo*</t>
  </si>
  <si>
    <t>Febrero*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</si>
  <si>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</si>
  <si>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</si>
  <si>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</si>
  <si>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</si>
  <si>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Caprino 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</si>
  <si>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</si>
  <si>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</si>
  <si>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</si>
  <si>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</si>
  <si>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</si>
  <si>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</si>
  <si>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</si>
  <si>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</si>
  <si>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</si>
  <si>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</si>
  <si>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</si>
  <si>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“Año de la Consolidacion de la Seguridad Alimentaria”</t>
  </si>
  <si>
    <t>Bovino</t>
  </si>
  <si>
    <t>Cárnico</t>
  </si>
  <si>
    <t>Cortes</t>
  </si>
  <si>
    <t>Guatemala</t>
  </si>
  <si>
    <t>Costillas</t>
  </si>
  <si>
    <t>enero</t>
  </si>
  <si>
    <t>Mortadela</t>
  </si>
  <si>
    <t/>
  </si>
  <si>
    <t>EL Salvador</t>
  </si>
  <si>
    <t>Jamon</t>
  </si>
  <si>
    <t>Carne de res</t>
  </si>
  <si>
    <t>Estados Unidos</t>
  </si>
  <si>
    <t>Carne Molida</t>
  </si>
  <si>
    <t>Churrasco</t>
  </si>
  <si>
    <t>Hamburguesas</t>
  </si>
  <si>
    <t>Higado</t>
  </si>
  <si>
    <t>España</t>
  </si>
  <si>
    <t>Mondongo</t>
  </si>
  <si>
    <t>Paticas</t>
  </si>
  <si>
    <t>Albondigas</t>
  </si>
  <si>
    <t>Inglaterra</t>
  </si>
  <si>
    <t>Grasa</t>
  </si>
  <si>
    <t>Australia</t>
  </si>
  <si>
    <t>Palomilla</t>
  </si>
  <si>
    <t>Sebo</t>
  </si>
  <si>
    <t>Trimming</t>
  </si>
  <si>
    <t>Tripas</t>
  </si>
  <si>
    <t>Rusia</t>
  </si>
  <si>
    <t>Filete</t>
  </si>
  <si>
    <t>Lomo</t>
  </si>
  <si>
    <t>Panceta</t>
  </si>
  <si>
    <t>Ribeye</t>
  </si>
  <si>
    <t>Vacio</t>
  </si>
  <si>
    <t>Lácteo</t>
  </si>
  <si>
    <t>Batidas</t>
  </si>
  <si>
    <t>Costa Rica</t>
  </si>
  <si>
    <t>Crema Agria</t>
  </si>
  <si>
    <t>Crema batida</t>
  </si>
  <si>
    <t>Crema de leche</t>
  </si>
  <si>
    <t>Brasil</t>
  </si>
  <si>
    <t>Francia</t>
  </si>
  <si>
    <t>Netherlands</t>
  </si>
  <si>
    <t>Union Europea</t>
  </si>
  <si>
    <t>Dulce de leche</t>
  </si>
  <si>
    <t>Chile</t>
  </si>
  <si>
    <t>Mexico</t>
  </si>
  <si>
    <t>Panama</t>
  </si>
  <si>
    <t>Flan</t>
  </si>
  <si>
    <t>Grasa de leche</t>
  </si>
  <si>
    <t>Uruguay</t>
  </si>
  <si>
    <t>Helados</t>
  </si>
  <si>
    <t>Malteadas</t>
  </si>
  <si>
    <t>Mantequilla</t>
  </si>
  <si>
    <t>Dinamarca</t>
  </si>
  <si>
    <t>Nata de leche</t>
  </si>
  <si>
    <t>Postre lacteo</t>
  </si>
  <si>
    <t>Productos Lácteos</t>
  </si>
  <si>
    <t>Proteina de leche</t>
  </si>
  <si>
    <t>Salsa de queso</t>
  </si>
  <si>
    <t>Suero de leche</t>
  </si>
  <si>
    <t>Canada</t>
  </si>
  <si>
    <t>Yogurt</t>
  </si>
  <si>
    <t>COSTA Rica</t>
  </si>
  <si>
    <t>Alemania</t>
  </si>
  <si>
    <t>Cuajo</t>
  </si>
  <si>
    <t>Holanda</t>
  </si>
  <si>
    <t>Pastel de queso</t>
  </si>
  <si>
    <t>Macao</t>
  </si>
  <si>
    <t>Mezcla para helados</t>
  </si>
  <si>
    <t>Productos Nutricionales</t>
  </si>
  <si>
    <t>Singapur</t>
  </si>
  <si>
    <t>Concentrado de Proteina</t>
  </si>
  <si>
    <t>Nueva Zelanda</t>
  </si>
  <si>
    <t>Honduras</t>
  </si>
  <si>
    <t>Queso</t>
  </si>
  <si>
    <t>Americano</t>
  </si>
  <si>
    <t>Azul</t>
  </si>
  <si>
    <t>Cheddar</t>
  </si>
  <si>
    <t>Polonia</t>
  </si>
  <si>
    <t>Crema</t>
  </si>
  <si>
    <t>En tiras</t>
  </si>
  <si>
    <t>Feta</t>
  </si>
  <si>
    <t>Gouda</t>
  </si>
  <si>
    <t>Mozzarella</t>
  </si>
  <si>
    <t>Reino Unido</t>
  </si>
  <si>
    <t>Parmesano</t>
  </si>
  <si>
    <t>Provolone</t>
  </si>
  <si>
    <t>Queso Amarillo</t>
  </si>
  <si>
    <t>Queso Blanco</t>
  </si>
  <si>
    <t>Queso fresco</t>
  </si>
  <si>
    <t>Queso maduro</t>
  </si>
  <si>
    <t>Belgica</t>
  </si>
  <si>
    <t>Germania</t>
  </si>
  <si>
    <t>Italia</t>
  </si>
  <si>
    <t>Rabiolo</t>
  </si>
  <si>
    <t>Rallado</t>
  </si>
  <si>
    <t>Cottage</t>
  </si>
  <si>
    <t>Fundido</t>
  </si>
  <si>
    <t>Queso Semimadurado</t>
  </si>
  <si>
    <t>Queso de cabra</t>
  </si>
  <si>
    <t>Oveja</t>
  </si>
  <si>
    <t>Edam</t>
  </si>
  <si>
    <t>Austria</t>
  </si>
  <si>
    <t>Leche entera liquida</t>
  </si>
  <si>
    <t>Formula Infantil</t>
  </si>
  <si>
    <t>Leche condensada</t>
  </si>
  <si>
    <t>Leche descremada en polvo</t>
  </si>
  <si>
    <t>Leche entera en polvo</t>
  </si>
  <si>
    <t>Irlanda</t>
  </si>
  <si>
    <t>Peru</t>
  </si>
  <si>
    <t>Suiza</t>
  </si>
  <si>
    <t>Puerto Rico</t>
  </si>
  <si>
    <t>Leche maternizada</t>
  </si>
  <si>
    <t>Leche semidescremada en polvo</t>
  </si>
  <si>
    <t>Leche sin lactosa</t>
  </si>
  <si>
    <t>Leche UHT</t>
  </si>
  <si>
    <t>Leche de Cabra</t>
  </si>
  <si>
    <t>Leche Modificada</t>
  </si>
  <si>
    <t>Leche Saborizada</t>
  </si>
  <si>
    <t>Leche semidescremada liquida</t>
  </si>
  <si>
    <t>Porcino</t>
  </si>
  <si>
    <t>Carne de Cerdo</t>
  </si>
  <si>
    <t>Chuleta</t>
  </si>
  <si>
    <t>Cochinillo</t>
  </si>
  <si>
    <t>porcino</t>
  </si>
  <si>
    <t>Pellets</t>
  </si>
  <si>
    <t>Pierna</t>
  </si>
  <si>
    <t>Tocino o Tocineta</t>
  </si>
  <si>
    <t>Enlatado</t>
  </si>
  <si>
    <t>Recortes de cerdo</t>
  </si>
  <si>
    <t>MDM, MSC, Pasta o Pulpa</t>
  </si>
  <si>
    <t>Paleta</t>
  </si>
  <si>
    <t>Alas</t>
  </si>
  <si>
    <t>pavo</t>
  </si>
  <si>
    <t>Escapula</t>
  </si>
  <si>
    <t>Muslo</t>
  </si>
  <si>
    <t>Pechuga</t>
  </si>
  <si>
    <t>Carne de pavo</t>
  </si>
  <si>
    <t>Carne de caprino (Carne de carnero o cordero)</t>
  </si>
  <si>
    <t>Piel Animal</t>
  </si>
  <si>
    <t>Cueros Procesados o Regenerados</t>
  </si>
  <si>
    <t>China</t>
  </si>
  <si>
    <t>Tailandia</t>
  </si>
  <si>
    <t>Taiwan</t>
  </si>
  <si>
    <t>Vietnam</t>
  </si>
  <si>
    <t>Curtidas o curadas</t>
  </si>
  <si>
    <t>Curtidas o Curadas</t>
  </si>
  <si>
    <t>Bolivia</t>
  </si>
  <si>
    <t>El Salvador</t>
  </si>
  <si>
    <t>India</t>
  </si>
  <si>
    <t>korea</t>
  </si>
  <si>
    <t>Turquia</t>
  </si>
  <si>
    <t>Semicurtidas o semicuradas</t>
  </si>
  <si>
    <t>Salami</t>
  </si>
  <si>
    <t>Salchichas</t>
  </si>
  <si>
    <t>Embutidos Variados</t>
  </si>
  <si>
    <t>pollo</t>
  </si>
  <si>
    <t>Empanizado</t>
  </si>
  <si>
    <t>Nuggets</t>
  </si>
  <si>
    <t>Pollo Desidratado</t>
  </si>
  <si>
    <t>Tiras</t>
  </si>
  <si>
    <t>Trozos</t>
  </si>
  <si>
    <t>Cadera</t>
  </si>
  <si>
    <t>Grasa de Pollo</t>
  </si>
  <si>
    <t>Carne de pollo</t>
  </si>
  <si>
    <t>Muslos</t>
  </si>
  <si>
    <t>Otro Tipo</t>
  </si>
  <si>
    <t>Aceite Crudo Desgomado de Soya</t>
  </si>
  <si>
    <t>Adereso</t>
  </si>
  <si>
    <t>Otro tipo</t>
  </si>
  <si>
    <t>Alimentación Infantil</t>
  </si>
  <si>
    <t>Avena</t>
  </si>
  <si>
    <t>Base Lactea para Helados</t>
  </si>
  <si>
    <t>Otro origen</t>
  </si>
  <si>
    <t>Base para biscocho</t>
  </si>
  <si>
    <t>Caldo de pollo</t>
  </si>
  <si>
    <t>Consome de res</t>
  </si>
  <si>
    <t>Cubitos de pollo</t>
  </si>
  <si>
    <t>Cultivo lacteo</t>
  </si>
  <si>
    <t>Fermentos</t>
  </si>
  <si>
    <t>Grasa Amarilla</t>
  </si>
  <si>
    <t>Harina de carne de pollo</t>
  </si>
  <si>
    <t>Lactosuero para helados</t>
  </si>
  <si>
    <t>Mayonesa</t>
  </si>
  <si>
    <t>Mescla de Huevo y leche</t>
  </si>
  <si>
    <t>Mezcla para Donuts</t>
  </si>
  <si>
    <t>Mezcla para pancakes</t>
  </si>
  <si>
    <t>Pastas rellenas</t>
  </si>
  <si>
    <t>Pepperoni</t>
  </si>
  <si>
    <t>Pizzas</t>
  </si>
  <si>
    <t>Preparacion Alimenticia</t>
  </si>
  <si>
    <t>Raviolis con carne</t>
  </si>
  <si>
    <t>Rollos</t>
  </si>
  <si>
    <t>Salsa</t>
  </si>
  <si>
    <t>Sazones</t>
  </si>
  <si>
    <t>Sopa</t>
  </si>
  <si>
    <t>Subproductos Avícolas</t>
  </si>
  <si>
    <t>Morcilla</t>
  </si>
  <si>
    <t>Pastas con carne y queso</t>
  </si>
  <si>
    <t>Pastas con queso</t>
  </si>
  <si>
    <t>Raviolis con queso</t>
  </si>
  <si>
    <t>Sabor artificial de queso cheddar</t>
  </si>
  <si>
    <t>Alimentos para animales</t>
  </si>
  <si>
    <t>Alimentos para Aves</t>
  </si>
  <si>
    <t>Arroz con Leche</t>
  </si>
  <si>
    <t>Chorizo</t>
  </si>
  <si>
    <t>Croquetas</t>
  </si>
  <si>
    <t>Gelatina</t>
  </si>
  <si>
    <t>Colombia</t>
  </si>
  <si>
    <t>Raviolis con carne y queso</t>
  </si>
  <si>
    <t>Tortillas</t>
  </si>
  <si>
    <t>Avícola</t>
  </si>
  <si>
    <t>Huevo</t>
  </si>
  <si>
    <t>Huevo entero</t>
  </si>
  <si>
    <t>Huevo liquido</t>
  </si>
  <si>
    <t>Huevo en polvo</t>
  </si>
  <si>
    <t>Yema de huevo</t>
  </si>
  <si>
    <t>PVET</t>
  </si>
  <si>
    <t>Argentina</t>
  </si>
  <si>
    <t>Ecuador</t>
  </si>
  <si>
    <t>Tunisia</t>
  </si>
  <si>
    <t>Japon</t>
  </si>
  <si>
    <t>República de Serbia</t>
  </si>
  <si>
    <t>Serbia</t>
  </si>
  <si>
    <t>Cortes especiales</t>
  </si>
  <si>
    <t>marzo</t>
  </si>
  <si>
    <t>Filete Aguja</t>
  </si>
  <si>
    <t>Flapmeat</t>
  </si>
  <si>
    <t>Paticas de Res</t>
  </si>
  <si>
    <t>Roti</t>
  </si>
  <si>
    <t>Solomillo</t>
  </si>
  <si>
    <t>Top Butt</t>
  </si>
  <si>
    <t>Torta</t>
  </si>
  <si>
    <t>Cuba</t>
  </si>
  <si>
    <t>Suplementos Alimenticios</t>
  </si>
  <si>
    <t>Jack</t>
  </si>
  <si>
    <t>Entero</t>
  </si>
  <si>
    <t>Pieles Bovinas Frescas Saladas</t>
  </si>
  <si>
    <t>Mixto</t>
  </si>
  <si>
    <t>Pastrami</t>
  </si>
  <si>
    <t>Filete de Pechuga</t>
  </si>
  <si>
    <t>Huevos Fértiles</t>
  </si>
  <si>
    <t>Abril</t>
  </si>
  <si>
    <t>Abril*</t>
  </si>
  <si>
    <t>Bravo</t>
  </si>
  <si>
    <t>Leche Variada Bravo</t>
  </si>
  <si>
    <t>Paraguay</t>
  </si>
  <si>
    <t>Piel Bovina Salada verde</t>
  </si>
  <si>
    <t>Bufalo</t>
  </si>
  <si>
    <t>Pate</t>
  </si>
  <si>
    <t>Bacon</t>
  </si>
  <si>
    <t>Salsa BBQ</t>
  </si>
  <si>
    <t>Semillas de Alpiste</t>
  </si>
  <si>
    <t>Bulgaria</t>
  </si>
  <si>
    <t>Mayo</t>
  </si>
  <si>
    <t>Mayo*</t>
  </si>
  <si>
    <t>Ricotta</t>
  </si>
  <si>
    <t>Productos carnicos</t>
  </si>
  <si>
    <t>Junio</t>
  </si>
  <si>
    <t>Junio*</t>
  </si>
  <si>
    <t>Ganso</t>
  </si>
  <si>
    <t>Jamon Ahumado</t>
  </si>
  <si>
    <t>Fabada Austriana</t>
  </si>
  <si>
    <t>Tripas artificiales</t>
  </si>
  <si>
    <t>Islas Virgenes (U.S.)</t>
  </si>
  <si>
    <t>Julio</t>
  </si>
  <si>
    <t>Trinidad &amp; Tobago</t>
  </si>
  <si>
    <t>Lactosa</t>
  </si>
  <si>
    <t>Monaco</t>
  </si>
  <si>
    <t>Leche evaporada</t>
  </si>
  <si>
    <t>Pieles Bovinas Secas y Saladas</t>
  </si>
  <si>
    <t>Comidas Preparadas</t>
  </si>
  <si>
    <t>Tacos</t>
  </si>
  <si>
    <t>Julio*</t>
  </si>
  <si>
    <t>Agosto</t>
  </si>
  <si>
    <t>Agosto*</t>
  </si>
  <si>
    <t>Barbados</t>
  </si>
  <si>
    <t>CheeseCake</t>
  </si>
  <si>
    <t>Holandes</t>
  </si>
  <si>
    <t>Velveeta</t>
  </si>
  <si>
    <t>Aceite</t>
  </si>
  <si>
    <t>Septiembre*</t>
  </si>
  <si>
    <t>Grecia</t>
  </si>
  <si>
    <t>Malasia</t>
  </si>
  <si>
    <t>PAISES BAJO</t>
  </si>
  <si>
    <t>Septiembre</t>
  </si>
  <si>
    <t>Grasa Lactea</t>
  </si>
  <si>
    <t>Philadelfia</t>
  </si>
  <si>
    <t>Pavo Congelado</t>
  </si>
  <si>
    <t>brasil</t>
  </si>
  <si>
    <t>Portugal</t>
  </si>
  <si>
    <t>POLLO</t>
  </si>
  <si>
    <t>Consome de pollo</t>
  </si>
  <si>
    <t>Octubre</t>
  </si>
  <si>
    <t>Octubre*</t>
  </si>
  <si>
    <t>Jamaica</t>
  </si>
  <si>
    <t>Grasa anhidra</t>
  </si>
  <si>
    <t>octubre</t>
  </si>
  <si>
    <t>Lactasa</t>
  </si>
  <si>
    <t>Tres leche</t>
  </si>
  <si>
    <t>Haiti</t>
  </si>
  <si>
    <t>octubre*</t>
  </si>
  <si>
    <t>Queso de hoja</t>
  </si>
  <si>
    <t>Monterey</t>
  </si>
  <si>
    <t>Salchichas con queso</t>
  </si>
  <si>
    <t>Curazao</t>
  </si>
  <si>
    <t>Cereal con miel</t>
  </si>
  <si>
    <t>Pastas con carne</t>
  </si>
  <si>
    <t>Sabor atificial leche</t>
  </si>
  <si>
    <t>Recortes de pechuga</t>
  </si>
  <si>
    <t>Guadalupe</t>
  </si>
  <si>
    <t>NEW YORK</t>
  </si>
  <si>
    <t>Noviembre</t>
  </si>
  <si>
    <t>Noviembre*</t>
  </si>
  <si>
    <t>noviembre*</t>
  </si>
  <si>
    <t>Diciembre</t>
  </si>
  <si>
    <t>Diciembre*</t>
  </si>
  <si>
    <t>Pakistan</t>
  </si>
  <si>
    <t>Corea del Sur</t>
  </si>
  <si>
    <t>vicera</t>
  </si>
  <si>
    <t>Periodo Enero 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</si>
</sst>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2" xfId="1" applyNumberFormat="1" applyFont="1" applyFill="1" applyBorder="1"/>
    <xf numFmtId="43" fontId="7" fillId="4" borderId="12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3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2" xfId="2" applyFont="1" applyFill="1" applyBorder="1" applyAlignment="1">
      <alignment wrapText="1"/>
    </xf>
    <xf numFmtId="164" fontId="5" fillId="3" borderId="12" xfId="1" applyNumberFormat="1" applyFont="1" applyFill="1" applyBorder="1"/>
    <xf numFmtId="43" fontId="5" fillId="3" borderId="12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3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9" xfId="4" applyFont="1" applyBorder="1" applyAlignment="1">
      <alignment wrapText="1"/>
    </xf>
    <xf numFmtId="164" fontId="1" fillId="0" borderId="19" xfId="1" applyNumberFormat="1" applyFont="1" applyFill="1" applyBorder="1" applyAlignment="1">
      <alignment horizontal="right" wrapText="1"/>
    </xf>
    <xf numFmtId="43" fontId="1" fillId="0" borderId="19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2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20" xfId="4" applyFont="1" applyBorder="1" applyAlignment="1">
      <alignment wrapText="1"/>
    </xf>
    <xf numFmtId="164" fontId="1" fillId="0" borderId="20" xfId="1" applyNumberFormat="1" applyFont="1" applyFill="1" applyBorder="1" applyAlignment="1">
      <alignment horizontal="right" wrapText="1"/>
    </xf>
    <xf numFmtId="43" fontId="1" fillId="0" borderId="20" xfId="1" applyFont="1" applyFill="1" applyBorder="1" applyAlignment="1">
      <alignment horizontal="right" wrapText="1"/>
    </xf>
    <xf numFmtId="43" fontId="1" fillId="0" borderId="20" xfId="1" applyFont="1" applyFill="1" applyBorder="1" applyAlignment="1">
      <alignment wrapText="1"/>
    </xf>
    <xf numFmtId="0" fontId="2" fillId="3" borderId="22" xfId="2" applyFont="1" applyFill="1" applyBorder="1" applyAlignment="1">
      <alignment wrapText="1"/>
    </xf>
    <xf numFmtId="164" fontId="5" fillId="3" borderId="22" xfId="1" applyNumberFormat="1" applyFont="1" applyFill="1" applyBorder="1"/>
    <xf numFmtId="43" fontId="5" fillId="3" borderId="22" xfId="1" applyFont="1" applyFill="1" applyBorder="1"/>
    <xf numFmtId="43" fontId="1" fillId="0" borderId="23" xfId="1" applyFont="1" applyFill="1" applyBorder="1" applyAlignment="1">
      <alignment horizontal="right" wrapText="1"/>
    </xf>
    <xf numFmtId="164" fontId="1" fillId="0" borderId="23" xfId="1" applyNumberFormat="1" applyFont="1" applyFill="1" applyBorder="1" applyAlignment="1">
      <alignment horizontal="right" wrapText="1"/>
    </xf>
    <xf numFmtId="0" fontId="1" fillId="0" borderId="23" xfId="4" applyFont="1" applyBorder="1" applyAlignment="1">
      <alignment wrapText="1"/>
    </xf>
    <xf numFmtId="0" fontId="2" fillId="2" borderId="21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8" xfId="0" applyFont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7" xfId="3" applyFont="1" applyFill="1" applyBorder="1" applyAlignment="1">
      <alignment horizontal="center"/>
    </xf>
    <xf numFmtId="43" fontId="2" fillId="2" borderId="21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7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opLeftCell="B1" workbookViewId="0">
      <selection activeCell="H11" sqref="H11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9" t="s">
        <v>18</v>
      </c>
      <c r="C6" s="69"/>
      <c r="D6" s="69"/>
    </row>
    <row r="7" spans="2:4" ht="23.25" x14ac:dyDescent="0.35">
      <c r="B7" s="70" t="s">
        <v>19</v>
      </c>
      <c r="C7" s="70"/>
      <c r="D7" s="70"/>
    </row>
    <row r="8" spans="2:4" ht="22.5" x14ac:dyDescent="0.35">
      <c r="B8" s="71" t="s">
        <v>20</v>
      </c>
      <c r="C8" s="71"/>
      <c r="D8" s="71"/>
    </row>
    <row r="9" spans="2:4" ht="16.5" thickBot="1" x14ac:dyDescent="0.3">
      <c r="B9" s="72" t="s">
        <v>45</v>
      </c>
      <c r="C9" s="72"/>
      <c r="D9" s="72"/>
    </row>
    <row r="10" spans="2:4" ht="15.75" thickBot="1" x14ac:dyDescent="0.3">
      <c r="B10" s="73" t="s">
        <v>31</v>
      </c>
      <c r="C10" s="67"/>
      <c r="D10" s="68"/>
    </row>
    <row r="11" spans="2:4" ht="15.75" thickBot="1" x14ac:dyDescent="0.3">
      <c r="B11" s="66" t="s">
        <v>366</v>
      </c>
      <c r="C11" s="67"/>
      <c r="D11" s="68"/>
    </row>
    <row r="12" spans="2:4" ht="15.75" thickBot="1" x14ac:dyDescent="0.3">
      <c r="B12" s="2" t="s">
        <v>17</v>
      </c>
      <c r="C12" s="2" t="s">
        <v>11</v>
      </c>
      <c r="D12" s="2" t="s">
        <v>12</v>
      </c>
    </row>
    <row r="13" spans="2:4" x14ac:dyDescent="0.25">
      <c r="B13" s="12" t="s">
        <v>13</v>
      </c>
      <c r="C13" s="13">
        <f>'Bovino Carnico'!F158</f>
        <v>7363135.6034390926</v>
      </c>
      <c r="D13" s="13">
        <f>'Bovino Carnico'!G158</f>
        <v>36286312.371541977</v>
      </c>
    </row>
    <row r="14" spans="2:4" x14ac:dyDescent="0.25">
      <c r="B14" s="10" t="s">
        <v>14</v>
      </c>
      <c r="C14" s="11">
        <f>'Bovino Lacteo'!F589</f>
        <v>18751117.564861774</v>
      </c>
      <c r="D14" s="11">
        <f>'Bovino Lacteo'!G589</f>
        <v>74923827.269784927</v>
      </c>
    </row>
    <row r="15" spans="2:4" x14ac:dyDescent="0.25">
      <c r="B15" s="10" t="s">
        <v>1</v>
      </c>
      <c r="C15" s="11">
        <f>Leche!F331</f>
        <v>59536968.018632889</v>
      </c>
      <c r="D15" s="11">
        <f>Leche!G331</f>
        <v>132609146.20738602</v>
      </c>
    </row>
    <row r="16" spans="2:4" x14ac:dyDescent="0.25">
      <c r="B16" s="10" t="s">
        <v>15</v>
      </c>
      <c r="C16" s="11">
        <f>'Porcino Carnico'!F194</f>
        <v>31289357.251905203</v>
      </c>
      <c r="D16" s="11">
        <f>'Porcino Carnico'!G194</f>
        <v>70928776.856521606</v>
      </c>
    </row>
    <row r="17" spans="2:4" x14ac:dyDescent="0.25">
      <c r="B17" s="10" t="s">
        <v>3</v>
      </c>
      <c r="C17" s="11">
        <f>Pavo!F103</f>
        <v>3477186.3224105835</v>
      </c>
      <c r="D17" s="11">
        <f>Pavo!G103</f>
        <v>7632636.7869644165</v>
      </c>
    </row>
    <row r="18" spans="2:4" x14ac:dyDescent="0.25">
      <c r="B18" s="10" t="s">
        <v>2</v>
      </c>
      <c r="C18" s="11">
        <f>Caprino!F40</f>
        <v>175970.50927734375</v>
      </c>
      <c r="D18" s="11">
        <f>Caprino!G40</f>
        <v>765859.99609375</v>
      </c>
    </row>
    <row r="19" spans="2:4" x14ac:dyDescent="0.25">
      <c r="B19" s="10" t="s">
        <v>16</v>
      </c>
      <c r="C19" s="11">
        <f>Pieles!F147</f>
        <v>4141848.8774213791</v>
      </c>
      <c r="D19" s="11">
        <f>Pieles!G147</f>
        <v>20930167.298278809</v>
      </c>
    </row>
    <row r="20" spans="2:4" x14ac:dyDescent="0.25">
      <c r="B20" s="10" t="s">
        <v>5</v>
      </c>
      <c r="C20" s="11">
        <f>Embutidos!F139</f>
        <v>3822440.0654115677</v>
      </c>
      <c r="D20" s="11">
        <f>Embutidos!G139</f>
        <v>19976815.484062195</v>
      </c>
    </row>
    <row r="21" spans="2:4" x14ac:dyDescent="0.25">
      <c r="B21" s="10" t="s">
        <v>6</v>
      </c>
      <c r="C21" s="11">
        <f>Pollo!F197</f>
        <v>44610012.106524467</v>
      </c>
      <c r="D21" s="11">
        <f>Pollo!G197</f>
        <v>51466393.685180664</v>
      </c>
    </row>
    <row r="22" spans="2:4" x14ac:dyDescent="0.25">
      <c r="B22" s="10" t="s">
        <v>4</v>
      </c>
      <c r="C22" s="11">
        <f>'Otro Origen'!F274</f>
        <v>46793240.12496376</v>
      </c>
      <c r="D22" s="11">
        <f>'Otro Origen'!G274</f>
        <v>25961169.096874237</v>
      </c>
    </row>
    <row r="23" spans="2:4" x14ac:dyDescent="0.25">
      <c r="B23" s="12" t="s">
        <v>21</v>
      </c>
      <c r="C23" s="13">
        <f>Huevo!F48</f>
        <v>136818.09918212891</v>
      </c>
      <c r="D23" s="13">
        <f>Huevo!G48</f>
        <v>632805.6506652832</v>
      </c>
    </row>
    <row r="24" spans="2:4" x14ac:dyDescent="0.25">
      <c r="B24" s="10" t="s">
        <v>22</v>
      </c>
      <c r="C24" s="11">
        <f>'Huevos Fertiles'!F35</f>
        <v>36561.710571289063</v>
      </c>
      <c r="D24" s="11">
        <f>'Huevos Fertiles'!G35</f>
        <v>90642</v>
      </c>
    </row>
    <row r="25" spans="2:4" ht="15.75" thickBot="1" x14ac:dyDescent="0.3">
      <c r="B25" s="15" t="s">
        <v>23</v>
      </c>
      <c r="C25" s="16"/>
      <c r="D25" s="13">
        <f>Provet!D300</f>
        <v>91140475.785633087</v>
      </c>
    </row>
    <row r="26" spans="2:4" ht="15.75" thickBot="1" x14ac:dyDescent="0.3">
      <c r="B26" s="17" t="s">
        <v>0</v>
      </c>
      <c r="C26" s="19">
        <f>SUM(C13:C25)</f>
        <v>220134656.25460148</v>
      </c>
      <c r="D26" s="18">
        <f>SUM(D13:D25)</f>
        <v>533345028.48898697</v>
      </c>
    </row>
  </sheetData>
  <mergeCells count="6">
    <mergeCell ref="B11:D11"/>
    <mergeCell ref="B6:D6"/>
    <mergeCell ref="B7:D7"/>
    <mergeCell ref="B8:D8"/>
    <mergeCell ref="B9:D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9"/>
  <sheetViews>
    <sheetView workbookViewId="0">
      <selection activeCell="H187" sqref="H187"/>
    </sheetView>
  </sheetViews>
  <sheetFormatPr baseColWidth="10" defaultColWidth="41.85546875" defaultRowHeight="15" x14ac:dyDescent="0.25"/>
  <cols>
    <col min="1" max="1" width="13.42578125" style="53" customWidth="1"/>
    <col min="2" max="2" width="7" style="53" bestFit="1" customWidth="1"/>
    <col min="3" max="3" width="12" style="53" bestFit="1" customWidth="1"/>
    <col min="4" max="4" width="24" style="5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9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40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50" t="s">
        <v>7</v>
      </c>
      <c r="B12" s="54" t="s">
        <v>8</v>
      </c>
      <c r="C12" s="54" t="s">
        <v>9</v>
      </c>
      <c r="D12" s="54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202</v>
      </c>
      <c r="C13" s="56" t="s">
        <v>47</v>
      </c>
      <c r="D13" s="56" t="s">
        <v>178</v>
      </c>
      <c r="E13" s="56" t="s">
        <v>57</v>
      </c>
      <c r="F13" s="57">
        <v>3944.1200180053711</v>
      </c>
      <c r="G13" s="58">
        <v>19506.110046386719</v>
      </c>
    </row>
    <row r="14" spans="1:7" x14ac:dyDescent="0.25">
      <c r="A14" s="56" t="s">
        <v>24</v>
      </c>
      <c r="B14" s="56" t="s">
        <v>202</v>
      </c>
      <c r="C14" s="56" t="s">
        <v>47</v>
      </c>
      <c r="D14" s="56" t="s">
        <v>58</v>
      </c>
      <c r="E14" s="56" t="s">
        <v>57</v>
      </c>
      <c r="F14" s="57">
        <v>236777.572265625</v>
      </c>
      <c r="G14" s="58">
        <v>221687.529296875</v>
      </c>
    </row>
    <row r="15" spans="1:7" x14ac:dyDescent="0.25">
      <c r="A15" s="56" t="s">
        <v>24</v>
      </c>
      <c r="B15" s="56" t="s">
        <v>202</v>
      </c>
      <c r="C15" s="56" t="s">
        <v>47</v>
      </c>
      <c r="D15" s="56" t="s">
        <v>48</v>
      </c>
      <c r="E15" s="56" t="s">
        <v>57</v>
      </c>
      <c r="F15" s="57">
        <v>920165.7509765625</v>
      </c>
      <c r="G15" s="58">
        <v>1459841.7275390625</v>
      </c>
    </row>
    <row r="16" spans="1:7" x14ac:dyDescent="0.25">
      <c r="A16" s="56" t="s">
        <v>24</v>
      </c>
      <c r="B16" s="56" t="s">
        <v>202</v>
      </c>
      <c r="C16" s="56" t="s">
        <v>47</v>
      </c>
      <c r="D16" s="56" t="s">
        <v>50</v>
      </c>
      <c r="E16" s="56" t="s">
        <v>57</v>
      </c>
      <c r="F16" s="57">
        <v>97.75</v>
      </c>
      <c r="G16" s="58">
        <v>1545.06005859375</v>
      </c>
    </row>
    <row r="17" spans="1:7" x14ac:dyDescent="0.25">
      <c r="A17" s="56" t="s">
        <v>24</v>
      </c>
      <c r="B17" s="56" t="s">
        <v>6</v>
      </c>
      <c r="C17" s="56" t="s">
        <v>47</v>
      </c>
      <c r="D17" s="56" t="s">
        <v>203</v>
      </c>
      <c r="E17" s="56" t="s">
        <v>57</v>
      </c>
      <c r="F17" s="57">
        <v>63652.520210266113</v>
      </c>
      <c r="G17" s="58">
        <v>236106.17422485352</v>
      </c>
    </row>
    <row r="18" spans="1:7" x14ac:dyDescent="0.25">
      <c r="A18" s="56" t="s">
        <v>51</v>
      </c>
      <c r="B18" s="56" t="s">
        <v>6</v>
      </c>
      <c r="C18" s="56" t="s">
        <v>47</v>
      </c>
      <c r="D18" s="56" t="s">
        <v>174</v>
      </c>
      <c r="E18" s="56" t="s">
        <v>57</v>
      </c>
      <c r="F18" s="57">
        <v>1873.1799926757813</v>
      </c>
      <c r="G18" s="58">
        <v>6419.64013671875</v>
      </c>
    </row>
    <row r="19" spans="1:7" x14ac:dyDescent="0.25">
      <c r="A19" s="56" t="s">
        <v>24</v>
      </c>
      <c r="B19" s="56" t="s">
        <v>202</v>
      </c>
      <c r="C19" s="56" t="s">
        <v>47</v>
      </c>
      <c r="D19" s="56" t="s">
        <v>74</v>
      </c>
      <c r="E19" s="56" t="s">
        <v>57</v>
      </c>
      <c r="F19" s="57">
        <v>26308.619140625</v>
      </c>
      <c r="G19" s="58">
        <v>55100</v>
      </c>
    </row>
    <row r="20" spans="1:7" x14ac:dyDescent="0.25">
      <c r="A20" s="56" t="s">
        <v>24</v>
      </c>
      <c r="B20" s="56" t="s">
        <v>6</v>
      </c>
      <c r="C20" s="56" t="s">
        <v>47</v>
      </c>
      <c r="D20" s="56" t="s">
        <v>67</v>
      </c>
      <c r="E20" s="56" t="s">
        <v>57</v>
      </c>
      <c r="F20" s="57">
        <v>59936.96898651123</v>
      </c>
      <c r="G20" s="58">
        <v>77599.669525146484</v>
      </c>
    </row>
    <row r="21" spans="1:7" x14ac:dyDescent="0.25">
      <c r="A21" s="56" t="s">
        <v>24</v>
      </c>
      <c r="B21" s="56" t="s">
        <v>6</v>
      </c>
      <c r="C21" s="56" t="s">
        <v>47</v>
      </c>
      <c r="D21" s="56" t="s">
        <v>176</v>
      </c>
      <c r="E21" s="56" t="s">
        <v>85</v>
      </c>
      <c r="F21" s="57">
        <v>134718.251953125</v>
      </c>
      <c r="G21" s="58">
        <v>78895.69921875</v>
      </c>
    </row>
    <row r="22" spans="1:7" x14ac:dyDescent="0.25">
      <c r="A22" s="56" t="s">
        <v>24</v>
      </c>
      <c r="B22" s="56" t="s">
        <v>202</v>
      </c>
      <c r="C22" s="56" t="s">
        <v>47</v>
      </c>
      <c r="D22" s="56" t="s">
        <v>176</v>
      </c>
      <c r="E22" s="56" t="s">
        <v>57</v>
      </c>
      <c r="F22" s="57">
        <v>1765535.12109375</v>
      </c>
      <c r="G22" s="58">
        <v>1303017.3564453125</v>
      </c>
    </row>
    <row r="23" spans="1:7" x14ac:dyDescent="0.25">
      <c r="A23" s="56" t="s">
        <v>24</v>
      </c>
      <c r="B23" s="56" t="s">
        <v>202</v>
      </c>
      <c r="C23" s="56" t="s">
        <v>47</v>
      </c>
      <c r="D23" s="56" t="s">
        <v>181</v>
      </c>
      <c r="E23" s="56" t="s">
        <v>57</v>
      </c>
      <c r="F23" s="57">
        <v>9389.9697265625</v>
      </c>
      <c r="G23" s="58">
        <v>8195.940185546875</v>
      </c>
    </row>
    <row r="24" spans="1:7" x14ac:dyDescent="0.25">
      <c r="A24" s="56" t="s">
        <v>24</v>
      </c>
      <c r="B24" s="56" t="s">
        <v>6</v>
      </c>
      <c r="C24" s="56" t="s">
        <v>47</v>
      </c>
      <c r="D24" s="56" t="s">
        <v>204</v>
      </c>
      <c r="E24" s="56" t="s">
        <v>57</v>
      </c>
      <c r="F24" s="57">
        <v>1034.199951171875</v>
      </c>
      <c r="G24" s="58">
        <v>4427.39990234375</v>
      </c>
    </row>
    <row r="25" spans="1:7" x14ac:dyDescent="0.25">
      <c r="A25" s="56" t="s">
        <v>24</v>
      </c>
      <c r="B25" s="56" t="s">
        <v>202</v>
      </c>
      <c r="C25" s="56" t="s">
        <v>47</v>
      </c>
      <c r="D25" s="56" t="s">
        <v>182</v>
      </c>
      <c r="E25" s="56" t="s">
        <v>57</v>
      </c>
      <c r="F25" s="57">
        <v>913733.93458557129</v>
      </c>
      <c r="G25" s="58">
        <v>1731420.5153808594</v>
      </c>
    </row>
    <row r="26" spans="1:7" x14ac:dyDescent="0.25">
      <c r="A26" s="56" t="s">
        <v>24</v>
      </c>
      <c r="B26" s="56" t="s">
        <v>6</v>
      </c>
      <c r="C26" s="56" t="s">
        <v>47</v>
      </c>
      <c r="D26" s="56" t="s">
        <v>182</v>
      </c>
      <c r="E26" s="56" t="s">
        <v>130</v>
      </c>
      <c r="F26" s="57">
        <v>23954.25</v>
      </c>
      <c r="G26" s="58">
        <v>35169.640625</v>
      </c>
    </row>
    <row r="27" spans="1:7" x14ac:dyDescent="0.25">
      <c r="A27" s="56" t="s">
        <v>24</v>
      </c>
      <c r="B27" s="56" t="s">
        <v>6</v>
      </c>
      <c r="C27" s="56" t="s">
        <v>47</v>
      </c>
      <c r="D27" s="56" t="s">
        <v>205</v>
      </c>
      <c r="E27" s="56" t="s">
        <v>57</v>
      </c>
      <c r="F27" s="57">
        <v>17513.369140625</v>
      </c>
      <c r="G27" s="58">
        <v>36610</v>
      </c>
    </row>
    <row r="28" spans="1:7" x14ac:dyDescent="0.25">
      <c r="A28" s="56" t="s">
        <v>24</v>
      </c>
      <c r="B28" s="56" t="s">
        <v>202</v>
      </c>
      <c r="C28" s="56" t="s">
        <v>47</v>
      </c>
      <c r="D28" s="56" t="s">
        <v>206</v>
      </c>
      <c r="E28" s="56" t="s">
        <v>57</v>
      </c>
      <c r="F28" s="57">
        <v>1143.06005859375</v>
      </c>
      <c r="G28" s="58">
        <v>7406.91015625</v>
      </c>
    </row>
    <row r="29" spans="1:7" x14ac:dyDescent="0.25">
      <c r="A29" s="56" t="s">
        <v>24</v>
      </c>
      <c r="B29" s="56" t="s">
        <v>6</v>
      </c>
      <c r="C29" s="56" t="s">
        <v>47</v>
      </c>
      <c r="D29" s="56" t="s">
        <v>207</v>
      </c>
      <c r="E29" s="56" t="s">
        <v>57</v>
      </c>
      <c r="F29" s="57">
        <v>78218.25</v>
      </c>
      <c r="G29" s="58">
        <v>125306.40234375</v>
      </c>
    </row>
    <row r="30" spans="1:7" x14ac:dyDescent="0.25">
      <c r="A30" s="51" t="s">
        <v>29</v>
      </c>
      <c r="B30" s="55"/>
      <c r="C30" s="55"/>
      <c r="D30" s="55"/>
      <c r="E30" s="29"/>
      <c r="F30" s="29">
        <f>SUM(F13:F29)</f>
        <v>4257996.8880996704</v>
      </c>
      <c r="G30" s="30">
        <f>SUM(G13:G29)</f>
        <v>5408255.7750854492</v>
      </c>
    </row>
    <row r="31" spans="1:7" x14ac:dyDescent="0.25">
      <c r="A31" s="56" t="s">
        <v>25</v>
      </c>
      <c r="B31" s="56" t="s">
        <v>202</v>
      </c>
      <c r="C31" s="56" t="s">
        <v>47</v>
      </c>
      <c r="D31" s="56" t="s">
        <v>178</v>
      </c>
      <c r="E31" s="56" t="s">
        <v>57</v>
      </c>
      <c r="F31" s="57">
        <v>4384.2399063110352</v>
      </c>
      <c r="G31" s="58">
        <v>17019.980102539063</v>
      </c>
    </row>
    <row r="32" spans="1:7" x14ac:dyDescent="0.25">
      <c r="A32" s="56" t="s">
        <v>25</v>
      </c>
      <c r="B32" s="56" t="s">
        <v>6</v>
      </c>
      <c r="C32" s="56" t="s">
        <v>47</v>
      </c>
      <c r="D32" s="56" t="s">
        <v>208</v>
      </c>
      <c r="E32" s="56" t="s">
        <v>57</v>
      </c>
      <c r="F32" s="57">
        <v>24494.23046875</v>
      </c>
      <c r="G32" s="58">
        <v>44820</v>
      </c>
    </row>
    <row r="33" spans="1:7" x14ac:dyDescent="0.25">
      <c r="A33" s="56" t="s">
        <v>25</v>
      </c>
      <c r="B33" s="56" t="s">
        <v>202</v>
      </c>
      <c r="C33" s="56" t="s">
        <v>47</v>
      </c>
      <c r="D33" s="56" t="s">
        <v>58</v>
      </c>
      <c r="E33" s="56" t="s">
        <v>57</v>
      </c>
      <c r="F33" s="57">
        <v>236305.833984375</v>
      </c>
      <c r="G33" s="58">
        <v>222472.599609375</v>
      </c>
    </row>
    <row r="34" spans="1:7" x14ac:dyDescent="0.25">
      <c r="A34" s="56" t="s">
        <v>25</v>
      </c>
      <c r="B34" s="56" t="s">
        <v>202</v>
      </c>
      <c r="C34" s="56" t="s">
        <v>47</v>
      </c>
      <c r="D34" s="56" t="s">
        <v>48</v>
      </c>
      <c r="E34" s="56" t="s">
        <v>57</v>
      </c>
      <c r="F34" s="57">
        <v>284986.5908203125</v>
      </c>
      <c r="G34" s="58">
        <v>551538.39581298828</v>
      </c>
    </row>
    <row r="35" spans="1:7" x14ac:dyDescent="0.25">
      <c r="A35" s="56" t="s">
        <v>25</v>
      </c>
      <c r="B35" s="56" t="s">
        <v>6</v>
      </c>
      <c r="C35" s="56" t="s">
        <v>47</v>
      </c>
      <c r="D35" s="56" t="s">
        <v>50</v>
      </c>
      <c r="E35" s="56" t="s">
        <v>57</v>
      </c>
      <c r="F35" s="57">
        <v>25351.119140625</v>
      </c>
      <c r="G35" s="58">
        <v>57565.76953125</v>
      </c>
    </row>
    <row r="36" spans="1:7" x14ac:dyDescent="0.25">
      <c r="A36" s="56" t="s">
        <v>25</v>
      </c>
      <c r="B36" s="56" t="s">
        <v>6</v>
      </c>
      <c r="C36" s="56" t="s">
        <v>47</v>
      </c>
      <c r="D36" s="56" t="s">
        <v>203</v>
      </c>
      <c r="E36" s="56" t="s">
        <v>57</v>
      </c>
      <c r="F36" s="57">
        <v>37599.769569396973</v>
      </c>
      <c r="G36" s="58">
        <v>137880.10946655273</v>
      </c>
    </row>
    <row r="37" spans="1:7" x14ac:dyDescent="0.25">
      <c r="A37" s="56" t="s">
        <v>25</v>
      </c>
      <c r="B37" s="56" t="s">
        <v>6</v>
      </c>
      <c r="C37" s="56" t="s">
        <v>47</v>
      </c>
      <c r="D37" s="56" t="s">
        <v>174</v>
      </c>
      <c r="E37" s="56" t="s">
        <v>57</v>
      </c>
      <c r="F37" s="57">
        <v>1152.9099884033203</v>
      </c>
      <c r="G37" s="58">
        <v>4749.10009765625</v>
      </c>
    </row>
    <row r="38" spans="1:7" x14ac:dyDescent="0.25">
      <c r="A38" s="56" t="s">
        <v>25</v>
      </c>
      <c r="B38" s="56" t="s">
        <v>6</v>
      </c>
      <c r="C38" s="56" t="s">
        <v>47</v>
      </c>
      <c r="D38" s="56" t="s">
        <v>67</v>
      </c>
      <c r="E38" s="56" t="s">
        <v>57</v>
      </c>
      <c r="F38" s="57">
        <v>18143.869140625</v>
      </c>
      <c r="G38" s="58">
        <v>22000</v>
      </c>
    </row>
    <row r="39" spans="1:7" x14ac:dyDescent="0.25">
      <c r="A39" s="56" t="s">
        <v>25</v>
      </c>
      <c r="B39" s="56" t="s">
        <v>6</v>
      </c>
      <c r="C39" s="56" t="s">
        <v>47</v>
      </c>
      <c r="D39" s="56" t="s">
        <v>209</v>
      </c>
      <c r="E39" s="56" t="s">
        <v>57</v>
      </c>
      <c r="F39" s="57">
        <v>21783.119140625</v>
      </c>
      <c r="G39" s="58">
        <v>27831</v>
      </c>
    </row>
    <row r="40" spans="1:7" x14ac:dyDescent="0.25">
      <c r="A40" s="56" t="s">
        <v>25</v>
      </c>
      <c r="B40" s="56" t="s">
        <v>6</v>
      </c>
      <c r="C40" s="56" t="s">
        <v>47</v>
      </c>
      <c r="D40" s="56" t="s">
        <v>176</v>
      </c>
      <c r="E40" s="56" t="s">
        <v>85</v>
      </c>
      <c r="F40" s="57">
        <v>26943.650390625</v>
      </c>
      <c r="G40" s="58">
        <v>12582</v>
      </c>
    </row>
    <row r="41" spans="1:7" x14ac:dyDescent="0.25">
      <c r="A41" s="56" t="s">
        <v>25</v>
      </c>
      <c r="B41" s="56" t="s">
        <v>6</v>
      </c>
      <c r="C41" s="56" t="s">
        <v>47</v>
      </c>
      <c r="D41" s="56" t="s">
        <v>176</v>
      </c>
      <c r="E41" s="56" t="s">
        <v>57</v>
      </c>
      <c r="F41" s="57">
        <v>1423994.8125</v>
      </c>
      <c r="G41" s="58">
        <v>979691.4697265625</v>
      </c>
    </row>
    <row r="42" spans="1:7" x14ac:dyDescent="0.25">
      <c r="A42" s="56" t="s">
        <v>25</v>
      </c>
      <c r="B42" s="56" t="s">
        <v>6</v>
      </c>
      <c r="C42" s="56" t="s">
        <v>47</v>
      </c>
      <c r="D42" s="56" t="s">
        <v>181</v>
      </c>
      <c r="E42" s="56" t="s">
        <v>57</v>
      </c>
      <c r="F42" s="57">
        <v>49868.5390625</v>
      </c>
      <c r="G42" s="58">
        <v>44867.4296875</v>
      </c>
    </row>
    <row r="43" spans="1:7" x14ac:dyDescent="0.25">
      <c r="A43" s="56" t="s">
        <v>25</v>
      </c>
      <c r="B43" s="56" t="s">
        <v>202</v>
      </c>
      <c r="C43" s="56" t="s">
        <v>47</v>
      </c>
      <c r="D43" s="56" t="s">
        <v>182</v>
      </c>
      <c r="E43" s="56" t="s">
        <v>57</v>
      </c>
      <c r="F43" s="57">
        <v>1419083.7495117188</v>
      </c>
      <c r="G43" s="58">
        <v>2551951.0775756836</v>
      </c>
    </row>
    <row r="44" spans="1:7" x14ac:dyDescent="0.25">
      <c r="A44" s="56" t="s">
        <v>25</v>
      </c>
      <c r="B44" s="56" t="s">
        <v>6</v>
      </c>
      <c r="C44" s="56" t="s">
        <v>47</v>
      </c>
      <c r="D44" s="56" t="s">
        <v>173</v>
      </c>
      <c r="E44" s="56" t="s">
        <v>57</v>
      </c>
      <c r="F44" s="57">
        <v>452.69000244140625</v>
      </c>
      <c r="G44" s="58">
        <v>879</v>
      </c>
    </row>
    <row r="45" spans="1:7" x14ac:dyDescent="0.25">
      <c r="A45" s="56" t="s">
        <v>25</v>
      </c>
      <c r="B45" s="56" t="s">
        <v>202</v>
      </c>
      <c r="C45" s="56" t="s">
        <v>47</v>
      </c>
      <c r="D45" s="56" t="s">
        <v>71</v>
      </c>
      <c r="E45" s="56" t="s">
        <v>57</v>
      </c>
      <c r="F45" s="57">
        <v>314342.640625</v>
      </c>
      <c r="G45" s="58">
        <v>294140</v>
      </c>
    </row>
    <row r="46" spans="1:7" x14ac:dyDescent="0.25">
      <c r="A46" s="56" t="s">
        <v>25</v>
      </c>
      <c r="B46" s="56" t="s">
        <v>6</v>
      </c>
      <c r="C46" s="56" t="s">
        <v>47</v>
      </c>
      <c r="D46" s="56" t="s">
        <v>207</v>
      </c>
      <c r="E46" s="56" t="s">
        <v>57</v>
      </c>
      <c r="F46" s="57">
        <v>104291</v>
      </c>
      <c r="G46" s="58">
        <v>174739.19921875</v>
      </c>
    </row>
    <row r="47" spans="1:7" x14ac:dyDescent="0.25">
      <c r="A47" s="51" t="s">
        <v>28</v>
      </c>
      <c r="B47" s="55"/>
      <c r="C47" s="55"/>
      <c r="D47" s="55"/>
      <c r="E47" s="29"/>
      <c r="F47" s="29">
        <f>SUM(F31:F46)</f>
        <v>3993178.764251709</v>
      </c>
      <c r="G47" s="30">
        <f>SUM(G31:G46)</f>
        <v>5144727.1308288574</v>
      </c>
    </row>
    <row r="48" spans="1:7" x14ac:dyDescent="0.25">
      <c r="A48" s="56" t="s">
        <v>26</v>
      </c>
      <c r="B48" s="56" t="s">
        <v>6</v>
      </c>
      <c r="C48" s="56" t="s">
        <v>47</v>
      </c>
      <c r="D48" s="56" t="s">
        <v>178</v>
      </c>
      <c r="E48" s="56" t="s">
        <v>57</v>
      </c>
      <c r="F48" s="57">
        <v>288211.84246826172</v>
      </c>
      <c r="G48" s="58">
        <v>103826.07995605469</v>
      </c>
    </row>
    <row r="49" spans="1:7" x14ac:dyDescent="0.25">
      <c r="A49" s="56" t="s">
        <v>26</v>
      </c>
      <c r="B49" s="56" t="s">
        <v>6</v>
      </c>
      <c r="C49" s="56" t="s">
        <v>47</v>
      </c>
      <c r="D49" s="56" t="s">
        <v>208</v>
      </c>
      <c r="E49" s="56" t="s">
        <v>57</v>
      </c>
      <c r="F49" s="57">
        <v>1995.8300170898438</v>
      </c>
      <c r="G49" s="58">
        <v>5840</v>
      </c>
    </row>
    <row r="50" spans="1:7" x14ac:dyDescent="0.25">
      <c r="A50" s="56" t="s">
        <v>26</v>
      </c>
      <c r="B50" s="56" t="s">
        <v>6</v>
      </c>
      <c r="C50" s="56" t="s">
        <v>47</v>
      </c>
      <c r="D50" s="56" t="s">
        <v>210</v>
      </c>
      <c r="E50" s="56" t="s">
        <v>57</v>
      </c>
      <c r="F50" s="57">
        <v>49045.640625</v>
      </c>
      <c r="G50" s="58">
        <v>80632</v>
      </c>
    </row>
    <row r="51" spans="1:7" x14ac:dyDescent="0.25">
      <c r="A51" s="56" t="s">
        <v>271</v>
      </c>
      <c r="B51" s="56" t="s">
        <v>6</v>
      </c>
      <c r="C51" s="56" t="s">
        <v>47</v>
      </c>
      <c r="D51" s="56" t="s">
        <v>58</v>
      </c>
      <c r="E51" s="56" t="s">
        <v>57</v>
      </c>
      <c r="F51" s="57">
        <v>443617.74609375</v>
      </c>
      <c r="G51" s="58">
        <v>410384.279296875</v>
      </c>
    </row>
    <row r="52" spans="1:7" x14ac:dyDescent="0.25">
      <c r="A52" s="56" t="s">
        <v>26</v>
      </c>
      <c r="B52" s="56" t="s">
        <v>202</v>
      </c>
      <c r="C52" s="56" t="s">
        <v>47</v>
      </c>
      <c r="D52" s="56" t="s">
        <v>48</v>
      </c>
      <c r="E52" s="56" t="s">
        <v>57</v>
      </c>
      <c r="F52" s="57">
        <v>150735.228515625</v>
      </c>
      <c r="G52" s="58">
        <v>209111.51904296875</v>
      </c>
    </row>
    <row r="53" spans="1:7" x14ac:dyDescent="0.25">
      <c r="A53" s="56" t="s">
        <v>26</v>
      </c>
      <c r="B53" s="56" t="s">
        <v>6</v>
      </c>
      <c r="C53" s="56" t="s">
        <v>47</v>
      </c>
      <c r="D53" s="56" t="s">
        <v>203</v>
      </c>
      <c r="E53" s="56" t="s">
        <v>57</v>
      </c>
      <c r="F53" s="57">
        <v>40067.25</v>
      </c>
      <c r="G53" s="58">
        <v>157613.650390625</v>
      </c>
    </row>
    <row r="54" spans="1:7" x14ac:dyDescent="0.25">
      <c r="A54" s="56" t="s">
        <v>26</v>
      </c>
      <c r="B54" s="56" t="s">
        <v>6</v>
      </c>
      <c r="C54" s="56" t="s">
        <v>47</v>
      </c>
      <c r="D54" s="56" t="s">
        <v>174</v>
      </c>
      <c r="E54" s="56" t="s">
        <v>57</v>
      </c>
      <c r="F54" s="57">
        <v>1872.3099975585938</v>
      </c>
      <c r="G54" s="58">
        <v>6419.68017578125</v>
      </c>
    </row>
    <row r="55" spans="1:7" x14ac:dyDescent="0.25">
      <c r="A55" s="56" t="s">
        <v>271</v>
      </c>
      <c r="B55" s="56" t="s">
        <v>6</v>
      </c>
      <c r="C55" s="56" t="s">
        <v>47</v>
      </c>
      <c r="D55" s="56" t="s">
        <v>74</v>
      </c>
      <c r="E55" s="56" t="s">
        <v>57</v>
      </c>
      <c r="F55" s="57">
        <v>26308.619140625</v>
      </c>
      <c r="G55" s="58">
        <v>29580</v>
      </c>
    </row>
    <row r="56" spans="1:7" x14ac:dyDescent="0.25">
      <c r="A56" s="56" t="s">
        <v>271</v>
      </c>
      <c r="B56" s="56" t="s">
        <v>6</v>
      </c>
      <c r="C56" s="56" t="s">
        <v>47</v>
      </c>
      <c r="D56" s="56" t="s">
        <v>286</v>
      </c>
      <c r="E56" s="56" t="s">
        <v>57</v>
      </c>
      <c r="F56" s="57">
        <v>15979.3095703125</v>
      </c>
      <c r="G56" s="58">
        <v>71074</v>
      </c>
    </row>
    <row r="57" spans="1:7" x14ac:dyDescent="0.25">
      <c r="A57" s="56" t="s">
        <v>26</v>
      </c>
      <c r="B57" s="56" t="s">
        <v>6</v>
      </c>
      <c r="C57" s="56" t="s">
        <v>47</v>
      </c>
      <c r="D57" s="56" t="s">
        <v>67</v>
      </c>
      <c r="E57" s="56" t="s">
        <v>57</v>
      </c>
      <c r="F57" s="57">
        <v>21547.66015625</v>
      </c>
      <c r="G57" s="58">
        <v>26281.080078125</v>
      </c>
    </row>
    <row r="58" spans="1:7" x14ac:dyDescent="0.25">
      <c r="A58" s="56" t="s">
        <v>26</v>
      </c>
      <c r="B58" s="56" t="s">
        <v>6</v>
      </c>
      <c r="C58" s="56" t="s">
        <v>47</v>
      </c>
      <c r="D58" s="56" t="s">
        <v>209</v>
      </c>
      <c r="E58" s="56" t="s">
        <v>57</v>
      </c>
      <c r="F58" s="57">
        <v>30719.8505859375</v>
      </c>
      <c r="G58" s="58">
        <v>37608.580078125</v>
      </c>
    </row>
    <row r="59" spans="1:7" x14ac:dyDescent="0.25">
      <c r="A59" s="56" t="s">
        <v>26</v>
      </c>
      <c r="B59" s="56" t="s">
        <v>6</v>
      </c>
      <c r="C59" s="56" t="s">
        <v>47</v>
      </c>
      <c r="D59" s="56" t="s">
        <v>176</v>
      </c>
      <c r="E59" s="56" t="s">
        <v>57</v>
      </c>
      <c r="F59" s="57">
        <v>2399808.7097167969</v>
      </c>
      <c r="G59" s="58">
        <v>1798783.37109375</v>
      </c>
    </row>
    <row r="60" spans="1:7" x14ac:dyDescent="0.25">
      <c r="A60" s="56" t="s">
        <v>26</v>
      </c>
      <c r="B60" s="56" t="s">
        <v>6</v>
      </c>
      <c r="C60" s="56" t="s">
        <v>47</v>
      </c>
      <c r="D60" s="56" t="s">
        <v>181</v>
      </c>
      <c r="E60" s="56" t="s">
        <v>57</v>
      </c>
      <c r="F60" s="57">
        <v>12700.7099609375</v>
      </c>
      <c r="G60" s="58">
        <v>11480</v>
      </c>
    </row>
    <row r="61" spans="1:7" x14ac:dyDescent="0.25">
      <c r="A61" s="56" t="s">
        <v>26</v>
      </c>
      <c r="B61" s="56" t="s">
        <v>202</v>
      </c>
      <c r="C61" s="56" t="s">
        <v>47</v>
      </c>
      <c r="D61" s="56" t="s">
        <v>211</v>
      </c>
      <c r="E61" s="56" t="s">
        <v>57</v>
      </c>
      <c r="F61" s="57">
        <v>100602.12841796875</v>
      </c>
      <c r="G61" s="58">
        <v>131123.94995117188</v>
      </c>
    </row>
    <row r="62" spans="1:7" x14ac:dyDescent="0.25">
      <c r="A62" s="56" t="s">
        <v>271</v>
      </c>
      <c r="B62" s="56" t="s">
        <v>6</v>
      </c>
      <c r="C62" s="56" t="s">
        <v>47</v>
      </c>
      <c r="D62" s="56" t="s">
        <v>204</v>
      </c>
      <c r="E62" s="56" t="s">
        <v>57</v>
      </c>
      <c r="F62" s="57">
        <v>39185.780372619629</v>
      </c>
      <c r="G62" s="58">
        <v>81646.400695800781</v>
      </c>
    </row>
    <row r="63" spans="1:7" x14ac:dyDescent="0.25">
      <c r="A63" s="56" t="s">
        <v>26</v>
      </c>
      <c r="B63" s="56" t="s">
        <v>6</v>
      </c>
      <c r="C63" s="56" t="s">
        <v>47</v>
      </c>
      <c r="D63" s="56" t="s">
        <v>182</v>
      </c>
      <c r="E63" s="56" t="s">
        <v>57</v>
      </c>
      <c r="F63" s="57">
        <v>2061014.1417236328</v>
      </c>
      <c r="G63" s="58">
        <v>3562266.4873046875</v>
      </c>
    </row>
    <row r="64" spans="1:7" x14ac:dyDescent="0.25">
      <c r="A64" s="56" t="s">
        <v>271</v>
      </c>
      <c r="B64" s="56" t="s">
        <v>6</v>
      </c>
      <c r="C64" s="56" t="s">
        <v>47</v>
      </c>
      <c r="D64" s="56" t="s">
        <v>238</v>
      </c>
      <c r="E64" s="56" t="s">
        <v>57</v>
      </c>
      <c r="F64" s="57">
        <v>266.89999389648438</v>
      </c>
      <c r="G64" s="58">
        <v>1567.050048828125</v>
      </c>
    </row>
    <row r="65" spans="1:7" x14ac:dyDescent="0.25">
      <c r="A65" s="56" t="s">
        <v>26</v>
      </c>
      <c r="B65" s="56" t="s">
        <v>6</v>
      </c>
      <c r="C65" s="56" t="s">
        <v>47</v>
      </c>
      <c r="D65" s="56" t="s">
        <v>206</v>
      </c>
      <c r="E65" s="56" t="s">
        <v>57</v>
      </c>
      <c r="F65" s="57">
        <v>3628.77001953125</v>
      </c>
      <c r="G65" s="58">
        <v>14680</v>
      </c>
    </row>
    <row r="66" spans="1:7" x14ac:dyDescent="0.25">
      <c r="A66" s="56" t="s">
        <v>26</v>
      </c>
      <c r="B66" s="56" t="s">
        <v>6</v>
      </c>
      <c r="C66" s="56" t="s">
        <v>47</v>
      </c>
      <c r="D66" s="56" t="s">
        <v>71</v>
      </c>
      <c r="E66" s="56" t="s">
        <v>57</v>
      </c>
      <c r="F66" s="57">
        <v>668166.32177734375</v>
      </c>
      <c r="G66" s="58">
        <v>873440.384765625</v>
      </c>
    </row>
    <row r="67" spans="1:7" x14ac:dyDescent="0.25">
      <c r="A67" s="56" t="s">
        <v>26</v>
      </c>
      <c r="B67" s="56" t="s">
        <v>6</v>
      </c>
      <c r="C67" s="56" t="s">
        <v>47</v>
      </c>
      <c r="D67" s="56" t="s">
        <v>207</v>
      </c>
      <c r="E67" s="56" t="s">
        <v>57</v>
      </c>
      <c r="F67" s="57">
        <v>125805.10009765625</v>
      </c>
      <c r="G67" s="58">
        <v>191508.369140625</v>
      </c>
    </row>
    <row r="68" spans="1:7" x14ac:dyDescent="0.25">
      <c r="A68" s="51" t="s">
        <v>27</v>
      </c>
      <c r="B68" s="55"/>
      <c r="C68" s="55"/>
      <c r="D68" s="55"/>
      <c r="E68" s="29"/>
      <c r="F68" s="29">
        <f>SUM(F48:F67)</f>
        <v>6481279.8492507935</v>
      </c>
      <c r="G68" s="30">
        <f>SUM(G48:G67)</f>
        <v>7804866.882019043</v>
      </c>
    </row>
    <row r="69" spans="1:7" x14ac:dyDescent="0.25">
      <c r="A69" s="56" t="s">
        <v>288</v>
      </c>
      <c r="B69" s="56" t="s">
        <v>6</v>
      </c>
      <c r="C69" s="56" t="s">
        <v>47</v>
      </c>
      <c r="D69" s="56" t="s">
        <v>48</v>
      </c>
      <c r="E69" s="56" t="s">
        <v>57</v>
      </c>
      <c r="F69" s="57">
        <v>1519.8199462890625</v>
      </c>
      <c r="G69" s="58">
        <v>8239</v>
      </c>
    </row>
    <row r="70" spans="1:7" x14ac:dyDescent="0.25">
      <c r="A70" s="56" t="s">
        <v>288</v>
      </c>
      <c r="B70" s="56" t="s">
        <v>6</v>
      </c>
      <c r="C70" s="56" t="s">
        <v>47</v>
      </c>
      <c r="D70" s="56" t="s">
        <v>176</v>
      </c>
      <c r="E70" s="56" t="s">
        <v>85</v>
      </c>
      <c r="F70" s="57">
        <v>26943.650390625</v>
      </c>
      <c r="G70" s="58">
        <v>12582</v>
      </c>
    </row>
    <row r="71" spans="1:7" x14ac:dyDescent="0.25">
      <c r="A71" s="56" t="s">
        <v>288</v>
      </c>
      <c r="B71" s="56" t="s">
        <v>6</v>
      </c>
      <c r="C71" s="56" t="s">
        <v>47</v>
      </c>
      <c r="D71" s="56" t="s">
        <v>176</v>
      </c>
      <c r="E71" s="56" t="s">
        <v>57</v>
      </c>
      <c r="F71" s="57">
        <v>156037.326171875</v>
      </c>
      <c r="G71" s="58">
        <v>147104.650390625</v>
      </c>
    </row>
    <row r="72" spans="1:7" x14ac:dyDescent="0.25">
      <c r="A72" s="56" t="s">
        <v>288</v>
      </c>
      <c r="B72" s="56" t="s">
        <v>6</v>
      </c>
      <c r="C72" s="56" t="s">
        <v>47</v>
      </c>
      <c r="D72" s="56" t="s">
        <v>181</v>
      </c>
      <c r="E72" s="56" t="s">
        <v>57</v>
      </c>
      <c r="F72" s="57">
        <v>19958.259765625</v>
      </c>
      <c r="G72" s="58">
        <v>15702.1103515625</v>
      </c>
    </row>
    <row r="73" spans="1:7" x14ac:dyDescent="0.25">
      <c r="A73" s="56" t="s">
        <v>288</v>
      </c>
      <c r="B73" s="56" t="s">
        <v>6</v>
      </c>
      <c r="C73" s="56" t="s">
        <v>47</v>
      </c>
      <c r="D73" s="56" t="s">
        <v>295</v>
      </c>
      <c r="E73" s="56" t="s">
        <v>62</v>
      </c>
      <c r="F73" s="57">
        <v>14.970000267028809</v>
      </c>
      <c r="G73" s="58">
        <v>94.800003051757813</v>
      </c>
    </row>
    <row r="74" spans="1:7" x14ac:dyDescent="0.25">
      <c r="A74" s="56" t="s">
        <v>288</v>
      </c>
      <c r="B74" s="56" t="s">
        <v>6</v>
      </c>
      <c r="C74" s="56" t="s">
        <v>47</v>
      </c>
      <c r="D74" s="56" t="s">
        <v>182</v>
      </c>
      <c r="E74" s="56" t="s">
        <v>57</v>
      </c>
      <c r="F74" s="57">
        <v>126462.80859375</v>
      </c>
      <c r="G74" s="58">
        <v>205430.69140625</v>
      </c>
    </row>
    <row r="75" spans="1:7" x14ac:dyDescent="0.25">
      <c r="A75" s="56" t="s">
        <v>288</v>
      </c>
      <c r="B75" s="56" t="s">
        <v>6</v>
      </c>
      <c r="C75" s="56" t="s">
        <v>47</v>
      </c>
      <c r="D75" s="56" t="s">
        <v>71</v>
      </c>
      <c r="E75" s="56" t="s">
        <v>57</v>
      </c>
      <c r="F75" s="57">
        <v>54431.62109375</v>
      </c>
      <c r="G75" s="58">
        <v>77159.7421875</v>
      </c>
    </row>
    <row r="76" spans="1:7" x14ac:dyDescent="0.25">
      <c r="A76" s="51" t="s">
        <v>288</v>
      </c>
      <c r="B76" s="55"/>
      <c r="C76" s="55"/>
      <c r="D76" s="55"/>
      <c r="E76" s="29"/>
      <c r="F76" s="29">
        <f>SUM(F69:F75)</f>
        <v>385368.45596218109</v>
      </c>
      <c r="G76" s="30">
        <f>SUM(G69:G75)</f>
        <v>466312.99433898926</v>
      </c>
    </row>
    <row r="77" spans="1:7" x14ac:dyDescent="0.25">
      <c r="A77" s="56" t="s">
        <v>300</v>
      </c>
      <c r="B77" s="56" t="s">
        <v>6</v>
      </c>
      <c r="C77" s="56" t="s">
        <v>47</v>
      </c>
      <c r="D77" s="56" t="s">
        <v>178</v>
      </c>
      <c r="E77" s="56" t="s">
        <v>57</v>
      </c>
      <c r="F77" s="57">
        <v>984.30999755859375</v>
      </c>
      <c r="G77" s="58">
        <v>7387.7998046875</v>
      </c>
    </row>
    <row r="78" spans="1:7" x14ac:dyDescent="0.25">
      <c r="A78" s="56" t="s">
        <v>300</v>
      </c>
      <c r="B78" s="56" t="s">
        <v>6</v>
      </c>
      <c r="C78" s="56" t="s">
        <v>47</v>
      </c>
      <c r="D78" s="56" t="s">
        <v>210</v>
      </c>
      <c r="E78" s="56" t="s">
        <v>57</v>
      </c>
      <c r="F78" s="57">
        <v>8757.1796875</v>
      </c>
      <c r="G78" s="58">
        <v>37224</v>
      </c>
    </row>
    <row r="79" spans="1:7" x14ac:dyDescent="0.25">
      <c r="A79" s="56" t="s">
        <v>300</v>
      </c>
      <c r="B79" s="56" t="s">
        <v>202</v>
      </c>
      <c r="C79" s="56" t="s">
        <v>47</v>
      </c>
      <c r="D79" s="56" t="s">
        <v>58</v>
      </c>
      <c r="E79" s="56" t="s">
        <v>57</v>
      </c>
      <c r="F79" s="57">
        <v>420937.90625</v>
      </c>
      <c r="G79" s="58">
        <v>385775</v>
      </c>
    </row>
    <row r="80" spans="1:7" x14ac:dyDescent="0.25">
      <c r="A80" s="56" t="s">
        <v>300</v>
      </c>
      <c r="B80" s="56" t="s">
        <v>202</v>
      </c>
      <c r="C80" s="56" t="s">
        <v>47</v>
      </c>
      <c r="D80" s="56" t="s">
        <v>48</v>
      </c>
      <c r="E80" s="56" t="s">
        <v>57</v>
      </c>
      <c r="F80" s="57">
        <v>162850.3466796875</v>
      </c>
      <c r="G80" s="58">
        <v>171584.138671875</v>
      </c>
    </row>
    <row r="81" spans="1:7" x14ac:dyDescent="0.25">
      <c r="A81" s="56" t="s">
        <v>300</v>
      </c>
      <c r="B81" s="56" t="s">
        <v>6</v>
      </c>
      <c r="C81" s="56" t="s">
        <v>47</v>
      </c>
      <c r="D81" s="56" t="s">
        <v>67</v>
      </c>
      <c r="E81" s="56" t="s">
        <v>57</v>
      </c>
      <c r="F81" s="57">
        <v>57261.630859375</v>
      </c>
      <c r="G81" s="58">
        <v>72756.919921875</v>
      </c>
    </row>
    <row r="82" spans="1:7" x14ac:dyDescent="0.25">
      <c r="A82" s="56" t="s">
        <v>300</v>
      </c>
      <c r="B82" s="56" t="s">
        <v>6</v>
      </c>
      <c r="C82" s="56" t="s">
        <v>47</v>
      </c>
      <c r="D82" s="56" t="s">
        <v>209</v>
      </c>
      <c r="E82" s="56" t="s">
        <v>57</v>
      </c>
      <c r="F82" s="57">
        <v>20411.859375</v>
      </c>
      <c r="G82" s="58">
        <v>27380</v>
      </c>
    </row>
    <row r="83" spans="1:7" x14ac:dyDescent="0.25">
      <c r="A83" s="56" t="s">
        <v>300</v>
      </c>
      <c r="B83" s="56" t="s">
        <v>6</v>
      </c>
      <c r="C83" s="56" t="s">
        <v>47</v>
      </c>
      <c r="D83" s="56" t="s">
        <v>176</v>
      </c>
      <c r="E83" s="56" t="s">
        <v>85</v>
      </c>
      <c r="F83" s="57">
        <v>27003.529296875</v>
      </c>
      <c r="G83" s="58">
        <v>6588</v>
      </c>
    </row>
    <row r="84" spans="1:7" x14ac:dyDescent="0.25">
      <c r="A84" s="56" t="s">
        <v>300</v>
      </c>
      <c r="B84" s="56" t="s">
        <v>6</v>
      </c>
      <c r="C84" s="56" t="s">
        <v>47</v>
      </c>
      <c r="D84" s="56" t="s">
        <v>176</v>
      </c>
      <c r="E84" s="56" t="s">
        <v>57</v>
      </c>
      <c r="F84" s="57">
        <v>702621.544921875</v>
      </c>
      <c r="G84" s="58">
        <v>554146.396484375</v>
      </c>
    </row>
    <row r="85" spans="1:7" x14ac:dyDescent="0.25">
      <c r="A85" s="56" t="s">
        <v>300</v>
      </c>
      <c r="B85" s="56" t="s">
        <v>202</v>
      </c>
      <c r="C85" s="56" t="s">
        <v>47</v>
      </c>
      <c r="D85" s="56" t="s">
        <v>181</v>
      </c>
      <c r="E85" s="56" t="s">
        <v>57</v>
      </c>
      <c r="F85" s="57">
        <v>11793.51953125</v>
      </c>
      <c r="G85" s="58">
        <v>13000</v>
      </c>
    </row>
    <row r="86" spans="1:7" x14ac:dyDescent="0.25">
      <c r="A86" s="56" t="s">
        <v>300</v>
      </c>
      <c r="B86" s="56" t="s">
        <v>6</v>
      </c>
      <c r="C86" s="56" t="s">
        <v>47</v>
      </c>
      <c r="D86" s="56" t="s">
        <v>182</v>
      </c>
      <c r="E86" s="56" t="s">
        <v>57</v>
      </c>
      <c r="F86" s="57">
        <v>156646.328125</v>
      </c>
      <c r="G86" s="58">
        <v>275932.662109375</v>
      </c>
    </row>
    <row r="87" spans="1:7" x14ac:dyDescent="0.25">
      <c r="A87" s="56" t="s">
        <v>300</v>
      </c>
      <c r="B87" s="56" t="s">
        <v>202</v>
      </c>
      <c r="C87" s="56" t="s">
        <v>47</v>
      </c>
      <c r="D87" s="56" t="s">
        <v>71</v>
      </c>
      <c r="E87" s="56" t="s">
        <v>57</v>
      </c>
      <c r="F87" s="57">
        <v>26308.619140625</v>
      </c>
      <c r="G87" s="58">
        <v>24940</v>
      </c>
    </row>
    <row r="88" spans="1:7" x14ac:dyDescent="0.25">
      <c r="A88" s="51" t="s">
        <v>301</v>
      </c>
      <c r="B88" s="55"/>
      <c r="C88" s="55"/>
      <c r="D88" s="55"/>
      <c r="E88" s="29"/>
      <c r="F88" s="29">
        <f>SUM(F77:F87)</f>
        <v>1595576.7738647461</v>
      </c>
      <c r="G88" s="30">
        <f>SUM(G77:G87)</f>
        <v>1576714.9169921875</v>
      </c>
    </row>
    <row r="89" spans="1:7" x14ac:dyDescent="0.25">
      <c r="A89" s="56" t="s">
        <v>304</v>
      </c>
      <c r="B89" s="56" t="s">
        <v>202</v>
      </c>
      <c r="C89" s="56" t="s">
        <v>47</v>
      </c>
      <c r="D89" s="56" t="s">
        <v>58</v>
      </c>
      <c r="E89" s="56" t="s">
        <v>57</v>
      </c>
      <c r="F89" s="57">
        <v>2456000.26953125</v>
      </c>
      <c r="G89" s="58">
        <v>2351651.67578125</v>
      </c>
    </row>
    <row r="90" spans="1:7" x14ac:dyDescent="0.25">
      <c r="A90" s="56" t="s">
        <v>304</v>
      </c>
      <c r="B90" s="56" t="s">
        <v>202</v>
      </c>
      <c r="C90" s="56" t="s">
        <v>47</v>
      </c>
      <c r="D90" s="56" t="s">
        <v>48</v>
      </c>
      <c r="E90" s="56" t="s">
        <v>57</v>
      </c>
      <c r="F90" s="57">
        <v>943086.98803710938</v>
      </c>
      <c r="G90" s="58">
        <v>1117408.5502929688</v>
      </c>
    </row>
    <row r="91" spans="1:7" x14ac:dyDescent="0.25">
      <c r="A91" s="56" t="s">
        <v>304</v>
      </c>
      <c r="B91" s="56" t="s">
        <v>6</v>
      </c>
      <c r="C91" s="56" t="s">
        <v>47</v>
      </c>
      <c r="D91" s="56" t="s">
        <v>203</v>
      </c>
      <c r="E91" s="56" t="s">
        <v>57</v>
      </c>
      <c r="F91" s="57">
        <v>15949.3798828125</v>
      </c>
      <c r="G91" s="58">
        <v>25690</v>
      </c>
    </row>
    <row r="92" spans="1:7" x14ac:dyDescent="0.25">
      <c r="A92" s="56" t="s">
        <v>304</v>
      </c>
      <c r="B92" s="56" t="s">
        <v>6</v>
      </c>
      <c r="C92" s="56" t="s">
        <v>47</v>
      </c>
      <c r="D92" s="56" t="s">
        <v>67</v>
      </c>
      <c r="E92" s="56" t="s">
        <v>57</v>
      </c>
      <c r="F92" s="57">
        <v>57121.0078125</v>
      </c>
      <c r="G92" s="58">
        <v>70518.1796875</v>
      </c>
    </row>
    <row r="93" spans="1:7" x14ac:dyDescent="0.25">
      <c r="A93" s="56" t="s">
        <v>304</v>
      </c>
      <c r="B93" s="56" t="s">
        <v>6</v>
      </c>
      <c r="C93" s="56" t="s">
        <v>47</v>
      </c>
      <c r="D93" s="56" t="s">
        <v>209</v>
      </c>
      <c r="E93" s="56" t="s">
        <v>57</v>
      </c>
      <c r="F93" s="57">
        <v>21572.640625</v>
      </c>
      <c r="G93" s="58">
        <v>25401.150390625</v>
      </c>
    </row>
    <row r="94" spans="1:7" x14ac:dyDescent="0.25">
      <c r="A94" s="56" t="s">
        <v>304</v>
      </c>
      <c r="B94" s="56" t="s">
        <v>202</v>
      </c>
      <c r="C94" s="56" t="s">
        <v>47</v>
      </c>
      <c r="D94" s="56" t="s">
        <v>176</v>
      </c>
      <c r="E94" s="56" t="s">
        <v>57</v>
      </c>
      <c r="F94" s="57">
        <v>2840201.640625</v>
      </c>
      <c r="G94" s="58">
        <v>2120885.171875</v>
      </c>
    </row>
    <row r="95" spans="1:7" x14ac:dyDescent="0.25">
      <c r="A95" s="56" t="s">
        <v>304</v>
      </c>
      <c r="B95" s="56" t="s">
        <v>6</v>
      </c>
      <c r="C95" s="56" t="s">
        <v>47</v>
      </c>
      <c r="D95" s="56" t="s">
        <v>181</v>
      </c>
      <c r="E95" s="56" t="s">
        <v>57</v>
      </c>
      <c r="F95" s="57">
        <v>23587.029296875</v>
      </c>
      <c r="G95" s="58">
        <v>22092</v>
      </c>
    </row>
    <row r="96" spans="1:7" x14ac:dyDescent="0.25">
      <c r="A96" s="56" t="s">
        <v>304</v>
      </c>
      <c r="B96" s="56" t="s">
        <v>6</v>
      </c>
      <c r="C96" s="56" t="s">
        <v>47</v>
      </c>
      <c r="D96" s="56" t="s">
        <v>182</v>
      </c>
      <c r="E96" s="56" t="s">
        <v>62</v>
      </c>
      <c r="F96" s="57">
        <v>18244.5703125</v>
      </c>
      <c r="G96" s="58">
        <v>83378.046875</v>
      </c>
    </row>
    <row r="97" spans="1:7" x14ac:dyDescent="0.25">
      <c r="A97" s="56" t="s">
        <v>304</v>
      </c>
      <c r="B97" s="56" t="s">
        <v>202</v>
      </c>
      <c r="C97" s="56" t="s">
        <v>47</v>
      </c>
      <c r="D97" s="56" t="s">
        <v>182</v>
      </c>
      <c r="E97" s="56" t="s">
        <v>57</v>
      </c>
      <c r="F97" s="57">
        <v>958830.47900390625</v>
      </c>
      <c r="G97" s="58">
        <v>1750268.3349609375</v>
      </c>
    </row>
    <row r="98" spans="1:7" x14ac:dyDescent="0.25">
      <c r="A98" s="56" t="s">
        <v>304</v>
      </c>
      <c r="B98" s="56" t="s">
        <v>6</v>
      </c>
      <c r="C98" s="56" t="s">
        <v>47</v>
      </c>
      <c r="D98" s="56" t="s">
        <v>173</v>
      </c>
      <c r="E98" s="56" t="s">
        <v>57</v>
      </c>
      <c r="F98" s="57">
        <v>1680.300048828125</v>
      </c>
      <c r="G98" s="58">
        <v>28773</v>
      </c>
    </row>
    <row r="99" spans="1:7" x14ac:dyDescent="0.25">
      <c r="A99" s="56" t="s">
        <v>304</v>
      </c>
      <c r="B99" s="56" t="s">
        <v>202</v>
      </c>
      <c r="C99" s="56" t="s">
        <v>47</v>
      </c>
      <c r="D99" s="56" t="s">
        <v>71</v>
      </c>
      <c r="E99" s="56" t="s">
        <v>57</v>
      </c>
      <c r="F99" s="57">
        <v>529720.98828125</v>
      </c>
      <c r="G99" s="58">
        <v>681026.796875</v>
      </c>
    </row>
    <row r="100" spans="1:7" x14ac:dyDescent="0.25">
      <c r="A100" s="56" t="s">
        <v>304</v>
      </c>
      <c r="B100" s="56" t="s">
        <v>6</v>
      </c>
      <c r="C100" s="56" t="s">
        <v>47</v>
      </c>
      <c r="D100" s="56" t="s">
        <v>207</v>
      </c>
      <c r="E100" s="56" t="s">
        <v>57</v>
      </c>
      <c r="F100" s="57">
        <v>156436.5</v>
      </c>
      <c r="G100" s="58">
        <v>259032.734375</v>
      </c>
    </row>
    <row r="101" spans="1:7" x14ac:dyDescent="0.25">
      <c r="A101" s="51" t="s">
        <v>305</v>
      </c>
      <c r="B101" s="55"/>
      <c r="C101" s="55"/>
      <c r="D101" s="55"/>
      <c r="E101" s="29"/>
      <c r="F101" s="29">
        <f>SUM(F89:F100)</f>
        <v>8022431.7934570313</v>
      </c>
      <c r="G101" s="30">
        <f>SUM(G89:G100)</f>
        <v>8536125.6411132813</v>
      </c>
    </row>
    <row r="102" spans="1:7" x14ac:dyDescent="0.25">
      <c r="A102" s="56" t="s">
        <v>311</v>
      </c>
      <c r="B102" s="56" t="s">
        <v>202</v>
      </c>
      <c r="C102" s="56" t="s">
        <v>47</v>
      </c>
      <c r="D102" s="56" t="s">
        <v>178</v>
      </c>
      <c r="E102" s="56" t="s">
        <v>57</v>
      </c>
      <c r="F102" s="57">
        <v>362.04000854492188</v>
      </c>
      <c r="G102" s="58">
        <v>1705.239990234375</v>
      </c>
    </row>
    <row r="103" spans="1:7" x14ac:dyDescent="0.25">
      <c r="A103" s="56" t="s">
        <v>311</v>
      </c>
      <c r="B103" s="56" t="s">
        <v>202</v>
      </c>
      <c r="C103" s="56" t="s">
        <v>47</v>
      </c>
      <c r="D103" s="56" t="s">
        <v>58</v>
      </c>
      <c r="E103" s="56" t="s">
        <v>57</v>
      </c>
      <c r="F103" s="57">
        <v>263086.19140625</v>
      </c>
      <c r="G103" s="58">
        <v>246124.55859375</v>
      </c>
    </row>
    <row r="104" spans="1:7" x14ac:dyDescent="0.25">
      <c r="A104" s="56" t="s">
        <v>311</v>
      </c>
      <c r="B104" s="56" t="s">
        <v>202</v>
      </c>
      <c r="C104" s="56" t="s">
        <v>47</v>
      </c>
      <c r="D104" s="56" t="s">
        <v>48</v>
      </c>
      <c r="E104" s="56" t="s">
        <v>57</v>
      </c>
      <c r="F104" s="57">
        <v>151918.66796875</v>
      </c>
      <c r="G104" s="58">
        <v>200073.59765625</v>
      </c>
    </row>
    <row r="105" spans="1:7" x14ac:dyDescent="0.25">
      <c r="A105" s="56" t="s">
        <v>311</v>
      </c>
      <c r="B105" s="56" t="s">
        <v>6</v>
      </c>
      <c r="C105" s="56" t="s">
        <v>47</v>
      </c>
      <c r="D105" s="56" t="s">
        <v>203</v>
      </c>
      <c r="E105" s="56" t="s">
        <v>57</v>
      </c>
      <c r="F105" s="57">
        <v>12863.60986328125</v>
      </c>
      <c r="G105" s="58">
        <v>50294.919921875</v>
      </c>
    </row>
    <row r="106" spans="1:7" x14ac:dyDescent="0.25">
      <c r="A106" s="56" t="s">
        <v>311</v>
      </c>
      <c r="B106" s="56" t="s">
        <v>6</v>
      </c>
      <c r="C106" s="56" t="s">
        <v>47</v>
      </c>
      <c r="D106" s="56" t="s">
        <v>174</v>
      </c>
      <c r="E106" s="56" t="s">
        <v>57</v>
      </c>
      <c r="F106" s="57">
        <v>4267.9099426269531</v>
      </c>
      <c r="G106" s="58">
        <v>14330.8203125</v>
      </c>
    </row>
    <row r="107" spans="1:7" x14ac:dyDescent="0.25">
      <c r="A107" s="56" t="s">
        <v>311</v>
      </c>
      <c r="B107" s="56" t="s">
        <v>6</v>
      </c>
      <c r="C107" s="56" t="s">
        <v>47</v>
      </c>
      <c r="D107" s="56" t="s">
        <v>67</v>
      </c>
      <c r="E107" s="56" t="s">
        <v>57</v>
      </c>
      <c r="F107" s="57">
        <v>57153.1875</v>
      </c>
      <c r="G107" s="58">
        <v>71940</v>
      </c>
    </row>
    <row r="108" spans="1:7" x14ac:dyDescent="0.25">
      <c r="A108" s="56" t="s">
        <v>311</v>
      </c>
      <c r="B108" s="56" t="s">
        <v>6</v>
      </c>
      <c r="C108" s="56" t="s">
        <v>47</v>
      </c>
      <c r="D108" s="56" t="s">
        <v>67</v>
      </c>
      <c r="E108" s="56" t="s">
        <v>139</v>
      </c>
      <c r="F108" s="57">
        <v>23530.7890625</v>
      </c>
      <c r="G108" s="58">
        <v>32526.01953125</v>
      </c>
    </row>
    <row r="109" spans="1:7" x14ac:dyDescent="0.25">
      <c r="A109" s="56" t="s">
        <v>311</v>
      </c>
      <c r="B109" s="56" t="s">
        <v>202</v>
      </c>
      <c r="C109" s="56" t="s">
        <v>47</v>
      </c>
      <c r="D109" s="56" t="s">
        <v>176</v>
      </c>
      <c r="E109" s="56" t="s">
        <v>57</v>
      </c>
      <c r="F109" s="57">
        <v>1140015.955078125</v>
      </c>
      <c r="G109" s="58">
        <v>861714.998046875</v>
      </c>
    </row>
    <row r="110" spans="1:7" x14ac:dyDescent="0.25">
      <c r="A110" s="56" t="s">
        <v>311</v>
      </c>
      <c r="B110" s="56" t="s">
        <v>202</v>
      </c>
      <c r="C110" s="56" t="s">
        <v>47</v>
      </c>
      <c r="D110" s="56" t="s">
        <v>181</v>
      </c>
      <c r="E110" s="56" t="s">
        <v>57</v>
      </c>
      <c r="F110" s="57">
        <v>884.969970703125</v>
      </c>
      <c r="G110" s="58">
        <v>6996.919921875</v>
      </c>
    </row>
    <row r="111" spans="1:7" x14ac:dyDescent="0.25">
      <c r="A111" s="56" t="s">
        <v>311</v>
      </c>
      <c r="B111" s="56" t="s">
        <v>202</v>
      </c>
      <c r="C111" s="56" t="s">
        <v>47</v>
      </c>
      <c r="D111" s="56" t="s">
        <v>182</v>
      </c>
      <c r="E111" s="56" t="s">
        <v>57</v>
      </c>
      <c r="F111" s="57">
        <v>211123.07138061523</v>
      </c>
      <c r="G111" s="58">
        <v>424450.994140625</v>
      </c>
    </row>
    <row r="112" spans="1:7" x14ac:dyDescent="0.25">
      <c r="A112" s="56" t="s">
        <v>311</v>
      </c>
      <c r="B112" s="56" t="s">
        <v>6</v>
      </c>
      <c r="C112" s="56" t="s">
        <v>47</v>
      </c>
      <c r="D112" s="56" t="s">
        <v>71</v>
      </c>
      <c r="E112" s="56" t="s">
        <v>57</v>
      </c>
      <c r="F112" s="57">
        <v>26308.619140625</v>
      </c>
      <c r="G112" s="58">
        <v>24940</v>
      </c>
    </row>
    <row r="113" spans="1:7" x14ac:dyDescent="0.25">
      <c r="A113" s="56" t="s">
        <v>311</v>
      </c>
      <c r="B113" s="56" t="s">
        <v>6</v>
      </c>
      <c r="C113" s="56" t="s">
        <v>47</v>
      </c>
      <c r="D113" s="56" t="s">
        <v>207</v>
      </c>
      <c r="E113" s="56" t="s">
        <v>57</v>
      </c>
      <c r="F113" s="57">
        <v>26072.75</v>
      </c>
      <c r="G113" s="58">
        <v>45409.19921875</v>
      </c>
    </row>
    <row r="114" spans="1:7" x14ac:dyDescent="0.25">
      <c r="A114" s="51" t="s">
        <v>311</v>
      </c>
      <c r="B114" s="55"/>
      <c r="C114" s="55"/>
      <c r="D114" s="55"/>
      <c r="E114" s="29"/>
      <c r="F114" s="29">
        <f>SUM(F102:F113)</f>
        <v>1917587.7613220215</v>
      </c>
      <c r="G114" s="30">
        <f>SUM(G102:G113)</f>
        <v>1980507.2673339844</v>
      </c>
    </row>
    <row r="115" spans="1:7" x14ac:dyDescent="0.25">
      <c r="A115" s="56" t="s">
        <v>320</v>
      </c>
      <c r="B115" s="56" t="s">
        <v>202</v>
      </c>
      <c r="C115" s="56" t="s">
        <v>47</v>
      </c>
      <c r="D115" s="56" t="s">
        <v>178</v>
      </c>
      <c r="E115" s="56" t="s">
        <v>57</v>
      </c>
      <c r="F115" s="57">
        <v>197.35000419616699</v>
      </c>
      <c r="G115" s="58">
        <v>982.86997985839844</v>
      </c>
    </row>
    <row r="116" spans="1:7" x14ac:dyDescent="0.25">
      <c r="A116" s="56" t="s">
        <v>320</v>
      </c>
      <c r="B116" s="56" t="s">
        <v>202</v>
      </c>
      <c r="C116" s="56" t="s">
        <v>47</v>
      </c>
      <c r="D116" s="56" t="s">
        <v>58</v>
      </c>
      <c r="E116" s="56" t="s">
        <v>57</v>
      </c>
      <c r="F116" s="57">
        <v>184160.333984375</v>
      </c>
      <c r="G116" s="58">
        <v>172060</v>
      </c>
    </row>
    <row r="117" spans="1:7" x14ac:dyDescent="0.25">
      <c r="A117" s="56" t="s">
        <v>320</v>
      </c>
      <c r="B117" s="56" t="s">
        <v>202</v>
      </c>
      <c r="C117" s="56" t="s">
        <v>47</v>
      </c>
      <c r="D117" s="56" t="s">
        <v>48</v>
      </c>
      <c r="E117" s="56" t="s">
        <v>57</v>
      </c>
      <c r="F117" s="57">
        <v>357988.38461112976</v>
      </c>
      <c r="G117" s="58">
        <v>512065.03115844727</v>
      </c>
    </row>
    <row r="118" spans="1:7" x14ac:dyDescent="0.25">
      <c r="A118" s="56" t="s">
        <v>320</v>
      </c>
      <c r="B118" s="56" t="s">
        <v>6</v>
      </c>
      <c r="C118" s="56" t="s">
        <v>47</v>
      </c>
      <c r="D118" s="56" t="s">
        <v>203</v>
      </c>
      <c r="E118" s="56" t="s">
        <v>57</v>
      </c>
      <c r="F118" s="57">
        <v>27257.760276794434</v>
      </c>
      <c r="G118" s="58">
        <v>100410.22265625</v>
      </c>
    </row>
    <row r="119" spans="1:7" x14ac:dyDescent="0.25">
      <c r="A119" s="56" t="s">
        <v>320</v>
      </c>
      <c r="B119" s="56" t="s">
        <v>6</v>
      </c>
      <c r="C119" s="56" t="s">
        <v>47</v>
      </c>
      <c r="D119" s="56" t="s">
        <v>174</v>
      </c>
      <c r="E119" s="56" t="s">
        <v>57</v>
      </c>
      <c r="F119" s="57">
        <v>937.1300048828125</v>
      </c>
      <c r="G119" s="58">
        <v>3160.85009765625</v>
      </c>
    </row>
    <row r="120" spans="1:7" x14ac:dyDescent="0.25">
      <c r="A120" s="56" t="s">
        <v>320</v>
      </c>
      <c r="B120" s="56" t="s">
        <v>202</v>
      </c>
      <c r="C120" s="56" t="s">
        <v>47</v>
      </c>
      <c r="D120" s="56" t="s">
        <v>282</v>
      </c>
      <c r="E120" s="56" t="s">
        <v>57</v>
      </c>
      <c r="F120" s="57">
        <v>48950.990234375</v>
      </c>
      <c r="G120" s="58">
        <v>97799.40234375</v>
      </c>
    </row>
    <row r="121" spans="1:7" x14ac:dyDescent="0.25">
      <c r="A121" s="56" t="s">
        <v>320</v>
      </c>
      <c r="B121" s="56" t="s">
        <v>6</v>
      </c>
      <c r="C121" s="56" t="s">
        <v>47</v>
      </c>
      <c r="D121" s="56" t="s">
        <v>176</v>
      </c>
      <c r="E121" s="56" t="s">
        <v>57</v>
      </c>
      <c r="F121" s="57">
        <v>1021056.7359313965</v>
      </c>
      <c r="G121" s="58">
        <v>718183.75280761719</v>
      </c>
    </row>
    <row r="122" spans="1:7" x14ac:dyDescent="0.25">
      <c r="A122" s="56" t="s">
        <v>320</v>
      </c>
      <c r="B122" s="56" t="s">
        <v>202</v>
      </c>
      <c r="C122" s="56" t="s">
        <v>47</v>
      </c>
      <c r="D122" s="56" t="s">
        <v>181</v>
      </c>
      <c r="E122" s="56" t="s">
        <v>57</v>
      </c>
      <c r="F122" s="57">
        <v>29937.390625</v>
      </c>
      <c r="G122" s="58">
        <v>23100</v>
      </c>
    </row>
    <row r="123" spans="1:7" x14ac:dyDescent="0.25">
      <c r="A123" s="56" t="s">
        <v>320</v>
      </c>
      <c r="B123" s="56" t="s">
        <v>6</v>
      </c>
      <c r="C123" s="56" t="s">
        <v>47</v>
      </c>
      <c r="D123" s="56" t="s">
        <v>204</v>
      </c>
      <c r="E123" s="56" t="s">
        <v>57</v>
      </c>
      <c r="F123" s="57">
        <v>4535.97021484375</v>
      </c>
      <c r="G123" s="58">
        <v>4535.97021484375</v>
      </c>
    </row>
    <row r="124" spans="1:7" x14ac:dyDescent="0.25">
      <c r="A124" s="56" t="s">
        <v>320</v>
      </c>
      <c r="B124" s="56" t="s">
        <v>6</v>
      </c>
      <c r="C124" s="56" t="s">
        <v>47</v>
      </c>
      <c r="D124" s="56" t="s">
        <v>182</v>
      </c>
      <c r="E124" s="56" t="s">
        <v>54</v>
      </c>
      <c r="F124" s="57">
        <v>24494.23046875</v>
      </c>
      <c r="G124" s="58">
        <v>42415</v>
      </c>
    </row>
    <row r="125" spans="1:7" x14ac:dyDescent="0.25">
      <c r="A125" s="56" t="s">
        <v>320</v>
      </c>
      <c r="B125" s="56" t="s">
        <v>202</v>
      </c>
      <c r="C125" s="56" t="s">
        <v>47</v>
      </c>
      <c r="D125" s="56" t="s">
        <v>182</v>
      </c>
      <c r="E125" s="56" t="s">
        <v>57</v>
      </c>
      <c r="F125" s="57">
        <v>266979.38900756836</v>
      </c>
      <c r="G125" s="58">
        <v>520220.69897460938</v>
      </c>
    </row>
    <row r="126" spans="1:7" x14ac:dyDescent="0.25">
      <c r="A126" s="56" t="s">
        <v>320</v>
      </c>
      <c r="B126" s="56" t="s">
        <v>202</v>
      </c>
      <c r="C126" s="56" t="s">
        <v>47</v>
      </c>
      <c r="D126" s="56" t="s">
        <v>206</v>
      </c>
      <c r="E126" s="56" t="s">
        <v>57</v>
      </c>
      <c r="F126" s="57">
        <v>15331.9404296875</v>
      </c>
      <c r="G126" s="58">
        <v>39663</v>
      </c>
    </row>
    <row r="127" spans="1:7" x14ac:dyDescent="0.25">
      <c r="A127" s="56" t="s">
        <v>320</v>
      </c>
      <c r="B127" s="56" t="s">
        <v>202</v>
      </c>
      <c r="C127" s="56" t="s">
        <v>47</v>
      </c>
      <c r="D127" s="56" t="s">
        <v>71</v>
      </c>
      <c r="E127" s="56" t="s">
        <v>57</v>
      </c>
      <c r="F127" s="57">
        <v>26308.619140625</v>
      </c>
      <c r="G127" s="58">
        <v>26680</v>
      </c>
    </row>
    <row r="128" spans="1:7" x14ac:dyDescent="0.25">
      <c r="A128" s="56" t="s">
        <v>320</v>
      </c>
      <c r="B128" s="56" t="s">
        <v>6</v>
      </c>
      <c r="C128" s="56" t="s">
        <v>47</v>
      </c>
      <c r="D128" s="56" t="s">
        <v>207</v>
      </c>
      <c r="E128" s="56" t="s">
        <v>57</v>
      </c>
      <c r="F128" s="57">
        <v>52145.5</v>
      </c>
      <c r="G128" s="58">
        <v>86221.9375</v>
      </c>
    </row>
    <row r="129" spans="1:7" x14ac:dyDescent="0.25">
      <c r="A129" s="51" t="s">
        <v>321</v>
      </c>
      <c r="B129" s="55"/>
      <c r="C129" s="55"/>
      <c r="D129" s="55"/>
      <c r="E129" s="29"/>
      <c r="F129" s="29">
        <f>SUM(F115:F128)</f>
        <v>2060281.7249336243</v>
      </c>
      <c r="G129" s="30">
        <f>SUM(G115:G128)</f>
        <v>2347498.7357330322</v>
      </c>
    </row>
    <row r="130" spans="1:7" x14ac:dyDescent="0.25">
      <c r="A130" s="56" t="s">
        <v>331</v>
      </c>
      <c r="B130" s="56" t="s">
        <v>202</v>
      </c>
      <c r="C130" s="56" t="s">
        <v>47</v>
      </c>
      <c r="D130" s="56" t="s">
        <v>178</v>
      </c>
      <c r="E130" s="56" t="s">
        <v>57</v>
      </c>
      <c r="F130" s="57">
        <v>417.67999267578125</v>
      </c>
      <c r="G130" s="58">
        <v>2215.8699951171875</v>
      </c>
    </row>
    <row r="131" spans="1:7" x14ac:dyDescent="0.25">
      <c r="A131" s="56" t="s">
        <v>331</v>
      </c>
      <c r="B131" s="56" t="s">
        <v>6</v>
      </c>
      <c r="C131" s="56" t="s">
        <v>47</v>
      </c>
      <c r="D131" s="56" t="s">
        <v>210</v>
      </c>
      <c r="E131" s="56" t="s">
        <v>62</v>
      </c>
      <c r="F131" s="57">
        <v>12528.7998046875</v>
      </c>
      <c r="G131" s="58">
        <v>39900</v>
      </c>
    </row>
    <row r="132" spans="1:7" x14ac:dyDescent="0.25">
      <c r="A132" s="56" t="s">
        <v>331</v>
      </c>
      <c r="B132" s="56" t="s">
        <v>337</v>
      </c>
      <c r="C132" s="56" t="s">
        <v>47</v>
      </c>
      <c r="D132" s="56" t="s">
        <v>58</v>
      </c>
      <c r="E132" s="56" t="s">
        <v>57</v>
      </c>
      <c r="F132" s="57">
        <v>1052344.765625</v>
      </c>
      <c r="G132" s="58">
        <v>975860</v>
      </c>
    </row>
    <row r="133" spans="1:7" x14ac:dyDescent="0.25">
      <c r="A133" s="56" t="s">
        <v>331</v>
      </c>
      <c r="B133" s="56" t="s">
        <v>202</v>
      </c>
      <c r="C133" s="56" t="s">
        <v>47</v>
      </c>
      <c r="D133" s="56" t="s">
        <v>48</v>
      </c>
      <c r="E133" s="56" t="s">
        <v>57</v>
      </c>
      <c r="F133" s="57">
        <v>271484.32002258301</v>
      </c>
      <c r="G133" s="58">
        <v>466676.4792175293</v>
      </c>
    </row>
    <row r="134" spans="1:7" x14ac:dyDescent="0.25">
      <c r="A134" s="56" t="s">
        <v>331</v>
      </c>
      <c r="B134" s="56" t="s">
        <v>6</v>
      </c>
      <c r="C134" s="56" t="s">
        <v>47</v>
      </c>
      <c r="D134" s="56" t="s">
        <v>203</v>
      </c>
      <c r="E134" s="56" t="s">
        <v>57</v>
      </c>
      <c r="F134" s="57">
        <v>12492.210250854492</v>
      </c>
      <c r="G134" s="58">
        <v>89607.737731933594</v>
      </c>
    </row>
    <row r="135" spans="1:7" x14ac:dyDescent="0.25">
      <c r="A135" s="56" t="s">
        <v>331</v>
      </c>
      <c r="B135" s="56" t="s">
        <v>6</v>
      </c>
      <c r="C135" s="56" t="s">
        <v>47</v>
      </c>
      <c r="D135" s="56" t="s">
        <v>174</v>
      </c>
      <c r="E135" s="56" t="s">
        <v>57</v>
      </c>
      <c r="F135" s="57">
        <v>6550.1799926757813</v>
      </c>
      <c r="G135" s="58">
        <v>21972.619873046875</v>
      </c>
    </row>
    <row r="136" spans="1:7" x14ac:dyDescent="0.25">
      <c r="A136" s="56" t="s">
        <v>331</v>
      </c>
      <c r="B136" s="56" t="s">
        <v>202</v>
      </c>
      <c r="C136" s="56" t="s">
        <v>47</v>
      </c>
      <c r="D136" s="56" t="s">
        <v>74</v>
      </c>
      <c r="E136" s="56" t="s">
        <v>57</v>
      </c>
      <c r="F136" s="57">
        <v>8999.35986328125</v>
      </c>
      <c r="G136" s="58">
        <v>12315.2001953125</v>
      </c>
    </row>
    <row r="137" spans="1:7" x14ac:dyDescent="0.25">
      <c r="A137" s="56" t="s">
        <v>331</v>
      </c>
      <c r="B137" s="56" t="s">
        <v>202</v>
      </c>
      <c r="C137" s="56" t="s">
        <v>47</v>
      </c>
      <c r="D137" s="56" t="s">
        <v>67</v>
      </c>
      <c r="E137" s="56" t="s">
        <v>57</v>
      </c>
      <c r="F137" s="57">
        <v>48081.259765625</v>
      </c>
      <c r="G137" s="58">
        <v>60740</v>
      </c>
    </row>
    <row r="138" spans="1:7" x14ac:dyDescent="0.25">
      <c r="A138" s="56" t="s">
        <v>331</v>
      </c>
      <c r="B138" s="56" t="s">
        <v>6</v>
      </c>
      <c r="C138" s="56" t="s">
        <v>47</v>
      </c>
      <c r="D138" s="56" t="s">
        <v>176</v>
      </c>
      <c r="E138" s="56" t="s">
        <v>85</v>
      </c>
      <c r="F138" s="57">
        <v>26943.650390625</v>
      </c>
      <c r="G138" s="58">
        <v>16200</v>
      </c>
    </row>
    <row r="139" spans="1:7" x14ac:dyDescent="0.25">
      <c r="A139" s="56" t="s">
        <v>331</v>
      </c>
      <c r="B139" s="56" t="s">
        <v>202</v>
      </c>
      <c r="C139" s="56" t="s">
        <v>47</v>
      </c>
      <c r="D139" s="56" t="s">
        <v>176</v>
      </c>
      <c r="E139" s="56" t="s">
        <v>57</v>
      </c>
      <c r="F139" s="57">
        <v>1657774.119140625</v>
      </c>
      <c r="G139" s="58">
        <v>1301903.017578125</v>
      </c>
    </row>
    <row r="140" spans="1:7" x14ac:dyDescent="0.25">
      <c r="A140" s="56" t="s">
        <v>331</v>
      </c>
      <c r="B140" s="56" t="s">
        <v>6</v>
      </c>
      <c r="C140" s="56" t="s">
        <v>47</v>
      </c>
      <c r="D140" s="56" t="s">
        <v>181</v>
      </c>
      <c r="E140" s="56" t="s">
        <v>57</v>
      </c>
      <c r="F140" s="57">
        <v>2263.260009765625</v>
      </c>
      <c r="G140" s="58">
        <v>1496.8699951171875</v>
      </c>
    </row>
    <row r="141" spans="1:7" x14ac:dyDescent="0.25">
      <c r="A141" s="56" t="s">
        <v>331</v>
      </c>
      <c r="B141" s="56" t="s">
        <v>6</v>
      </c>
      <c r="C141" s="56" t="s">
        <v>47</v>
      </c>
      <c r="D141" s="56" t="s">
        <v>204</v>
      </c>
      <c r="E141" s="56" t="s">
        <v>62</v>
      </c>
      <c r="F141" s="57">
        <v>1397.0799560546875</v>
      </c>
      <c r="G141" s="58">
        <v>1470</v>
      </c>
    </row>
    <row r="142" spans="1:7" x14ac:dyDescent="0.25">
      <c r="A142" s="56" t="s">
        <v>331</v>
      </c>
      <c r="B142" s="56" t="s">
        <v>6</v>
      </c>
      <c r="C142" s="56" t="s">
        <v>47</v>
      </c>
      <c r="D142" s="56" t="s">
        <v>204</v>
      </c>
      <c r="E142" s="56" t="s">
        <v>57</v>
      </c>
      <c r="F142" s="57">
        <v>3672.659912109375</v>
      </c>
      <c r="G142" s="58">
        <v>9068.3701171875</v>
      </c>
    </row>
    <row r="143" spans="1:7" x14ac:dyDescent="0.25">
      <c r="A143" s="56" t="s">
        <v>331</v>
      </c>
      <c r="B143" s="56" t="s">
        <v>202</v>
      </c>
      <c r="C143" s="56" t="s">
        <v>47</v>
      </c>
      <c r="D143" s="56" t="s">
        <v>182</v>
      </c>
      <c r="E143" s="56" t="s">
        <v>57</v>
      </c>
      <c r="F143" s="57">
        <v>343164.29121398926</v>
      </c>
      <c r="G143" s="58">
        <v>642581.97885131836</v>
      </c>
    </row>
    <row r="144" spans="1:7" x14ac:dyDescent="0.25">
      <c r="A144" s="56" t="s">
        <v>331</v>
      </c>
      <c r="B144" s="56" t="s">
        <v>6</v>
      </c>
      <c r="C144" s="56" t="s">
        <v>47</v>
      </c>
      <c r="D144" s="56" t="s">
        <v>71</v>
      </c>
      <c r="E144" s="56" t="s">
        <v>57</v>
      </c>
      <c r="F144" s="57">
        <v>26308.619140625</v>
      </c>
      <c r="G144" s="58">
        <v>26680</v>
      </c>
    </row>
    <row r="145" spans="1:7" x14ac:dyDescent="0.25">
      <c r="A145" s="56" t="s">
        <v>331</v>
      </c>
      <c r="B145" s="56" t="s">
        <v>6</v>
      </c>
      <c r="C145" s="56" t="s">
        <v>47</v>
      </c>
      <c r="D145" s="56" t="s">
        <v>207</v>
      </c>
      <c r="E145" s="56" t="s">
        <v>57</v>
      </c>
      <c r="F145" s="57">
        <v>52146.400390625</v>
      </c>
      <c r="G145" s="58">
        <v>89093.6015625</v>
      </c>
    </row>
    <row r="146" spans="1:7" x14ac:dyDescent="0.25">
      <c r="A146" s="51" t="s">
        <v>327</v>
      </c>
      <c r="B146" s="55"/>
      <c r="C146" s="55"/>
      <c r="D146" s="55"/>
      <c r="E146" s="29"/>
      <c r="F146" s="29">
        <f>SUM(F130:F145)</f>
        <v>3526568.6554718018</v>
      </c>
      <c r="G146" s="30">
        <f>SUM(G130:G145)</f>
        <v>3757781.7451171875</v>
      </c>
    </row>
    <row r="147" spans="1:7" x14ac:dyDescent="0.25">
      <c r="A147" s="56" t="s">
        <v>339</v>
      </c>
      <c r="B147" s="56" t="s">
        <v>202</v>
      </c>
      <c r="C147" s="56" t="s">
        <v>47</v>
      </c>
      <c r="D147" s="56" t="s">
        <v>178</v>
      </c>
      <c r="E147" s="56" t="s">
        <v>57</v>
      </c>
      <c r="F147" s="57">
        <v>181.02000427246094</v>
      </c>
      <c r="G147" s="58">
        <v>859.20001220703125</v>
      </c>
    </row>
    <row r="148" spans="1:7" x14ac:dyDescent="0.25">
      <c r="A148" s="56" t="s">
        <v>339</v>
      </c>
      <c r="B148" s="56" t="s">
        <v>6</v>
      </c>
      <c r="C148" s="56" t="s">
        <v>47</v>
      </c>
      <c r="D148" s="56" t="s">
        <v>210</v>
      </c>
      <c r="E148" s="56" t="s">
        <v>57</v>
      </c>
      <c r="F148" s="57">
        <v>23587.029296875</v>
      </c>
      <c r="G148" s="58">
        <v>36920</v>
      </c>
    </row>
    <row r="149" spans="1:7" x14ac:dyDescent="0.25">
      <c r="A149" s="56" t="s">
        <v>339</v>
      </c>
      <c r="B149" s="56" t="s">
        <v>6</v>
      </c>
      <c r="C149" s="56" t="s">
        <v>47</v>
      </c>
      <c r="D149" s="56" t="s">
        <v>58</v>
      </c>
      <c r="E149" s="56" t="s">
        <v>57</v>
      </c>
      <c r="F149" s="57">
        <v>1499591.291015625</v>
      </c>
      <c r="G149" s="58">
        <v>1412980</v>
      </c>
    </row>
    <row r="150" spans="1:7" x14ac:dyDescent="0.25">
      <c r="A150" s="56" t="s">
        <v>339</v>
      </c>
      <c r="B150" s="56" t="s">
        <v>202</v>
      </c>
      <c r="C150" s="56" t="s">
        <v>47</v>
      </c>
      <c r="D150" s="56" t="s">
        <v>48</v>
      </c>
      <c r="E150" s="56" t="s">
        <v>57</v>
      </c>
      <c r="F150" s="57">
        <v>301832.67073059082</v>
      </c>
      <c r="G150" s="58">
        <v>586407.71411132813</v>
      </c>
    </row>
    <row r="151" spans="1:7" x14ac:dyDescent="0.25">
      <c r="A151" s="56" t="s">
        <v>339</v>
      </c>
      <c r="B151" s="56" t="s">
        <v>202</v>
      </c>
      <c r="C151" s="56" t="s">
        <v>47</v>
      </c>
      <c r="D151" s="56" t="s">
        <v>50</v>
      </c>
      <c r="E151" s="56" t="s">
        <v>57</v>
      </c>
      <c r="F151" s="57">
        <v>24446.919921875</v>
      </c>
      <c r="G151" s="58">
        <v>53356.73828125</v>
      </c>
    </row>
    <row r="152" spans="1:7" x14ac:dyDescent="0.25">
      <c r="A152" s="56" t="s">
        <v>339</v>
      </c>
      <c r="B152" s="56" t="s">
        <v>6</v>
      </c>
      <c r="C152" s="56" t="s">
        <v>47</v>
      </c>
      <c r="D152" s="56" t="s">
        <v>203</v>
      </c>
      <c r="E152" s="56" t="s">
        <v>57</v>
      </c>
      <c r="F152" s="57">
        <v>26643.06965637207</v>
      </c>
      <c r="G152" s="58">
        <v>104163.45114135742</v>
      </c>
    </row>
    <row r="153" spans="1:7" x14ac:dyDescent="0.25">
      <c r="A153" s="56" t="s">
        <v>339</v>
      </c>
      <c r="B153" s="56" t="s">
        <v>6</v>
      </c>
      <c r="C153" s="56" t="s">
        <v>47</v>
      </c>
      <c r="D153" s="56" t="s">
        <v>174</v>
      </c>
      <c r="E153" s="56" t="s">
        <v>57</v>
      </c>
      <c r="F153" s="57">
        <v>1872.3099975585938</v>
      </c>
      <c r="G153" s="58">
        <v>6270.35986328125</v>
      </c>
    </row>
    <row r="154" spans="1:7" x14ac:dyDescent="0.25">
      <c r="A154" s="56" t="s">
        <v>339</v>
      </c>
      <c r="B154" s="56" t="s">
        <v>6</v>
      </c>
      <c r="C154" s="56" t="s">
        <v>47</v>
      </c>
      <c r="D154" s="56" t="s">
        <v>74</v>
      </c>
      <c r="E154" s="56" t="s">
        <v>57</v>
      </c>
      <c r="F154" s="57">
        <v>96705.948852539063</v>
      </c>
      <c r="G154" s="58">
        <v>218752.04833984375</v>
      </c>
    </row>
    <row r="155" spans="1:7" x14ac:dyDescent="0.25">
      <c r="A155" s="56" t="s">
        <v>339</v>
      </c>
      <c r="B155" s="56" t="s">
        <v>6</v>
      </c>
      <c r="C155" s="56" t="s">
        <v>47</v>
      </c>
      <c r="D155" s="56" t="s">
        <v>67</v>
      </c>
      <c r="E155" s="56" t="s">
        <v>57</v>
      </c>
      <c r="F155" s="57">
        <v>5080.27978515625</v>
      </c>
      <c r="G155" s="58">
        <v>8512.080078125</v>
      </c>
    </row>
    <row r="156" spans="1:7" x14ac:dyDescent="0.25">
      <c r="A156" s="56" t="s">
        <v>339</v>
      </c>
      <c r="B156" s="56" t="s">
        <v>202</v>
      </c>
      <c r="C156" s="56" t="s">
        <v>47</v>
      </c>
      <c r="D156" s="56" t="s">
        <v>176</v>
      </c>
      <c r="E156" s="56" t="s">
        <v>99</v>
      </c>
      <c r="F156" s="57">
        <v>27215.810546875</v>
      </c>
      <c r="G156" s="58">
        <v>21300</v>
      </c>
    </row>
    <row r="157" spans="1:7" x14ac:dyDescent="0.25">
      <c r="A157" s="56" t="s">
        <v>339</v>
      </c>
      <c r="B157" s="56" t="s">
        <v>202</v>
      </c>
      <c r="C157" s="56" t="s">
        <v>47</v>
      </c>
      <c r="D157" s="56" t="s">
        <v>176</v>
      </c>
      <c r="E157" s="56" t="s">
        <v>57</v>
      </c>
      <c r="F157" s="57">
        <v>1230263.583984375</v>
      </c>
      <c r="G157" s="58">
        <v>996627.12109375</v>
      </c>
    </row>
    <row r="158" spans="1:7" x14ac:dyDescent="0.25">
      <c r="A158" s="56" t="s">
        <v>339</v>
      </c>
      <c r="B158" s="56" t="s">
        <v>6</v>
      </c>
      <c r="C158" s="56" t="s">
        <v>47</v>
      </c>
      <c r="D158" s="56" t="s">
        <v>181</v>
      </c>
      <c r="E158" s="56" t="s">
        <v>57</v>
      </c>
      <c r="F158" s="57">
        <v>63494.4794921875</v>
      </c>
      <c r="G158" s="58">
        <v>58239.999755859375</v>
      </c>
    </row>
    <row r="159" spans="1:7" x14ac:dyDescent="0.25">
      <c r="A159" s="56" t="s">
        <v>339</v>
      </c>
      <c r="B159" s="56" t="s">
        <v>6</v>
      </c>
      <c r="C159" s="56" t="s">
        <v>47</v>
      </c>
      <c r="D159" s="56" t="s">
        <v>182</v>
      </c>
      <c r="E159" s="56" t="s">
        <v>85</v>
      </c>
      <c r="F159" s="57">
        <v>26943.650390625</v>
      </c>
      <c r="G159" s="58">
        <v>40500</v>
      </c>
    </row>
    <row r="160" spans="1:7" x14ac:dyDescent="0.25">
      <c r="A160" s="56" t="s">
        <v>339</v>
      </c>
      <c r="B160" s="56" t="s">
        <v>202</v>
      </c>
      <c r="C160" s="56" t="s">
        <v>47</v>
      </c>
      <c r="D160" s="56" t="s">
        <v>182</v>
      </c>
      <c r="E160" s="56" t="s">
        <v>57</v>
      </c>
      <c r="F160" s="57">
        <v>525452.96284484863</v>
      </c>
      <c r="G160" s="58">
        <v>851260.73287963867</v>
      </c>
    </row>
    <row r="161" spans="1:7" x14ac:dyDescent="0.25">
      <c r="A161" s="56" t="s">
        <v>339</v>
      </c>
      <c r="B161" s="56" t="s">
        <v>6</v>
      </c>
      <c r="C161" s="56" t="s">
        <v>47</v>
      </c>
      <c r="D161" s="56" t="s">
        <v>355</v>
      </c>
      <c r="E161" s="56" t="s">
        <v>57</v>
      </c>
      <c r="F161" s="57">
        <v>26308.619140625</v>
      </c>
      <c r="G161" s="58">
        <v>41760</v>
      </c>
    </row>
    <row r="162" spans="1:7" x14ac:dyDescent="0.25">
      <c r="A162" s="56" t="s">
        <v>339</v>
      </c>
      <c r="B162" s="56" t="s">
        <v>202</v>
      </c>
      <c r="C162" s="56" t="s">
        <v>47</v>
      </c>
      <c r="D162" s="56" t="s">
        <v>72</v>
      </c>
      <c r="E162" s="56" t="s">
        <v>57</v>
      </c>
      <c r="F162" s="57">
        <v>3146.14990234375</v>
      </c>
      <c r="G162" s="58">
        <v>2640</v>
      </c>
    </row>
    <row r="163" spans="1:7" x14ac:dyDescent="0.25">
      <c r="A163" s="51" t="s">
        <v>347</v>
      </c>
      <c r="B163" s="55"/>
      <c r="C163" s="55"/>
      <c r="D163" s="55"/>
      <c r="E163" s="29"/>
      <c r="F163" s="29">
        <f>SUM(F147:F162)</f>
        <v>3882765.7955627441</v>
      </c>
      <c r="G163" s="30">
        <f>SUM(G147:G162)</f>
        <v>4440549.4455566406</v>
      </c>
    </row>
    <row r="164" spans="1:7" x14ac:dyDescent="0.25">
      <c r="A164" s="56" t="s">
        <v>358</v>
      </c>
      <c r="B164" s="56" t="s">
        <v>6</v>
      </c>
      <c r="C164" s="56" t="s">
        <v>47</v>
      </c>
      <c r="D164" s="56" t="s">
        <v>178</v>
      </c>
      <c r="E164" s="56" t="s">
        <v>57</v>
      </c>
      <c r="F164" s="57">
        <v>392.86001205444336</v>
      </c>
      <c r="G164" s="58">
        <v>1384.8399963378906</v>
      </c>
    </row>
    <row r="165" spans="1:7" x14ac:dyDescent="0.25">
      <c r="A165" s="56" t="s">
        <v>358</v>
      </c>
      <c r="B165" s="56" t="s">
        <v>6</v>
      </c>
      <c r="C165" s="56" t="s">
        <v>47</v>
      </c>
      <c r="D165" s="56" t="s">
        <v>58</v>
      </c>
      <c r="E165" s="56" t="s">
        <v>57</v>
      </c>
      <c r="F165" s="57">
        <v>1367805.607421875</v>
      </c>
      <c r="G165" s="58">
        <v>1345335.19921875</v>
      </c>
    </row>
    <row r="166" spans="1:7" x14ac:dyDescent="0.25">
      <c r="A166" s="56" t="s">
        <v>358</v>
      </c>
      <c r="B166" s="56" t="s">
        <v>202</v>
      </c>
      <c r="C166" s="56" t="s">
        <v>47</v>
      </c>
      <c r="D166" s="56" t="s">
        <v>48</v>
      </c>
      <c r="E166" s="56" t="s">
        <v>57</v>
      </c>
      <c r="F166" s="57">
        <v>293926.54881286621</v>
      </c>
      <c r="G166" s="58">
        <v>578001.57690429688</v>
      </c>
    </row>
    <row r="167" spans="1:7" x14ac:dyDescent="0.25">
      <c r="A167" s="56" t="s">
        <v>358</v>
      </c>
      <c r="B167" s="56" t="s">
        <v>6</v>
      </c>
      <c r="C167" s="56" t="s">
        <v>47</v>
      </c>
      <c r="D167" s="56" t="s">
        <v>203</v>
      </c>
      <c r="E167" s="56" t="s">
        <v>57</v>
      </c>
      <c r="F167" s="57">
        <v>65500.3310546875</v>
      </c>
      <c r="G167" s="58">
        <v>171110.53125</v>
      </c>
    </row>
    <row r="168" spans="1:7" x14ac:dyDescent="0.25">
      <c r="A168" s="56" t="s">
        <v>358</v>
      </c>
      <c r="B168" s="56" t="s">
        <v>6</v>
      </c>
      <c r="C168" s="56" t="s">
        <v>47</v>
      </c>
      <c r="D168" s="56" t="s">
        <v>174</v>
      </c>
      <c r="E168" s="56" t="s">
        <v>57</v>
      </c>
      <c r="F168" s="57">
        <v>1870.77001953125</v>
      </c>
      <c r="G168" s="58">
        <v>14757.1201171875</v>
      </c>
    </row>
    <row r="169" spans="1:7" x14ac:dyDescent="0.25">
      <c r="A169" s="56" t="s">
        <v>358</v>
      </c>
      <c r="B169" s="56" t="s">
        <v>6</v>
      </c>
      <c r="C169" s="56" t="s">
        <v>47</v>
      </c>
      <c r="D169" s="56" t="s">
        <v>282</v>
      </c>
      <c r="E169" s="56" t="s">
        <v>57</v>
      </c>
      <c r="F169" s="57">
        <v>23578.98046875</v>
      </c>
      <c r="G169" s="58">
        <v>44585.80078125</v>
      </c>
    </row>
    <row r="170" spans="1:7" x14ac:dyDescent="0.25">
      <c r="A170" s="56" t="s">
        <v>358</v>
      </c>
      <c r="B170" s="56" t="s">
        <v>6</v>
      </c>
      <c r="C170" s="56" t="s">
        <v>47</v>
      </c>
      <c r="D170" s="56" t="s">
        <v>67</v>
      </c>
      <c r="E170" s="56" t="s">
        <v>57</v>
      </c>
      <c r="F170" s="57">
        <v>24168.109832763672</v>
      </c>
      <c r="G170" s="58">
        <v>27966.080444335938</v>
      </c>
    </row>
    <row r="171" spans="1:7" x14ac:dyDescent="0.25">
      <c r="A171" s="56" t="s">
        <v>358</v>
      </c>
      <c r="B171" s="56" t="s">
        <v>6</v>
      </c>
      <c r="C171" s="56" t="s">
        <v>47</v>
      </c>
      <c r="D171" s="56" t="s">
        <v>209</v>
      </c>
      <c r="E171" s="56" t="s">
        <v>139</v>
      </c>
      <c r="F171" s="57">
        <v>54885.21875</v>
      </c>
      <c r="G171" s="58">
        <v>32776</v>
      </c>
    </row>
    <row r="172" spans="1:7" x14ac:dyDescent="0.25">
      <c r="A172" s="56" t="s">
        <v>358</v>
      </c>
      <c r="B172" s="56" t="s">
        <v>6</v>
      </c>
      <c r="C172" s="56" t="s">
        <v>47</v>
      </c>
      <c r="D172" s="56" t="s">
        <v>176</v>
      </c>
      <c r="E172" s="56" t="s">
        <v>85</v>
      </c>
      <c r="F172" s="57">
        <v>26943.650390625</v>
      </c>
      <c r="G172" s="58">
        <v>16200</v>
      </c>
    </row>
    <row r="173" spans="1:7" x14ac:dyDescent="0.25">
      <c r="A173" s="56" t="s">
        <v>358</v>
      </c>
      <c r="B173" s="56" t="s">
        <v>202</v>
      </c>
      <c r="C173" s="56" t="s">
        <v>47</v>
      </c>
      <c r="D173" s="56" t="s">
        <v>176</v>
      </c>
      <c r="E173" s="56" t="s">
        <v>57</v>
      </c>
      <c r="F173" s="57">
        <v>1661359.7738342285</v>
      </c>
      <c r="G173" s="58">
        <v>1279149.349609375</v>
      </c>
    </row>
    <row r="174" spans="1:7" x14ac:dyDescent="0.25">
      <c r="A174" s="56" t="s">
        <v>358</v>
      </c>
      <c r="B174" s="56" t="s">
        <v>202</v>
      </c>
      <c r="C174" s="56" t="s">
        <v>47</v>
      </c>
      <c r="D174" s="56" t="s">
        <v>181</v>
      </c>
      <c r="E174" s="56" t="s">
        <v>57</v>
      </c>
      <c r="F174" s="57">
        <v>64591.73974609375</v>
      </c>
      <c r="G174" s="58">
        <v>56664.070068359375</v>
      </c>
    </row>
    <row r="175" spans="1:7" x14ac:dyDescent="0.25">
      <c r="A175" s="56" t="s">
        <v>358</v>
      </c>
      <c r="B175" s="56" t="s">
        <v>6</v>
      </c>
      <c r="C175" s="56" t="s">
        <v>47</v>
      </c>
      <c r="D175" s="56" t="s">
        <v>204</v>
      </c>
      <c r="E175" s="56" t="s">
        <v>57</v>
      </c>
      <c r="F175" s="57">
        <v>16637.929931640625</v>
      </c>
      <c r="G175" s="58">
        <v>63822.599609375</v>
      </c>
    </row>
    <row r="176" spans="1:7" x14ac:dyDescent="0.25">
      <c r="A176" s="56" t="s">
        <v>358</v>
      </c>
      <c r="B176" s="56" t="s">
        <v>202</v>
      </c>
      <c r="C176" s="56" t="s">
        <v>47</v>
      </c>
      <c r="D176" s="56" t="s">
        <v>182</v>
      </c>
      <c r="E176" s="56" t="s">
        <v>99</v>
      </c>
      <c r="F176" s="57">
        <v>26308.619140625</v>
      </c>
      <c r="G176" s="58">
        <v>34000</v>
      </c>
    </row>
    <row r="177" spans="1:7" x14ac:dyDescent="0.25">
      <c r="A177" s="56" t="s">
        <v>358</v>
      </c>
      <c r="B177" s="56" t="s">
        <v>6</v>
      </c>
      <c r="C177" s="56" t="s">
        <v>47</v>
      </c>
      <c r="D177" s="56" t="s">
        <v>182</v>
      </c>
      <c r="E177" s="56" t="s">
        <v>57</v>
      </c>
      <c r="F177" s="57">
        <v>693386.55871582031</v>
      </c>
      <c r="G177" s="58">
        <v>1173885.4184265137</v>
      </c>
    </row>
    <row r="178" spans="1:7" x14ac:dyDescent="0.25">
      <c r="A178" s="56" t="s">
        <v>358</v>
      </c>
      <c r="B178" s="56" t="s">
        <v>6</v>
      </c>
      <c r="C178" s="56" t="s">
        <v>47</v>
      </c>
      <c r="D178" s="56" t="s">
        <v>355</v>
      </c>
      <c r="E178" s="56" t="s">
        <v>57</v>
      </c>
      <c r="F178" s="57">
        <v>54068.73828125</v>
      </c>
      <c r="G178" s="58">
        <v>77806.21875</v>
      </c>
    </row>
    <row r="179" spans="1:7" x14ac:dyDescent="0.25">
      <c r="A179" s="56" t="s">
        <v>358</v>
      </c>
      <c r="B179" s="56" t="s">
        <v>202</v>
      </c>
      <c r="C179" s="56" t="s">
        <v>47</v>
      </c>
      <c r="D179" s="56" t="s">
        <v>71</v>
      </c>
      <c r="E179" s="56" t="s">
        <v>57</v>
      </c>
      <c r="F179" s="57">
        <v>26308.619140625</v>
      </c>
      <c r="G179" s="58">
        <v>23070</v>
      </c>
    </row>
    <row r="180" spans="1:7" x14ac:dyDescent="0.25">
      <c r="A180" s="56" t="s">
        <v>358</v>
      </c>
      <c r="B180" s="56" t="s">
        <v>6</v>
      </c>
      <c r="C180" s="56" t="s">
        <v>47</v>
      </c>
      <c r="D180" s="56" t="s">
        <v>207</v>
      </c>
      <c r="E180" s="56" t="s">
        <v>57</v>
      </c>
      <c r="F180" s="57">
        <v>78218.25</v>
      </c>
      <c r="G180" s="58">
        <v>132492.9453125</v>
      </c>
    </row>
    <row r="181" spans="1:7" x14ac:dyDescent="0.25">
      <c r="A181" s="51" t="s">
        <v>359</v>
      </c>
      <c r="B181" s="55"/>
      <c r="C181" s="55"/>
      <c r="D181" s="55"/>
      <c r="E181" s="29"/>
      <c r="F181" s="29">
        <f>SUM(F164:F180)</f>
        <v>4479952.3055534363</v>
      </c>
      <c r="G181" s="30">
        <f>SUM(G164:G180)</f>
        <v>5073007.7504882813</v>
      </c>
    </row>
    <row r="182" spans="1:7" x14ac:dyDescent="0.25">
      <c r="A182" s="56" t="s">
        <v>361</v>
      </c>
      <c r="B182" s="56" t="s">
        <v>202</v>
      </c>
      <c r="C182" s="56" t="s">
        <v>47</v>
      </c>
      <c r="D182" s="56" t="s">
        <v>178</v>
      </c>
      <c r="E182" s="56" t="s">
        <v>57</v>
      </c>
      <c r="F182" s="57">
        <v>362.46000671386719</v>
      </c>
      <c r="G182" s="58">
        <v>6377.1900024414063</v>
      </c>
    </row>
    <row r="183" spans="1:7" x14ac:dyDescent="0.25">
      <c r="A183" s="56" t="s">
        <v>361</v>
      </c>
      <c r="B183" s="56" t="s">
        <v>202</v>
      </c>
      <c r="C183" s="56" t="s">
        <v>47</v>
      </c>
      <c r="D183" s="56" t="s">
        <v>58</v>
      </c>
      <c r="E183" s="56" t="s">
        <v>57</v>
      </c>
      <c r="F183" s="57">
        <v>1524539.11328125</v>
      </c>
      <c r="G183" s="58">
        <v>1477692</v>
      </c>
    </row>
    <row r="184" spans="1:7" x14ac:dyDescent="0.25">
      <c r="A184" s="56" t="s">
        <v>361</v>
      </c>
      <c r="B184" s="56" t="s">
        <v>202</v>
      </c>
      <c r="C184" s="56" t="s">
        <v>47</v>
      </c>
      <c r="D184" s="56" t="s">
        <v>48</v>
      </c>
      <c r="E184" s="56" t="s">
        <v>57</v>
      </c>
      <c r="F184" s="57">
        <v>514101.5994758606</v>
      </c>
      <c r="G184" s="58">
        <v>763729.84811401367</v>
      </c>
    </row>
    <row r="185" spans="1:7" x14ac:dyDescent="0.25">
      <c r="A185" s="56" t="s">
        <v>361</v>
      </c>
      <c r="B185" s="56" t="s">
        <v>6</v>
      </c>
      <c r="C185" s="56" t="s">
        <v>47</v>
      </c>
      <c r="D185" s="56" t="s">
        <v>203</v>
      </c>
      <c r="E185" s="56" t="s">
        <v>57</v>
      </c>
      <c r="F185" s="57">
        <v>28139.350250244141</v>
      </c>
      <c r="G185" s="58">
        <v>88470.54052734375</v>
      </c>
    </row>
    <row r="186" spans="1:7" x14ac:dyDescent="0.25">
      <c r="A186" s="56" t="s">
        <v>361</v>
      </c>
      <c r="B186" s="56" t="s">
        <v>6</v>
      </c>
      <c r="C186" s="56" t="s">
        <v>47</v>
      </c>
      <c r="D186" s="56" t="s">
        <v>174</v>
      </c>
      <c r="E186" s="56" t="s">
        <v>57</v>
      </c>
      <c r="F186" s="57">
        <v>935.19000244140625</v>
      </c>
      <c r="G186" s="58">
        <v>3135.179931640625</v>
      </c>
    </row>
    <row r="187" spans="1:7" x14ac:dyDescent="0.25">
      <c r="A187" s="56" t="s">
        <v>361</v>
      </c>
      <c r="B187" s="56" t="s">
        <v>202</v>
      </c>
      <c r="C187" s="56" t="s">
        <v>47</v>
      </c>
      <c r="D187" s="56" t="s">
        <v>282</v>
      </c>
      <c r="E187" s="56" t="s">
        <v>57</v>
      </c>
      <c r="F187" s="57">
        <v>2721.580078125</v>
      </c>
      <c r="G187" s="58">
        <v>13486.5</v>
      </c>
    </row>
    <row r="188" spans="1:7" x14ac:dyDescent="0.25">
      <c r="A188" s="56" t="s">
        <v>361</v>
      </c>
      <c r="B188" s="56" t="s">
        <v>202</v>
      </c>
      <c r="C188" s="56" t="s">
        <v>47</v>
      </c>
      <c r="D188" s="56" t="s">
        <v>67</v>
      </c>
      <c r="E188" s="56" t="s">
        <v>57</v>
      </c>
      <c r="F188" s="57">
        <v>9071.9404296875</v>
      </c>
      <c r="G188" s="58">
        <v>11200</v>
      </c>
    </row>
    <row r="189" spans="1:7" x14ac:dyDescent="0.25">
      <c r="A189" s="56" t="s">
        <v>361</v>
      </c>
      <c r="B189" s="56" t="s">
        <v>6</v>
      </c>
      <c r="C189" s="56" t="s">
        <v>47</v>
      </c>
      <c r="D189" s="56" t="s">
        <v>209</v>
      </c>
      <c r="E189" s="56" t="s">
        <v>57</v>
      </c>
      <c r="F189" s="57">
        <v>907.19000244140625</v>
      </c>
      <c r="G189" s="58">
        <v>1560</v>
      </c>
    </row>
    <row r="190" spans="1:7" x14ac:dyDescent="0.25">
      <c r="A190" s="56" t="s">
        <v>361</v>
      </c>
      <c r="B190" s="56" t="s">
        <v>202</v>
      </c>
      <c r="C190" s="56" t="s">
        <v>47</v>
      </c>
      <c r="D190" s="56" t="s">
        <v>176</v>
      </c>
      <c r="E190" s="56" t="s">
        <v>57</v>
      </c>
      <c r="F190" s="57">
        <v>780377.115234375</v>
      </c>
      <c r="G190" s="58">
        <v>610226.140625</v>
      </c>
    </row>
    <row r="191" spans="1:7" x14ac:dyDescent="0.25">
      <c r="A191" s="56" t="s">
        <v>361</v>
      </c>
      <c r="B191" s="56" t="s">
        <v>202</v>
      </c>
      <c r="C191" s="56" t="s">
        <v>47</v>
      </c>
      <c r="D191" s="56" t="s">
        <v>181</v>
      </c>
      <c r="E191" s="56" t="s">
        <v>57</v>
      </c>
      <c r="F191" s="57">
        <v>96888.2822265625</v>
      </c>
      <c r="G191" s="58">
        <v>80876</v>
      </c>
    </row>
    <row r="192" spans="1:7" x14ac:dyDescent="0.25">
      <c r="A192" s="56" t="s">
        <v>361</v>
      </c>
      <c r="B192" s="56" t="s">
        <v>6</v>
      </c>
      <c r="C192" s="56" t="s">
        <v>47</v>
      </c>
      <c r="D192" s="56" t="s">
        <v>204</v>
      </c>
      <c r="E192" s="56" t="s">
        <v>57</v>
      </c>
      <c r="F192" s="57">
        <v>3755.780029296875</v>
      </c>
      <c r="G192" s="58">
        <v>14407.2001953125</v>
      </c>
    </row>
    <row r="193" spans="1:7" x14ac:dyDescent="0.25">
      <c r="A193" s="56" t="s">
        <v>361</v>
      </c>
      <c r="B193" s="56" t="s">
        <v>6</v>
      </c>
      <c r="C193" s="56" t="s">
        <v>47</v>
      </c>
      <c r="D193" s="56" t="s">
        <v>182</v>
      </c>
      <c r="E193" s="56" t="s">
        <v>57</v>
      </c>
      <c r="F193" s="57">
        <v>815476.90669250488</v>
      </c>
      <c r="G193" s="58">
        <v>1478891.2582092285</v>
      </c>
    </row>
    <row r="194" spans="1:7" x14ac:dyDescent="0.25">
      <c r="A194" s="56" t="s">
        <v>361</v>
      </c>
      <c r="B194" s="56" t="s">
        <v>202</v>
      </c>
      <c r="C194" s="56" t="s">
        <v>47</v>
      </c>
      <c r="D194" s="56" t="s">
        <v>71</v>
      </c>
      <c r="E194" s="56" t="s">
        <v>57</v>
      </c>
      <c r="F194" s="57">
        <v>74389.890625</v>
      </c>
      <c r="G194" s="58">
        <v>115880</v>
      </c>
    </row>
    <row r="195" spans="1:7" x14ac:dyDescent="0.25">
      <c r="A195" s="56" t="s">
        <v>361</v>
      </c>
      <c r="B195" s="56" t="s">
        <v>6</v>
      </c>
      <c r="C195" s="56" t="s">
        <v>47</v>
      </c>
      <c r="D195" s="56" t="s">
        <v>207</v>
      </c>
      <c r="E195" s="56" t="s">
        <v>57</v>
      </c>
      <c r="F195" s="57">
        <v>155356.94046020508</v>
      </c>
      <c r="G195" s="58">
        <v>264113.54296875</v>
      </c>
    </row>
    <row r="196" spans="1:7" x14ac:dyDescent="0.25">
      <c r="A196" s="51" t="s">
        <v>362</v>
      </c>
      <c r="B196" s="55"/>
      <c r="C196" s="55"/>
      <c r="D196" s="55"/>
      <c r="E196" s="29"/>
      <c r="F196" s="29">
        <f>SUM(F182:F195)</f>
        <v>4007023.3387947083</v>
      </c>
      <c r="G196" s="30">
        <f>SUM(G182:G195)</f>
        <v>4930045.4005737305</v>
      </c>
    </row>
    <row r="197" spans="1:7" ht="16.5" thickBot="1" x14ac:dyDescent="0.3">
      <c r="A197" s="52" t="s">
        <v>0</v>
      </c>
      <c r="B197" s="52"/>
      <c r="C197" s="52"/>
      <c r="D197" s="52"/>
      <c r="E197" s="27"/>
      <c r="F197" s="27">
        <f>SUM(F196,F181,F163,F146,F129,F114,F101,F88,F76,F68,F47,F30)</f>
        <v>44610012.106524467</v>
      </c>
      <c r="G197" s="39">
        <f>SUM(G196,G181,G163,G146,G129,G114,G101,G88,G76,G68,G47,G30)</f>
        <v>51466393.685180664</v>
      </c>
    </row>
    <row r="199" spans="1:7" x14ac:dyDescent="0.25">
      <c r="A199" t="s">
        <v>30</v>
      </c>
    </row>
  </sheetData>
  <sortState xmlns:xlrd2="http://schemas.microsoft.com/office/spreadsheetml/2017/richdata2" ref="A12:G276">
    <sortCondition ref="A1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276"/>
  <sheetViews>
    <sheetView topLeftCell="A260" workbookViewId="0">
      <selection activeCell="H264" sqref="H264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9" t="s">
        <v>18</v>
      </c>
      <c r="B5" s="69"/>
      <c r="C5" s="69"/>
      <c r="D5" s="69"/>
      <c r="E5" s="69"/>
      <c r="F5" s="69"/>
      <c r="G5" s="69"/>
    </row>
    <row r="6" spans="1:7" ht="23.25" x14ac:dyDescent="0.35">
      <c r="A6" s="70" t="s">
        <v>19</v>
      </c>
      <c r="B6" s="70"/>
      <c r="C6" s="70"/>
      <c r="D6" s="70"/>
      <c r="E6" s="70"/>
      <c r="F6" s="70"/>
      <c r="G6" s="70"/>
    </row>
    <row r="7" spans="1:7" ht="22.5" x14ac:dyDescent="0.35">
      <c r="A7" s="71" t="s">
        <v>20</v>
      </c>
      <c r="B7" s="71"/>
      <c r="C7" s="71"/>
      <c r="D7" s="71"/>
      <c r="E7" s="71"/>
      <c r="F7" s="71"/>
      <c r="G7" s="71"/>
    </row>
    <row r="8" spans="1:7" ht="20.25" thickBot="1" x14ac:dyDescent="0.4">
      <c r="A8" s="74" t="str">
        <f>Consolidado!B9</f>
        <v>“Año de la Consolidacion de la Seguridad Alimentaria”</v>
      </c>
      <c r="B8" s="74"/>
      <c r="C8" s="74"/>
      <c r="D8" s="74"/>
      <c r="E8" s="74"/>
      <c r="F8" s="74"/>
      <c r="G8" s="74"/>
    </row>
    <row r="9" spans="1:7" ht="15.75" thickBot="1" x14ac:dyDescent="0.3">
      <c r="A9" s="73" t="s">
        <v>41</v>
      </c>
      <c r="B9" s="67"/>
      <c r="C9" s="67"/>
      <c r="D9" s="67"/>
      <c r="E9" s="67"/>
      <c r="F9" s="67"/>
      <c r="G9" s="75"/>
    </row>
    <row r="10" spans="1:7" ht="15.75" thickBot="1" x14ac:dyDescent="0.3">
      <c r="A10" s="66" t="str">
        <f>Consolidado!B11</f>
        <v>Periodo Enero - Diciembre 2020</v>
      </c>
      <c r="B10" s="67"/>
      <c r="C10" s="67"/>
      <c r="D10" s="67"/>
      <c r="E10" s="67"/>
      <c r="F10" s="67"/>
      <c r="G10" s="68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30" x14ac:dyDescent="0.25">
      <c r="A12" s="56" t="s">
        <v>24</v>
      </c>
      <c r="B12" s="56" t="s">
        <v>4</v>
      </c>
      <c r="C12" s="56" t="s">
        <v>212</v>
      </c>
      <c r="D12" s="56" t="s">
        <v>213</v>
      </c>
      <c r="E12" s="56" t="s">
        <v>57</v>
      </c>
      <c r="F12" s="57">
        <v>1800545.25</v>
      </c>
      <c r="G12" s="58">
        <v>1335172.125</v>
      </c>
    </row>
    <row r="13" spans="1:7" x14ac:dyDescent="0.25">
      <c r="A13" s="56" t="s">
        <v>24</v>
      </c>
      <c r="B13" s="56" t="s">
        <v>4</v>
      </c>
      <c r="C13" s="56" t="s">
        <v>212</v>
      </c>
      <c r="D13" s="56" t="s">
        <v>214</v>
      </c>
      <c r="E13" s="56" t="s">
        <v>57</v>
      </c>
      <c r="F13" s="57">
        <v>2554.1000061035156</v>
      </c>
      <c r="G13" s="58">
        <v>4787.6000061035156</v>
      </c>
    </row>
    <row r="14" spans="1:7" x14ac:dyDescent="0.25">
      <c r="A14" s="56" t="s">
        <v>24</v>
      </c>
      <c r="B14" s="56" t="s">
        <v>4</v>
      </c>
      <c r="C14" s="56" t="s">
        <v>215</v>
      </c>
      <c r="D14" s="56" t="s">
        <v>216</v>
      </c>
      <c r="E14" s="56" t="s">
        <v>62</v>
      </c>
      <c r="F14" s="57">
        <v>9764.150390625</v>
      </c>
      <c r="G14" s="58">
        <v>40030</v>
      </c>
    </row>
    <row r="15" spans="1:7" x14ac:dyDescent="0.25">
      <c r="A15" s="56" t="s">
        <v>24</v>
      </c>
      <c r="B15" s="56" t="s">
        <v>4</v>
      </c>
      <c r="C15" s="56" t="s">
        <v>212</v>
      </c>
      <c r="D15" s="56" t="s">
        <v>217</v>
      </c>
      <c r="E15" s="56" t="s">
        <v>106</v>
      </c>
      <c r="F15" s="57">
        <v>23492.69921875</v>
      </c>
      <c r="G15" s="58">
        <v>14516.08984375</v>
      </c>
    </row>
    <row r="16" spans="1:7" x14ac:dyDescent="0.25">
      <c r="A16" s="56" t="s">
        <v>24</v>
      </c>
      <c r="B16" s="56" t="s">
        <v>4</v>
      </c>
      <c r="C16" s="56" t="s">
        <v>212</v>
      </c>
      <c r="D16" s="56" t="s">
        <v>217</v>
      </c>
      <c r="E16" s="56" t="s">
        <v>62</v>
      </c>
      <c r="F16" s="57">
        <v>22652.630859375</v>
      </c>
      <c r="G16" s="58">
        <v>8262.080078125</v>
      </c>
    </row>
    <row r="17" spans="1:7" ht="30" x14ac:dyDescent="0.25">
      <c r="A17" s="56" t="s">
        <v>24</v>
      </c>
      <c r="B17" s="56" t="s">
        <v>4</v>
      </c>
      <c r="C17" s="56" t="s">
        <v>212</v>
      </c>
      <c r="D17" s="56" t="s">
        <v>218</v>
      </c>
      <c r="E17" s="56" t="s">
        <v>62</v>
      </c>
      <c r="F17" s="57">
        <v>47899.8203125</v>
      </c>
      <c r="G17" s="58">
        <v>118203</v>
      </c>
    </row>
    <row r="18" spans="1:7" ht="30" x14ac:dyDescent="0.25">
      <c r="A18" s="56" t="s">
        <v>24</v>
      </c>
      <c r="B18" s="56" t="s">
        <v>4</v>
      </c>
      <c r="C18" s="56" t="s">
        <v>212</v>
      </c>
      <c r="D18" s="56" t="s">
        <v>218</v>
      </c>
      <c r="E18" s="56" t="s">
        <v>57</v>
      </c>
      <c r="F18" s="57">
        <v>21799.859375</v>
      </c>
      <c r="G18" s="58">
        <v>46184</v>
      </c>
    </row>
    <row r="19" spans="1:7" ht="30" x14ac:dyDescent="0.25">
      <c r="A19" s="56" t="s">
        <v>24</v>
      </c>
      <c r="B19" s="56" t="s">
        <v>219</v>
      </c>
      <c r="C19" s="56" t="s">
        <v>212</v>
      </c>
      <c r="D19" s="56" t="s">
        <v>218</v>
      </c>
      <c r="E19" s="56" t="s">
        <v>91</v>
      </c>
      <c r="F19" s="57">
        <v>19958.259765625</v>
      </c>
      <c r="G19" s="58">
        <v>20000</v>
      </c>
    </row>
    <row r="20" spans="1:7" x14ac:dyDescent="0.25">
      <c r="A20" s="56" t="s">
        <v>24</v>
      </c>
      <c r="B20" s="56" t="s">
        <v>4</v>
      </c>
      <c r="C20" s="56" t="s">
        <v>212</v>
      </c>
      <c r="D20" s="56" t="s">
        <v>220</v>
      </c>
      <c r="E20" s="56" t="s">
        <v>57</v>
      </c>
      <c r="F20" s="57">
        <v>7935.68017578125</v>
      </c>
      <c r="G20" s="58">
        <v>13533.400146484375</v>
      </c>
    </row>
    <row r="21" spans="1:7" x14ac:dyDescent="0.25">
      <c r="A21" s="56" t="s">
        <v>24</v>
      </c>
      <c r="B21" s="56" t="s">
        <v>4</v>
      </c>
      <c r="C21" s="56" t="s">
        <v>212</v>
      </c>
      <c r="D21" s="56" t="s">
        <v>221</v>
      </c>
      <c r="E21" s="56" t="s">
        <v>91</v>
      </c>
      <c r="F21" s="57">
        <v>30606.779296875</v>
      </c>
      <c r="G21" s="58">
        <v>54588.41015625</v>
      </c>
    </row>
    <row r="22" spans="1:7" x14ac:dyDescent="0.25">
      <c r="A22" s="56" t="s">
        <v>24</v>
      </c>
      <c r="B22" s="56" t="s">
        <v>4</v>
      </c>
      <c r="C22" s="56" t="s">
        <v>212</v>
      </c>
      <c r="D22" s="56" t="s">
        <v>222</v>
      </c>
      <c r="E22" s="56" t="s">
        <v>57</v>
      </c>
      <c r="F22" s="57">
        <v>81.650001525878906</v>
      </c>
      <c r="G22" s="58">
        <v>217.75</v>
      </c>
    </row>
    <row r="23" spans="1:7" x14ac:dyDescent="0.25">
      <c r="A23" s="56" t="s">
        <v>24</v>
      </c>
      <c r="B23" s="56" t="s">
        <v>4</v>
      </c>
      <c r="C23" s="56" t="s">
        <v>212</v>
      </c>
      <c r="D23" s="56" t="s">
        <v>223</v>
      </c>
      <c r="E23" s="56" t="s">
        <v>49</v>
      </c>
      <c r="F23" s="57">
        <v>21235.58984375</v>
      </c>
      <c r="G23" s="58">
        <v>43643</v>
      </c>
    </row>
    <row r="24" spans="1:7" x14ac:dyDescent="0.25">
      <c r="A24" s="56" t="s">
        <v>24</v>
      </c>
      <c r="B24" s="56" t="s">
        <v>4</v>
      </c>
      <c r="C24" s="56" t="s">
        <v>212</v>
      </c>
      <c r="D24" s="56" t="s">
        <v>224</v>
      </c>
      <c r="E24" s="56" t="s">
        <v>99</v>
      </c>
      <c r="F24" s="57">
        <v>76.790000915527344</v>
      </c>
      <c r="G24" s="58">
        <v>40764.05078125</v>
      </c>
    </row>
    <row r="25" spans="1:7" x14ac:dyDescent="0.25">
      <c r="A25" s="56" t="s">
        <v>24</v>
      </c>
      <c r="B25" s="56" t="s">
        <v>4</v>
      </c>
      <c r="C25" s="56" t="s">
        <v>212</v>
      </c>
      <c r="D25" s="56" t="s">
        <v>224</v>
      </c>
      <c r="E25" s="56" t="s">
        <v>139</v>
      </c>
      <c r="F25" s="57">
        <v>49.900001525878906</v>
      </c>
      <c r="G25" s="58">
        <v>5335.75</v>
      </c>
    </row>
    <row r="26" spans="1:7" x14ac:dyDescent="0.25">
      <c r="A26" s="56" t="s">
        <v>24</v>
      </c>
      <c r="B26" s="56" t="s">
        <v>4</v>
      </c>
      <c r="C26" s="56" t="s">
        <v>215</v>
      </c>
      <c r="D26" s="56" t="s">
        <v>225</v>
      </c>
      <c r="E26" s="56" t="s">
        <v>62</v>
      </c>
      <c r="F26" s="57">
        <v>126.55000305175781</v>
      </c>
      <c r="G26" s="58">
        <v>9867</v>
      </c>
    </row>
    <row r="27" spans="1:7" x14ac:dyDescent="0.25">
      <c r="A27" s="56" t="s">
        <v>24</v>
      </c>
      <c r="B27" s="56" t="s">
        <v>4</v>
      </c>
      <c r="C27" s="56" t="s">
        <v>212</v>
      </c>
      <c r="D27" s="56" t="s">
        <v>226</v>
      </c>
      <c r="E27" s="56" t="s">
        <v>53</v>
      </c>
      <c r="F27" s="57">
        <v>66892.1015625</v>
      </c>
      <c r="G27" s="58">
        <v>39129.9296875</v>
      </c>
    </row>
    <row r="28" spans="1:7" x14ac:dyDescent="0.25">
      <c r="A28" s="56" t="s">
        <v>24</v>
      </c>
      <c r="B28" s="56" t="s">
        <v>4</v>
      </c>
      <c r="C28" s="56" t="s">
        <v>212</v>
      </c>
      <c r="D28" s="56" t="s">
        <v>227</v>
      </c>
      <c r="E28" s="56" t="s">
        <v>57</v>
      </c>
      <c r="F28" s="57">
        <v>629999.6875</v>
      </c>
      <c r="G28" s="58">
        <v>207471.59375</v>
      </c>
    </row>
    <row r="29" spans="1:7" x14ac:dyDescent="0.25">
      <c r="A29" s="56" t="s">
        <v>24</v>
      </c>
      <c r="B29" s="56" t="s">
        <v>4</v>
      </c>
      <c r="C29" s="56" t="s">
        <v>212</v>
      </c>
      <c r="D29" s="56" t="s">
        <v>227</v>
      </c>
      <c r="E29" s="56" t="s">
        <v>139</v>
      </c>
      <c r="F29" s="57">
        <v>52452.12109375</v>
      </c>
      <c r="G29" s="58">
        <v>28511.580078125</v>
      </c>
    </row>
    <row r="30" spans="1:7" x14ac:dyDescent="0.25">
      <c r="A30" s="56" t="s">
        <v>24</v>
      </c>
      <c r="B30" s="56" t="s">
        <v>4</v>
      </c>
      <c r="C30" s="56" t="s">
        <v>212</v>
      </c>
      <c r="D30" s="56" t="s">
        <v>228</v>
      </c>
      <c r="E30" s="56" t="s">
        <v>197</v>
      </c>
      <c r="F30" s="57">
        <v>24947.830078125</v>
      </c>
      <c r="G30" s="58">
        <v>35630</v>
      </c>
    </row>
    <row r="31" spans="1:7" x14ac:dyDescent="0.25">
      <c r="A31" s="56" t="s">
        <v>24</v>
      </c>
      <c r="B31" s="56" t="s">
        <v>4</v>
      </c>
      <c r="C31" s="56" t="s">
        <v>212</v>
      </c>
      <c r="D31" s="56" t="s">
        <v>229</v>
      </c>
      <c r="E31" s="56" t="s">
        <v>81</v>
      </c>
      <c r="F31" s="57">
        <v>8190.630126953125</v>
      </c>
      <c r="G31" s="58">
        <v>7740.02978515625</v>
      </c>
    </row>
    <row r="32" spans="1:7" x14ac:dyDescent="0.25">
      <c r="A32" s="56" t="s">
        <v>24</v>
      </c>
      <c r="B32" s="56" t="s">
        <v>4</v>
      </c>
      <c r="C32" s="56" t="s">
        <v>212</v>
      </c>
      <c r="D32" s="56" t="s">
        <v>229</v>
      </c>
      <c r="E32" s="56" t="s">
        <v>57</v>
      </c>
      <c r="F32" s="57">
        <v>169628.36233520508</v>
      </c>
      <c r="G32" s="58">
        <v>309172.09049987793</v>
      </c>
    </row>
    <row r="33" spans="1:7" x14ac:dyDescent="0.25">
      <c r="A33" s="56" t="s">
        <v>24</v>
      </c>
      <c r="B33" s="56" t="s">
        <v>4</v>
      </c>
      <c r="C33" s="56" t="s">
        <v>212</v>
      </c>
      <c r="D33" s="56" t="s">
        <v>230</v>
      </c>
      <c r="E33" s="56" t="s">
        <v>57</v>
      </c>
      <c r="F33" s="57">
        <v>1905.1099853515625</v>
      </c>
      <c r="G33" s="58">
        <v>3869.5999755859375</v>
      </c>
    </row>
    <row r="34" spans="1:7" x14ac:dyDescent="0.25">
      <c r="A34" s="56" t="s">
        <v>24</v>
      </c>
      <c r="B34" s="56" t="s">
        <v>4</v>
      </c>
      <c r="C34" s="56" t="s">
        <v>212</v>
      </c>
      <c r="D34" s="56" t="s">
        <v>231</v>
      </c>
      <c r="E34" s="56" t="s">
        <v>57</v>
      </c>
      <c r="F34" s="57">
        <v>7935.920166015625</v>
      </c>
      <c r="G34" s="58">
        <v>10507.900146484375</v>
      </c>
    </row>
    <row r="35" spans="1:7" x14ac:dyDescent="0.25">
      <c r="A35" s="56" t="s">
        <v>24</v>
      </c>
      <c r="B35" s="56" t="s">
        <v>4</v>
      </c>
      <c r="C35" s="56" t="s">
        <v>212</v>
      </c>
      <c r="D35" s="56" t="s">
        <v>232</v>
      </c>
      <c r="E35" s="56" t="s">
        <v>57</v>
      </c>
      <c r="F35" s="57">
        <v>1995.4599609375</v>
      </c>
      <c r="G35" s="58">
        <v>2345.43994140625</v>
      </c>
    </row>
    <row r="36" spans="1:7" x14ac:dyDescent="0.25">
      <c r="A36" s="56" t="s">
        <v>24</v>
      </c>
      <c r="B36" s="56" t="s">
        <v>4</v>
      </c>
      <c r="C36" s="56" t="s">
        <v>212</v>
      </c>
      <c r="D36" s="56" t="s">
        <v>233</v>
      </c>
      <c r="E36" s="56" t="s">
        <v>57</v>
      </c>
      <c r="F36" s="57">
        <v>2520.5199966430664</v>
      </c>
      <c r="G36" s="58">
        <v>34050.769836425781</v>
      </c>
    </row>
    <row r="37" spans="1:7" x14ac:dyDescent="0.25">
      <c r="A37" s="56" t="s">
        <v>24</v>
      </c>
      <c r="B37" s="56" t="s">
        <v>4</v>
      </c>
      <c r="C37" s="56" t="s">
        <v>212</v>
      </c>
      <c r="D37" s="56" t="s">
        <v>234</v>
      </c>
      <c r="E37" s="56" t="s">
        <v>57</v>
      </c>
      <c r="F37" s="57">
        <v>2784.429931640625</v>
      </c>
      <c r="G37" s="58">
        <v>15220.31005859375</v>
      </c>
    </row>
    <row r="38" spans="1:7" x14ac:dyDescent="0.25">
      <c r="A38" s="56" t="s">
        <v>24</v>
      </c>
      <c r="B38" s="56" t="s">
        <v>4</v>
      </c>
      <c r="C38" s="56" t="s">
        <v>212</v>
      </c>
      <c r="D38" s="56" t="s">
        <v>235</v>
      </c>
      <c r="E38" s="56" t="s">
        <v>57</v>
      </c>
      <c r="F38" s="57">
        <v>148.8699951171875</v>
      </c>
      <c r="G38" s="58">
        <v>239.1199951171875</v>
      </c>
    </row>
    <row r="39" spans="1:7" x14ac:dyDescent="0.25">
      <c r="A39" s="56" t="s">
        <v>24</v>
      </c>
      <c r="B39" s="56" t="s">
        <v>4</v>
      </c>
      <c r="C39" s="56" t="s">
        <v>212</v>
      </c>
      <c r="D39" s="56" t="s">
        <v>236</v>
      </c>
      <c r="E39" s="56" t="s">
        <v>137</v>
      </c>
      <c r="F39" s="57">
        <v>5437.830078125</v>
      </c>
      <c r="G39" s="58">
        <v>61296</v>
      </c>
    </row>
    <row r="40" spans="1:7" x14ac:dyDescent="0.25">
      <c r="A40" s="56" t="s">
        <v>24</v>
      </c>
      <c r="B40" s="56" t="s">
        <v>4</v>
      </c>
      <c r="C40" s="56" t="s">
        <v>212</v>
      </c>
      <c r="D40" s="56" t="s">
        <v>236</v>
      </c>
      <c r="E40" s="56" t="s">
        <v>62</v>
      </c>
      <c r="F40" s="57">
        <v>24947.830078125</v>
      </c>
      <c r="G40" s="58">
        <v>54625</v>
      </c>
    </row>
    <row r="41" spans="1:7" x14ac:dyDescent="0.25">
      <c r="A41" s="56" t="s">
        <v>24</v>
      </c>
      <c r="B41" s="56" t="s">
        <v>4</v>
      </c>
      <c r="C41" s="56" t="s">
        <v>212</v>
      </c>
      <c r="D41" s="56" t="s">
        <v>236</v>
      </c>
      <c r="E41" s="56" t="s">
        <v>57</v>
      </c>
      <c r="F41" s="57">
        <v>380.95001220703125</v>
      </c>
      <c r="G41" s="58">
        <v>790.5</v>
      </c>
    </row>
    <row r="42" spans="1:7" x14ac:dyDescent="0.25">
      <c r="A42" s="56" t="s">
        <v>24</v>
      </c>
      <c r="B42" s="56" t="s">
        <v>4</v>
      </c>
      <c r="C42" s="56" t="s">
        <v>212</v>
      </c>
      <c r="D42" s="56" t="s">
        <v>236</v>
      </c>
      <c r="E42" s="56" t="s">
        <v>111</v>
      </c>
      <c r="F42" s="57">
        <v>25446.779296875</v>
      </c>
      <c r="G42" s="58">
        <v>65581.5390625</v>
      </c>
    </row>
    <row r="43" spans="1:7" x14ac:dyDescent="0.25">
      <c r="A43" s="56" t="s">
        <v>24</v>
      </c>
      <c r="B43" s="56" t="s">
        <v>4</v>
      </c>
      <c r="C43" s="56" t="s">
        <v>212</v>
      </c>
      <c r="D43" s="56" t="s">
        <v>236</v>
      </c>
      <c r="E43" s="56" t="s">
        <v>154</v>
      </c>
      <c r="F43" s="57">
        <v>49895.6484375</v>
      </c>
      <c r="G43" s="58">
        <v>117900</v>
      </c>
    </row>
    <row r="44" spans="1:7" x14ac:dyDescent="0.25">
      <c r="A44" s="56" t="s">
        <v>24</v>
      </c>
      <c r="B44" s="56" t="s">
        <v>4</v>
      </c>
      <c r="C44" s="56" t="s">
        <v>212</v>
      </c>
      <c r="D44" s="56" t="s">
        <v>236</v>
      </c>
      <c r="E44" s="56" t="s">
        <v>87</v>
      </c>
      <c r="F44" s="57">
        <v>130150.60693359375</v>
      </c>
      <c r="G44" s="58">
        <v>398195.6953125</v>
      </c>
    </row>
    <row r="45" spans="1:7" x14ac:dyDescent="0.25">
      <c r="A45" s="56" t="s">
        <v>24</v>
      </c>
      <c r="B45" s="56" t="s">
        <v>4</v>
      </c>
      <c r="C45" s="56" t="s">
        <v>212</v>
      </c>
      <c r="D45" s="56" t="s">
        <v>237</v>
      </c>
      <c r="E45" s="56" t="s">
        <v>57</v>
      </c>
      <c r="F45" s="57">
        <v>442.260009765625</v>
      </c>
      <c r="G45" s="58">
        <v>5454.7998046875</v>
      </c>
    </row>
    <row r="46" spans="1:7" x14ac:dyDescent="0.25">
      <c r="A46" s="56" t="s">
        <v>24</v>
      </c>
      <c r="B46" s="56" t="s">
        <v>4</v>
      </c>
      <c r="C46" s="56" t="s">
        <v>212</v>
      </c>
      <c r="D46" s="56" t="s">
        <v>238</v>
      </c>
      <c r="E46" s="56" t="s">
        <v>57</v>
      </c>
      <c r="F46" s="57">
        <v>532.6199951171875</v>
      </c>
      <c r="G46" s="58">
        <v>3388.4600830078125</v>
      </c>
    </row>
    <row r="47" spans="1:7" x14ac:dyDescent="0.25">
      <c r="A47" s="56" t="s">
        <v>24</v>
      </c>
      <c r="B47" s="56" t="s">
        <v>4</v>
      </c>
      <c r="C47" s="56" t="s">
        <v>212</v>
      </c>
      <c r="D47" s="56" t="s">
        <v>239</v>
      </c>
      <c r="E47" s="56" t="s">
        <v>57</v>
      </c>
      <c r="F47" s="57">
        <v>3414.5400390625</v>
      </c>
      <c r="G47" s="58">
        <v>6304.2001953125</v>
      </c>
    </row>
    <row r="48" spans="1:7" x14ac:dyDescent="0.25">
      <c r="A48" s="56" t="s">
        <v>24</v>
      </c>
      <c r="B48" s="56" t="s">
        <v>4</v>
      </c>
      <c r="C48" s="56" t="s">
        <v>212</v>
      </c>
      <c r="D48" s="56" t="s">
        <v>240</v>
      </c>
      <c r="E48" s="56" t="s">
        <v>57</v>
      </c>
      <c r="F48" s="57">
        <v>800</v>
      </c>
      <c r="G48" s="58">
        <v>4301.83984375</v>
      </c>
    </row>
    <row r="49" spans="1:7" x14ac:dyDescent="0.25">
      <c r="A49" s="56" t="s">
        <v>24</v>
      </c>
      <c r="B49" s="56" t="s">
        <v>4</v>
      </c>
      <c r="C49" s="56" t="s">
        <v>212</v>
      </c>
      <c r="D49" s="56" t="s">
        <v>241</v>
      </c>
      <c r="E49" s="56" t="s">
        <v>57</v>
      </c>
      <c r="F49" s="57">
        <v>698.83000946044922</v>
      </c>
      <c r="G49" s="58">
        <v>2749.9399719238281</v>
      </c>
    </row>
    <row r="50" spans="1:7" x14ac:dyDescent="0.25">
      <c r="A50" s="56" t="s">
        <v>24</v>
      </c>
      <c r="B50" s="56" t="s">
        <v>4</v>
      </c>
      <c r="C50" s="56" t="s">
        <v>215</v>
      </c>
      <c r="D50" s="56" t="s">
        <v>242</v>
      </c>
      <c r="E50" s="56" t="s">
        <v>57</v>
      </c>
      <c r="F50" s="57">
        <v>110001.078125</v>
      </c>
      <c r="G50" s="58">
        <v>123320.4375</v>
      </c>
    </row>
    <row r="51" spans="1:7" x14ac:dyDescent="0.25">
      <c r="A51" s="28" t="s">
        <v>27</v>
      </c>
      <c r="B51" s="29"/>
      <c r="C51" s="29"/>
      <c r="D51" s="29"/>
      <c r="E51" s="29"/>
      <c r="F51" s="29">
        <f>SUM(F12:F50)</f>
        <v>3330329.7249984741</v>
      </c>
      <c r="G51" s="30">
        <f>SUM(G12:G50)</f>
        <v>3292901.031539917</v>
      </c>
    </row>
    <row r="52" spans="1:7" ht="30" x14ac:dyDescent="0.25">
      <c r="A52" s="56" t="s">
        <v>25</v>
      </c>
      <c r="B52" s="56" t="s">
        <v>4</v>
      </c>
      <c r="C52" s="56" t="s">
        <v>212</v>
      </c>
      <c r="D52" s="56" t="s">
        <v>213</v>
      </c>
      <c r="E52" s="56" t="s">
        <v>57</v>
      </c>
      <c r="F52" s="57">
        <v>498774.890625</v>
      </c>
      <c r="G52" s="58">
        <v>397359.3125</v>
      </c>
    </row>
    <row r="53" spans="1:7" x14ac:dyDescent="0.25">
      <c r="A53" s="56" t="s">
        <v>25</v>
      </c>
      <c r="B53" s="56" t="s">
        <v>4</v>
      </c>
      <c r="C53" s="56" t="s">
        <v>212</v>
      </c>
      <c r="D53" s="56" t="s">
        <v>217</v>
      </c>
      <c r="E53" s="56" t="s">
        <v>90</v>
      </c>
      <c r="F53" s="57">
        <v>51891.48046875</v>
      </c>
      <c r="G53" s="58">
        <v>18040</v>
      </c>
    </row>
    <row r="54" spans="1:7" ht="30" x14ac:dyDescent="0.25">
      <c r="A54" s="56" t="s">
        <v>25</v>
      </c>
      <c r="B54" s="56" t="s">
        <v>4</v>
      </c>
      <c r="C54" s="56" t="s">
        <v>212</v>
      </c>
      <c r="D54" s="56" t="s">
        <v>218</v>
      </c>
      <c r="E54" s="56" t="s">
        <v>62</v>
      </c>
      <c r="F54" s="57">
        <v>47899.8203125</v>
      </c>
      <c r="G54" s="58">
        <v>138989</v>
      </c>
    </row>
    <row r="55" spans="1:7" x14ac:dyDescent="0.25">
      <c r="A55" s="56" t="s">
        <v>25</v>
      </c>
      <c r="B55" s="56" t="s">
        <v>4</v>
      </c>
      <c r="C55" s="56" t="s">
        <v>212</v>
      </c>
      <c r="D55" s="56" t="s">
        <v>221</v>
      </c>
      <c r="E55" s="56" t="s">
        <v>91</v>
      </c>
      <c r="F55" s="57">
        <v>16856.150390625</v>
      </c>
      <c r="G55" s="58">
        <v>31436.55078125</v>
      </c>
    </row>
    <row r="56" spans="1:7" x14ac:dyDescent="0.25">
      <c r="A56" s="56" t="s">
        <v>25</v>
      </c>
      <c r="B56" s="56" t="s">
        <v>4</v>
      </c>
      <c r="C56" s="56" t="s">
        <v>212</v>
      </c>
      <c r="D56" s="56" t="s">
        <v>224</v>
      </c>
      <c r="E56" s="56" t="s">
        <v>99</v>
      </c>
      <c r="F56" s="57">
        <v>366.66000366210938</v>
      </c>
      <c r="G56" s="58">
        <v>124157.828125</v>
      </c>
    </row>
    <row r="57" spans="1:7" x14ac:dyDescent="0.25">
      <c r="A57" s="56" t="s">
        <v>25</v>
      </c>
      <c r="B57" s="56" t="s">
        <v>4</v>
      </c>
      <c r="C57" s="56" t="s">
        <v>212</v>
      </c>
      <c r="D57" s="56" t="s">
        <v>224</v>
      </c>
      <c r="E57" s="56" t="s">
        <v>62</v>
      </c>
      <c r="F57" s="57">
        <v>76</v>
      </c>
      <c r="G57" s="58">
        <v>14922.5</v>
      </c>
    </row>
    <row r="58" spans="1:7" x14ac:dyDescent="0.25">
      <c r="A58" s="56" t="s">
        <v>25</v>
      </c>
      <c r="B58" s="56" t="s">
        <v>4</v>
      </c>
      <c r="C58" s="56" t="s">
        <v>212</v>
      </c>
      <c r="D58" s="56" t="s">
        <v>226</v>
      </c>
      <c r="E58" s="56" t="s">
        <v>57</v>
      </c>
      <c r="F58" s="57">
        <v>23051793.640625</v>
      </c>
      <c r="G58" s="58">
        <v>1150126.75390625</v>
      </c>
    </row>
    <row r="59" spans="1:7" x14ac:dyDescent="0.25">
      <c r="A59" s="56" t="s">
        <v>25</v>
      </c>
      <c r="B59" s="56" t="s">
        <v>4</v>
      </c>
      <c r="C59" s="56" t="s">
        <v>212</v>
      </c>
      <c r="D59" s="56" t="s">
        <v>228</v>
      </c>
      <c r="E59" s="56" t="s">
        <v>111</v>
      </c>
      <c r="F59" s="57">
        <v>24947.830078125</v>
      </c>
      <c r="G59" s="58">
        <v>52475</v>
      </c>
    </row>
    <row r="60" spans="1:7" x14ac:dyDescent="0.25">
      <c r="A60" s="56" t="s">
        <v>25</v>
      </c>
      <c r="B60" s="56" t="s">
        <v>4</v>
      </c>
      <c r="C60" s="56" t="s">
        <v>212</v>
      </c>
      <c r="D60" s="56" t="s">
        <v>229</v>
      </c>
      <c r="E60" s="56" t="s">
        <v>81</v>
      </c>
      <c r="F60" s="57">
        <v>8497.980224609375</v>
      </c>
      <c r="G60" s="58">
        <v>11562.509765625</v>
      </c>
    </row>
    <row r="61" spans="1:7" x14ac:dyDescent="0.25">
      <c r="A61" s="56" t="s">
        <v>25</v>
      </c>
      <c r="B61" s="56" t="s">
        <v>4</v>
      </c>
      <c r="C61" s="56" t="s">
        <v>212</v>
      </c>
      <c r="D61" s="56" t="s">
        <v>229</v>
      </c>
      <c r="E61" s="56" t="s">
        <v>57</v>
      </c>
      <c r="F61" s="57">
        <v>135475.15895462036</v>
      </c>
      <c r="G61" s="58">
        <v>325803.17987442017</v>
      </c>
    </row>
    <row r="62" spans="1:7" x14ac:dyDescent="0.25">
      <c r="A62" s="56" t="s">
        <v>25</v>
      </c>
      <c r="B62" s="56" t="s">
        <v>4</v>
      </c>
      <c r="C62" s="56" t="s">
        <v>212</v>
      </c>
      <c r="D62" s="56" t="s">
        <v>231</v>
      </c>
      <c r="E62" s="56" t="s">
        <v>57</v>
      </c>
      <c r="F62" s="57">
        <v>1133.780029296875</v>
      </c>
      <c r="G62" s="58">
        <v>1508.7099609375</v>
      </c>
    </row>
    <row r="63" spans="1:7" x14ac:dyDescent="0.25">
      <c r="A63" s="56" t="s">
        <v>25</v>
      </c>
      <c r="B63" s="56" t="s">
        <v>4</v>
      </c>
      <c r="C63" s="56" t="s">
        <v>212</v>
      </c>
      <c r="D63" s="56" t="s">
        <v>243</v>
      </c>
      <c r="E63" s="56" t="s">
        <v>62</v>
      </c>
      <c r="F63" s="57">
        <v>1002.9099731445313</v>
      </c>
      <c r="G63" s="58">
        <v>2928</v>
      </c>
    </row>
    <row r="64" spans="1:7" x14ac:dyDescent="0.25">
      <c r="A64" s="56" t="s">
        <v>25</v>
      </c>
      <c r="B64" s="56" t="s">
        <v>4</v>
      </c>
      <c r="C64" s="56" t="s">
        <v>212</v>
      </c>
      <c r="D64" s="56" t="s">
        <v>244</v>
      </c>
      <c r="E64" s="56" t="s">
        <v>57</v>
      </c>
      <c r="F64" s="57">
        <v>152.86000061035156</v>
      </c>
      <c r="G64" s="58">
        <v>1888.199951171875</v>
      </c>
    </row>
    <row r="65" spans="1:7" x14ac:dyDescent="0.25">
      <c r="A65" s="56" t="s">
        <v>25</v>
      </c>
      <c r="B65" s="56" t="s">
        <v>4</v>
      </c>
      <c r="C65" s="56" t="s">
        <v>212</v>
      </c>
      <c r="D65" s="56" t="s">
        <v>245</v>
      </c>
      <c r="E65" s="56" t="s">
        <v>57</v>
      </c>
      <c r="F65" s="57">
        <v>178.6300048828125</v>
      </c>
      <c r="G65" s="58">
        <v>2329</v>
      </c>
    </row>
    <row r="66" spans="1:7" x14ac:dyDescent="0.25">
      <c r="A66" s="56" t="s">
        <v>25</v>
      </c>
      <c r="B66" s="56" t="s">
        <v>4</v>
      </c>
      <c r="C66" s="56" t="s">
        <v>212</v>
      </c>
      <c r="D66" s="56" t="s">
        <v>233</v>
      </c>
      <c r="E66" s="56" t="s">
        <v>57</v>
      </c>
      <c r="F66" s="57">
        <v>1599.650016784668</v>
      </c>
      <c r="G66" s="58">
        <v>19368.159881591797</v>
      </c>
    </row>
    <row r="67" spans="1:7" x14ac:dyDescent="0.25">
      <c r="A67" s="56" t="s">
        <v>25</v>
      </c>
      <c r="B67" s="56" t="s">
        <v>4</v>
      </c>
      <c r="C67" s="56" t="s">
        <v>212</v>
      </c>
      <c r="D67" s="56" t="s">
        <v>234</v>
      </c>
      <c r="E67" s="56" t="s">
        <v>57</v>
      </c>
      <c r="F67" s="57">
        <v>1005</v>
      </c>
      <c r="G67" s="58">
        <v>4551.5999755859375</v>
      </c>
    </row>
    <row r="68" spans="1:7" x14ac:dyDescent="0.25">
      <c r="A68" s="56" t="s">
        <v>25</v>
      </c>
      <c r="B68" s="56" t="s">
        <v>4</v>
      </c>
      <c r="C68" s="56" t="s">
        <v>212</v>
      </c>
      <c r="D68" s="56" t="s">
        <v>235</v>
      </c>
      <c r="E68" s="56" t="s">
        <v>57</v>
      </c>
      <c r="F68" s="57">
        <v>192.10000610351563</v>
      </c>
      <c r="G68" s="58">
        <v>867.71002197265625</v>
      </c>
    </row>
    <row r="69" spans="1:7" x14ac:dyDescent="0.25">
      <c r="A69" s="56" t="s">
        <v>25</v>
      </c>
      <c r="B69" s="56" t="s">
        <v>4</v>
      </c>
      <c r="C69" s="56" t="s">
        <v>212</v>
      </c>
      <c r="D69" s="56" t="s">
        <v>235</v>
      </c>
      <c r="E69" s="56" t="s">
        <v>86</v>
      </c>
      <c r="F69" s="57">
        <v>200791.890625</v>
      </c>
      <c r="G69" s="58">
        <v>513.07000732421875</v>
      </c>
    </row>
    <row r="70" spans="1:7" x14ac:dyDescent="0.25">
      <c r="A70" s="56" t="s">
        <v>25</v>
      </c>
      <c r="B70" s="56" t="s">
        <v>4</v>
      </c>
      <c r="C70" s="56" t="s">
        <v>212</v>
      </c>
      <c r="D70" s="56" t="s">
        <v>236</v>
      </c>
      <c r="E70" s="56" t="s">
        <v>62</v>
      </c>
      <c r="F70" s="57">
        <v>49895.6484375</v>
      </c>
      <c r="G70" s="58">
        <v>103417.5</v>
      </c>
    </row>
    <row r="71" spans="1:7" x14ac:dyDescent="0.25">
      <c r="A71" s="56" t="s">
        <v>25</v>
      </c>
      <c r="B71" s="56" t="s">
        <v>4</v>
      </c>
      <c r="C71" s="56" t="s">
        <v>212</v>
      </c>
      <c r="D71" s="56" t="s">
        <v>246</v>
      </c>
      <c r="E71" s="56" t="s">
        <v>57</v>
      </c>
      <c r="F71" s="57">
        <v>758.43999481201172</v>
      </c>
      <c r="G71" s="58">
        <v>3210.9400634765625</v>
      </c>
    </row>
    <row r="72" spans="1:7" ht="30" x14ac:dyDescent="0.25">
      <c r="A72" s="56" t="s">
        <v>25</v>
      </c>
      <c r="B72" s="56" t="s">
        <v>4</v>
      </c>
      <c r="C72" s="56" t="s">
        <v>212</v>
      </c>
      <c r="D72" s="56" t="s">
        <v>247</v>
      </c>
      <c r="E72" s="56" t="s">
        <v>57</v>
      </c>
      <c r="F72" s="57">
        <v>50.909999847412109</v>
      </c>
      <c r="G72" s="58">
        <v>293.57998657226563</v>
      </c>
    </row>
    <row r="73" spans="1:7" x14ac:dyDescent="0.25">
      <c r="A73" s="28" t="s">
        <v>27</v>
      </c>
      <c r="B73" s="29"/>
      <c r="C73" s="29"/>
      <c r="D73" s="29"/>
      <c r="E73" s="29"/>
      <c r="F73" s="29">
        <f>SUM(F52:F72)</f>
        <v>24093341.430770874</v>
      </c>
      <c r="G73" s="30">
        <f>SUM(G52:G72)</f>
        <v>2405749.104801178</v>
      </c>
    </row>
    <row r="74" spans="1:7" ht="30" x14ac:dyDescent="0.25">
      <c r="A74" s="56" t="s">
        <v>26</v>
      </c>
      <c r="B74" s="56" t="s">
        <v>4</v>
      </c>
      <c r="C74" s="56" t="s">
        <v>212</v>
      </c>
      <c r="D74" s="56" t="s">
        <v>248</v>
      </c>
      <c r="E74" s="56" t="s">
        <v>57</v>
      </c>
      <c r="F74" s="57">
        <v>42661.7109375</v>
      </c>
      <c r="G74" s="58">
        <v>16870</v>
      </c>
    </row>
    <row r="75" spans="1:7" x14ac:dyDescent="0.25">
      <c r="A75" s="56" t="s">
        <v>26</v>
      </c>
      <c r="B75" s="56" t="s">
        <v>4</v>
      </c>
      <c r="C75" s="56" t="s">
        <v>215</v>
      </c>
      <c r="D75" s="56" t="s">
        <v>249</v>
      </c>
      <c r="E75" s="56" t="s">
        <v>106</v>
      </c>
      <c r="F75" s="57">
        <v>23853.7890625</v>
      </c>
      <c r="G75" s="58">
        <v>17210.880859375</v>
      </c>
    </row>
    <row r="76" spans="1:7" x14ac:dyDescent="0.25">
      <c r="A76" s="56" t="s">
        <v>26</v>
      </c>
      <c r="B76" s="56" t="s">
        <v>4</v>
      </c>
      <c r="C76" s="56" t="s">
        <v>212</v>
      </c>
      <c r="D76" s="56" t="s">
        <v>250</v>
      </c>
      <c r="E76" s="56" t="s">
        <v>62</v>
      </c>
      <c r="F76" s="57">
        <v>587.3699951171875</v>
      </c>
      <c r="G76" s="58">
        <v>588.05999755859375</v>
      </c>
    </row>
    <row r="77" spans="1:7" x14ac:dyDescent="0.25">
      <c r="A77" s="56" t="s">
        <v>26</v>
      </c>
      <c r="B77" s="56" t="s">
        <v>4</v>
      </c>
      <c r="C77" s="56" t="s">
        <v>212</v>
      </c>
      <c r="D77" s="56" t="s">
        <v>217</v>
      </c>
      <c r="E77" s="56" t="s">
        <v>90</v>
      </c>
      <c r="F77" s="57">
        <v>51891.48046875</v>
      </c>
      <c r="G77" s="58">
        <v>19480</v>
      </c>
    </row>
    <row r="78" spans="1:7" ht="30" x14ac:dyDescent="0.25">
      <c r="A78" s="56" t="s">
        <v>26</v>
      </c>
      <c r="B78" s="56" t="s">
        <v>4</v>
      </c>
      <c r="C78" s="56" t="s">
        <v>212</v>
      </c>
      <c r="D78" s="56" t="s">
        <v>218</v>
      </c>
      <c r="E78" s="56" t="s">
        <v>62</v>
      </c>
      <c r="F78" s="57">
        <v>47899.8203125</v>
      </c>
      <c r="G78" s="58">
        <v>139589</v>
      </c>
    </row>
    <row r="79" spans="1:7" ht="30" x14ac:dyDescent="0.25">
      <c r="A79" s="56" t="s">
        <v>26</v>
      </c>
      <c r="B79" s="56" t="s">
        <v>4</v>
      </c>
      <c r="C79" s="56" t="s">
        <v>212</v>
      </c>
      <c r="D79" s="56" t="s">
        <v>218</v>
      </c>
      <c r="E79" s="56" t="s">
        <v>91</v>
      </c>
      <c r="F79" s="57">
        <v>24395.7998046875</v>
      </c>
      <c r="G79" s="58">
        <v>27755.08984375</v>
      </c>
    </row>
    <row r="80" spans="1:7" x14ac:dyDescent="0.25">
      <c r="A80" s="56" t="s">
        <v>26</v>
      </c>
      <c r="B80" s="56" t="s">
        <v>4</v>
      </c>
      <c r="C80" s="56" t="s">
        <v>212</v>
      </c>
      <c r="D80" s="56" t="s">
        <v>221</v>
      </c>
      <c r="E80" s="56" t="s">
        <v>194</v>
      </c>
      <c r="F80" s="57">
        <v>13566.2197265625</v>
      </c>
      <c r="G80" s="58">
        <v>30030</v>
      </c>
    </row>
    <row r="81" spans="1:7" x14ac:dyDescent="0.25">
      <c r="A81" s="56" t="s">
        <v>26</v>
      </c>
      <c r="B81" s="56" t="s">
        <v>4</v>
      </c>
      <c r="C81" s="56" t="s">
        <v>212</v>
      </c>
      <c r="D81" s="56" t="s">
        <v>221</v>
      </c>
      <c r="E81" s="56" t="s">
        <v>91</v>
      </c>
      <c r="F81" s="57">
        <v>33329.6005859375</v>
      </c>
      <c r="G81" s="58">
        <v>61977.23046875</v>
      </c>
    </row>
    <row r="82" spans="1:7" x14ac:dyDescent="0.25">
      <c r="A82" s="56" t="s">
        <v>26</v>
      </c>
      <c r="B82" s="56" t="s">
        <v>4</v>
      </c>
      <c r="C82" s="56" t="s">
        <v>212</v>
      </c>
      <c r="D82" s="56" t="s">
        <v>251</v>
      </c>
      <c r="E82" s="56" t="s">
        <v>62</v>
      </c>
      <c r="F82" s="57">
        <v>641.84002685546875</v>
      </c>
      <c r="G82" s="58">
        <v>4066.25</v>
      </c>
    </row>
    <row r="83" spans="1:7" x14ac:dyDescent="0.25">
      <c r="A83" s="56" t="s">
        <v>26</v>
      </c>
      <c r="B83" s="56" t="s">
        <v>4</v>
      </c>
      <c r="C83" s="56" t="s">
        <v>212</v>
      </c>
      <c r="D83" s="56" t="s">
        <v>251</v>
      </c>
      <c r="E83" s="56" t="s">
        <v>57</v>
      </c>
      <c r="F83" s="57">
        <v>228.61000061035156</v>
      </c>
      <c r="G83" s="58">
        <v>1637.5799560546875</v>
      </c>
    </row>
    <row r="84" spans="1:7" x14ac:dyDescent="0.25">
      <c r="A84" s="56" t="s">
        <v>26</v>
      </c>
      <c r="B84" s="56" t="s">
        <v>4</v>
      </c>
      <c r="C84" s="56" t="s">
        <v>212</v>
      </c>
      <c r="D84" s="56" t="s">
        <v>252</v>
      </c>
      <c r="E84" s="56" t="s">
        <v>57</v>
      </c>
      <c r="F84" s="57">
        <v>94.349998474121094</v>
      </c>
      <c r="G84" s="58">
        <v>390</v>
      </c>
    </row>
    <row r="85" spans="1:7" x14ac:dyDescent="0.25">
      <c r="A85" s="56" t="s">
        <v>26</v>
      </c>
      <c r="B85" s="56" t="s">
        <v>4</v>
      </c>
      <c r="C85" s="56" t="s">
        <v>212</v>
      </c>
      <c r="D85" s="56" t="s">
        <v>253</v>
      </c>
      <c r="E85" s="56" t="s">
        <v>254</v>
      </c>
      <c r="F85" s="57">
        <v>15966.6103515625</v>
      </c>
      <c r="G85" s="58">
        <v>99400</v>
      </c>
    </row>
    <row r="86" spans="1:7" x14ac:dyDescent="0.25">
      <c r="A86" s="56" t="s">
        <v>26</v>
      </c>
      <c r="B86" s="56" t="s">
        <v>4</v>
      </c>
      <c r="C86" s="56" t="s">
        <v>212</v>
      </c>
      <c r="D86" s="56" t="s">
        <v>229</v>
      </c>
      <c r="E86" s="56" t="s">
        <v>62</v>
      </c>
      <c r="F86" s="57">
        <v>64.660003662109375</v>
      </c>
      <c r="G86" s="58">
        <v>168.64999389648438</v>
      </c>
    </row>
    <row r="87" spans="1:7" x14ac:dyDescent="0.25">
      <c r="A87" s="56" t="s">
        <v>26</v>
      </c>
      <c r="B87" s="56" t="s">
        <v>4</v>
      </c>
      <c r="C87" s="56" t="s">
        <v>212</v>
      </c>
      <c r="D87" s="56" t="s">
        <v>229</v>
      </c>
      <c r="E87" s="56" t="s">
        <v>57</v>
      </c>
      <c r="F87" s="57">
        <v>11188.819702148438</v>
      </c>
      <c r="G87" s="58">
        <v>23128.3603515625</v>
      </c>
    </row>
    <row r="88" spans="1:7" x14ac:dyDescent="0.25">
      <c r="A88" s="56" t="s">
        <v>26</v>
      </c>
      <c r="B88" s="56" t="s">
        <v>4</v>
      </c>
      <c r="C88" s="56" t="s">
        <v>212</v>
      </c>
      <c r="D88" s="56" t="s">
        <v>243</v>
      </c>
      <c r="E88" s="56" t="s">
        <v>62</v>
      </c>
      <c r="F88" s="57">
        <v>463.57998657226563</v>
      </c>
      <c r="G88" s="58">
        <v>1799.4100341796875</v>
      </c>
    </row>
    <row r="89" spans="1:7" x14ac:dyDescent="0.25">
      <c r="A89" s="56" t="s">
        <v>26</v>
      </c>
      <c r="B89" s="56" t="s">
        <v>4</v>
      </c>
      <c r="C89" s="56" t="s">
        <v>212</v>
      </c>
      <c r="D89" s="56" t="s">
        <v>52</v>
      </c>
      <c r="E89" s="56" t="s">
        <v>62</v>
      </c>
      <c r="F89" s="57">
        <v>79.830001831054688</v>
      </c>
      <c r="G89" s="58">
        <v>287.92001342773438</v>
      </c>
    </row>
    <row r="90" spans="1:7" x14ac:dyDescent="0.25">
      <c r="A90" s="56" t="s">
        <v>26</v>
      </c>
      <c r="B90" s="56" t="s">
        <v>4</v>
      </c>
      <c r="C90" s="56" t="s">
        <v>212</v>
      </c>
      <c r="D90" s="56" t="s">
        <v>235</v>
      </c>
      <c r="E90" s="56" t="s">
        <v>62</v>
      </c>
      <c r="F90" s="57">
        <v>1638.18994140625</v>
      </c>
      <c r="G90" s="58">
        <v>7743.35009765625</v>
      </c>
    </row>
    <row r="91" spans="1:7" x14ac:dyDescent="0.25">
      <c r="A91" s="56" t="s">
        <v>26</v>
      </c>
      <c r="B91" s="56" t="s">
        <v>4</v>
      </c>
      <c r="C91" s="56" t="s">
        <v>212</v>
      </c>
      <c r="D91" s="56" t="s">
        <v>236</v>
      </c>
      <c r="E91" s="56" t="s">
        <v>57</v>
      </c>
      <c r="F91" s="57">
        <v>5030.52001953125</v>
      </c>
      <c r="G91" s="58">
        <v>51373.3515625</v>
      </c>
    </row>
    <row r="92" spans="1:7" x14ac:dyDescent="0.25">
      <c r="A92" s="56" t="s">
        <v>26</v>
      </c>
      <c r="B92" s="56" t="s">
        <v>4</v>
      </c>
      <c r="C92" s="56" t="s">
        <v>212</v>
      </c>
      <c r="D92" s="56" t="s">
        <v>236</v>
      </c>
      <c r="E92" s="56" t="s">
        <v>87</v>
      </c>
      <c r="F92" s="57">
        <v>49895.6484375</v>
      </c>
      <c r="G92" s="58">
        <v>103915</v>
      </c>
    </row>
    <row r="93" spans="1:7" x14ac:dyDescent="0.25">
      <c r="A93" s="56" t="s">
        <v>26</v>
      </c>
      <c r="B93" s="56" t="s">
        <v>4</v>
      </c>
      <c r="C93" s="56" t="s">
        <v>212</v>
      </c>
      <c r="D93" s="56" t="s">
        <v>236</v>
      </c>
      <c r="E93" s="56" t="s">
        <v>95</v>
      </c>
      <c r="F93" s="57">
        <v>1696.449951171875</v>
      </c>
      <c r="G93" s="58">
        <v>8445</v>
      </c>
    </row>
    <row r="94" spans="1:7" x14ac:dyDescent="0.25">
      <c r="A94" s="56" t="s">
        <v>26</v>
      </c>
      <c r="B94" s="56" t="s">
        <v>4</v>
      </c>
      <c r="C94" s="56" t="s">
        <v>212</v>
      </c>
      <c r="D94" s="56" t="s">
        <v>237</v>
      </c>
      <c r="E94" s="56" t="s">
        <v>57</v>
      </c>
      <c r="F94" s="57">
        <v>152.86000061035156</v>
      </c>
      <c r="G94" s="58">
        <v>1888.199951171875</v>
      </c>
    </row>
    <row r="95" spans="1:7" ht="30" x14ac:dyDescent="0.25">
      <c r="A95" s="56" t="s">
        <v>26</v>
      </c>
      <c r="B95" s="56" t="s">
        <v>4</v>
      </c>
      <c r="C95" s="56" t="s">
        <v>212</v>
      </c>
      <c r="D95" s="56" t="s">
        <v>255</v>
      </c>
      <c r="E95" s="56" t="s">
        <v>57</v>
      </c>
      <c r="F95" s="57">
        <v>442.67001342773438</v>
      </c>
      <c r="G95" s="58">
        <v>5454.7998046875</v>
      </c>
    </row>
    <row r="96" spans="1:7" ht="30" x14ac:dyDescent="0.25">
      <c r="A96" s="56" t="s">
        <v>26</v>
      </c>
      <c r="B96" s="56" t="s">
        <v>4</v>
      </c>
      <c r="C96" s="56" t="s">
        <v>212</v>
      </c>
      <c r="D96" s="56" t="s">
        <v>247</v>
      </c>
      <c r="E96" s="56" t="s">
        <v>57</v>
      </c>
      <c r="F96" s="57">
        <v>229.52000427246094</v>
      </c>
      <c r="G96" s="58">
        <v>4520.8798828125</v>
      </c>
    </row>
    <row r="97" spans="1:7" x14ac:dyDescent="0.25">
      <c r="A97" s="56" t="s">
        <v>26</v>
      </c>
      <c r="B97" s="56" t="s">
        <v>4</v>
      </c>
      <c r="C97" s="56" t="s">
        <v>215</v>
      </c>
      <c r="D97" s="56" t="s">
        <v>242</v>
      </c>
      <c r="E97" s="56" t="s">
        <v>91</v>
      </c>
      <c r="F97" s="57">
        <v>60817.80859375</v>
      </c>
      <c r="G97" s="58">
        <v>76607.078125</v>
      </c>
    </row>
    <row r="98" spans="1:7" x14ac:dyDescent="0.25">
      <c r="A98" s="56" t="s">
        <v>26</v>
      </c>
      <c r="B98" s="56" t="s">
        <v>4</v>
      </c>
      <c r="C98" s="56" t="s">
        <v>212</v>
      </c>
      <c r="D98" s="56" t="s">
        <v>256</v>
      </c>
      <c r="E98" s="56" t="s">
        <v>62</v>
      </c>
      <c r="F98" s="57">
        <v>488.98001098632813</v>
      </c>
      <c r="G98" s="58">
        <v>2259.4599609375</v>
      </c>
    </row>
    <row r="99" spans="1:7" x14ac:dyDescent="0.25">
      <c r="A99" s="28" t="s">
        <v>27</v>
      </c>
      <c r="B99" s="29"/>
      <c r="C99" s="29"/>
      <c r="D99" s="29"/>
      <c r="E99" s="29"/>
      <c r="F99" s="29">
        <f>SUM(F74:F98)</f>
        <v>387306.73793792725</v>
      </c>
      <c r="G99" s="30">
        <f>SUM(G74:G98)</f>
        <v>706585.55090332031</v>
      </c>
    </row>
    <row r="100" spans="1:7" x14ac:dyDescent="0.25">
      <c r="A100" s="56" t="s">
        <v>288</v>
      </c>
      <c r="B100" s="56" t="s">
        <v>4</v>
      </c>
      <c r="C100" s="56" t="s">
        <v>212</v>
      </c>
      <c r="D100" s="56" t="s">
        <v>217</v>
      </c>
      <c r="E100" s="56" t="s">
        <v>62</v>
      </c>
      <c r="F100" s="57">
        <v>45814.19140625</v>
      </c>
      <c r="G100" s="58">
        <v>19877.01953125</v>
      </c>
    </row>
    <row r="101" spans="1:7" x14ac:dyDescent="0.25">
      <c r="A101" s="56" t="s">
        <v>288</v>
      </c>
      <c r="B101" s="56" t="s">
        <v>4</v>
      </c>
      <c r="C101" s="56" t="s">
        <v>212</v>
      </c>
      <c r="D101" s="56" t="s">
        <v>296</v>
      </c>
      <c r="E101" s="56" t="s">
        <v>62</v>
      </c>
      <c r="F101" s="57">
        <v>8729.919921875</v>
      </c>
      <c r="G101" s="58">
        <v>48684.66015625</v>
      </c>
    </row>
    <row r="102" spans="1:7" ht="30" x14ac:dyDescent="0.25">
      <c r="A102" s="56" t="s">
        <v>288</v>
      </c>
      <c r="B102" s="56" t="s">
        <v>4</v>
      </c>
      <c r="C102" s="56" t="s">
        <v>212</v>
      </c>
      <c r="D102" s="56" t="s">
        <v>218</v>
      </c>
      <c r="E102" s="56" t="s">
        <v>62</v>
      </c>
      <c r="F102" s="57">
        <v>47899.8203125</v>
      </c>
      <c r="G102" s="58">
        <v>139459</v>
      </c>
    </row>
    <row r="103" spans="1:7" x14ac:dyDescent="0.25">
      <c r="A103" s="56" t="s">
        <v>288</v>
      </c>
      <c r="B103" s="56" t="s">
        <v>4</v>
      </c>
      <c r="C103" s="56" t="s">
        <v>212</v>
      </c>
      <c r="D103" s="56" t="s">
        <v>221</v>
      </c>
      <c r="E103" s="56" t="s">
        <v>91</v>
      </c>
      <c r="F103" s="57">
        <v>17290.900390625</v>
      </c>
      <c r="G103" s="58">
        <v>31290.990234375</v>
      </c>
    </row>
    <row r="104" spans="1:7" x14ac:dyDescent="0.25">
      <c r="A104" s="56" t="s">
        <v>288</v>
      </c>
      <c r="B104" s="56" t="s">
        <v>4</v>
      </c>
      <c r="C104" s="56" t="s">
        <v>212</v>
      </c>
      <c r="D104" s="56" t="s">
        <v>228</v>
      </c>
      <c r="E104" s="56" t="s">
        <v>106</v>
      </c>
      <c r="F104" s="57">
        <v>24947.830078125</v>
      </c>
      <c r="G104" s="58">
        <v>24125</v>
      </c>
    </row>
    <row r="105" spans="1:7" x14ac:dyDescent="0.25">
      <c r="A105" s="56" t="s">
        <v>288</v>
      </c>
      <c r="B105" s="56" t="s">
        <v>4</v>
      </c>
      <c r="C105" s="56" t="s">
        <v>212</v>
      </c>
      <c r="D105" s="56" t="s">
        <v>228</v>
      </c>
      <c r="E105" s="56" t="s">
        <v>111</v>
      </c>
      <c r="F105" s="57">
        <v>24947.830078125</v>
      </c>
      <c r="G105" s="58">
        <v>52475</v>
      </c>
    </row>
    <row r="106" spans="1:7" x14ac:dyDescent="0.25">
      <c r="A106" s="56" t="s">
        <v>288</v>
      </c>
      <c r="B106" s="56" t="s">
        <v>4</v>
      </c>
      <c r="C106" s="56" t="s">
        <v>212</v>
      </c>
      <c r="D106" s="56" t="s">
        <v>229</v>
      </c>
      <c r="E106" s="56" t="s">
        <v>57</v>
      </c>
      <c r="F106" s="57">
        <v>3157.030029296875</v>
      </c>
      <c r="G106" s="58">
        <v>4388.759765625</v>
      </c>
    </row>
    <row r="107" spans="1:7" x14ac:dyDescent="0.25">
      <c r="A107" s="56" t="s">
        <v>288</v>
      </c>
      <c r="B107" s="56" t="s">
        <v>4</v>
      </c>
      <c r="C107" s="56" t="s">
        <v>212</v>
      </c>
      <c r="D107" s="56" t="s">
        <v>245</v>
      </c>
      <c r="E107" s="56" t="s">
        <v>57</v>
      </c>
      <c r="F107" s="57">
        <v>4593.8798828125</v>
      </c>
      <c r="G107" s="58">
        <v>12795.4599609375</v>
      </c>
    </row>
    <row r="108" spans="1:7" x14ac:dyDescent="0.25">
      <c r="A108" s="56" t="s">
        <v>288</v>
      </c>
      <c r="B108" s="56" t="s">
        <v>4</v>
      </c>
      <c r="C108" s="56" t="s">
        <v>212</v>
      </c>
      <c r="D108" s="56" t="s">
        <v>234</v>
      </c>
      <c r="E108" s="56" t="s">
        <v>57</v>
      </c>
      <c r="F108" s="57">
        <v>714.010009765625</v>
      </c>
      <c r="G108" s="58">
        <v>3196.699951171875</v>
      </c>
    </row>
    <row r="109" spans="1:7" x14ac:dyDescent="0.25">
      <c r="A109" s="56" t="s">
        <v>288</v>
      </c>
      <c r="B109" s="56" t="s">
        <v>4</v>
      </c>
      <c r="C109" s="56" t="s">
        <v>212</v>
      </c>
      <c r="D109" s="56" t="s">
        <v>236</v>
      </c>
      <c r="E109" s="56" t="s">
        <v>85</v>
      </c>
      <c r="F109" s="57">
        <v>9028.849853515625</v>
      </c>
      <c r="G109" s="58">
        <v>22016</v>
      </c>
    </row>
    <row r="110" spans="1:7" x14ac:dyDescent="0.25">
      <c r="A110" s="56" t="s">
        <v>288</v>
      </c>
      <c r="B110" s="56" t="s">
        <v>4</v>
      </c>
      <c r="C110" s="56" t="s">
        <v>212</v>
      </c>
      <c r="D110" s="56" t="s">
        <v>236</v>
      </c>
      <c r="E110" s="56" t="s">
        <v>91</v>
      </c>
      <c r="F110" s="57">
        <v>22453.0390625</v>
      </c>
      <c r="G110" s="58">
        <v>85500</v>
      </c>
    </row>
    <row r="111" spans="1:7" x14ac:dyDescent="0.25">
      <c r="A111" s="56" t="s">
        <v>288</v>
      </c>
      <c r="B111" s="56" t="s">
        <v>4</v>
      </c>
      <c r="C111" s="56" t="s">
        <v>212</v>
      </c>
      <c r="D111" s="56" t="s">
        <v>236</v>
      </c>
      <c r="E111" s="56" t="s">
        <v>87</v>
      </c>
      <c r="F111" s="57">
        <v>5437.830078125</v>
      </c>
      <c r="G111" s="58">
        <v>60020.640625</v>
      </c>
    </row>
    <row r="112" spans="1:7" x14ac:dyDescent="0.25">
      <c r="A112" s="56" t="s">
        <v>288</v>
      </c>
      <c r="B112" s="56" t="s">
        <v>4</v>
      </c>
      <c r="C112" s="56" t="s">
        <v>212</v>
      </c>
      <c r="D112" s="56" t="s">
        <v>246</v>
      </c>
      <c r="E112" s="56" t="s">
        <v>57</v>
      </c>
      <c r="F112" s="57">
        <v>439.29998779296875</v>
      </c>
      <c r="G112" s="58">
        <v>4622.7900390625</v>
      </c>
    </row>
    <row r="113" spans="1:7" x14ac:dyDescent="0.25">
      <c r="A113" s="56" t="s">
        <v>288</v>
      </c>
      <c r="B113" s="56" t="s">
        <v>4</v>
      </c>
      <c r="C113" s="56" t="s">
        <v>212</v>
      </c>
      <c r="D113" s="56" t="s">
        <v>297</v>
      </c>
      <c r="E113" s="56" t="s">
        <v>57</v>
      </c>
      <c r="F113" s="57">
        <v>2730.64990234375</v>
      </c>
      <c r="G113" s="58">
        <v>6025.16015625</v>
      </c>
    </row>
    <row r="114" spans="1:7" x14ac:dyDescent="0.25">
      <c r="A114" s="56" t="s">
        <v>288</v>
      </c>
      <c r="B114" s="56" t="s">
        <v>4</v>
      </c>
      <c r="C114" s="56" t="s">
        <v>212</v>
      </c>
      <c r="D114" s="56" t="s">
        <v>240</v>
      </c>
      <c r="E114" s="56" t="s">
        <v>279</v>
      </c>
      <c r="F114" s="57">
        <v>31449.6005859375</v>
      </c>
      <c r="G114" s="58">
        <v>113524.80078125</v>
      </c>
    </row>
    <row r="115" spans="1:7" x14ac:dyDescent="0.25">
      <c r="A115" s="56" t="s">
        <v>288</v>
      </c>
      <c r="B115" s="56" t="s">
        <v>4</v>
      </c>
      <c r="C115" s="56" t="s">
        <v>215</v>
      </c>
      <c r="D115" s="56" t="s">
        <v>298</v>
      </c>
      <c r="E115" s="56" t="s">
        <v>106</v>
      </c>
      <c r="F115" s="57">
        <v>45265.03125</v>
      </c>
      <c r="G115" s="58">
        <v>19366</v>
      </c>
    </row>
    <row r="116" spans="1:7" x14ac:dyDescent="0.25">
      <c r="A116" s="28" t="s">
        <v>289</v>
      </c>
      <c r="B116" s="29"/>
      <c r="C116" s="29"/>
      <c r="D116" s="29"/>
      <c r="E116" s="29"/>
      <c r="F116" s="29">
        <f>SUM(F100:F115)</f>
        <v>294899.71282958984</v>
      </c>
      <c r="G116" s="30">
        <f>SUM(G100:G115)</f>
        <v>647367.98120117188</v>
      </c>
    </row>
    <row r="117" spans="1:7" ht="30" x14ac:dyDescent="0.25">
      <c r="A117" s="56" t="s">
        <v>300</v>
      </c>
      <c r="B117" s="56" t="s">
        <v>4</v>
      </c>
      <c r="C117" s="56" t="s">
        <v>212</v>
      </c>
      <c r="D117" s="56" t="s">
        <v>213</v>
      </c>
      <c r="E117" s="56" t="s">
        <v>57</v>
      </c>
      <c r="F117" s="57">
        <v>1421936.25</v>
      </c>
      <c r="G117" s="58">
        <v>1042099.5</v>
      </c>
    </row>
    <row r="118" spans="1:7" x14ac:dyDescent="0.25">
      <c r="A118" s="56" t="s">
        <v>300</v>
      </c>
      <c r="B118" s="56" t="s">
        <v>4</v>
      </c>
      <c r="C118" s="56" t="s">
        <v>212</v>
      </c>
      <c r="D118" s="56" t="s">
        <v>251</v>
      </c>
      <c r="E118" s="56" t="s">
        <v>62</v>
      </c>
      <c r="F118" s="57">
        <v>547.46002197265625</v>
      </c>
      <c r="G118" s="58">
        <v>6319.10986328125</v>
      </c>
    </row>
    <row r="119" spans="1:7" x14ac:dyDescent="0.25">
      <c r="A119" s="56" t="s">
        <v>300</v>
      </c>
      <c r="B119" s="56" t="s">
        <v>4</v>
      </c>
      <c r="C119" s="56" t="s">
        <v>212</v>
      </c>
      <c r="D119" s="56" t="s">
        <v>226</v>
      </c>
      <c r="E119" s="56" t="s">
        <v>57</v>
      </c>
      <c r="F119" s="57">
        <v>681591.5390625</v>
      </c>
      <c r="G119" s="58">
        <v>498373.1015625</v>
      </c>
    </row>
    <row r="120" spans="1:7" x14ac:dyDescent="0.25">
      <c r="A120" s="56" t="s">
        <v>300</v>
      </c>
      <c r="B120" s="56" t="s">
        <v>4</v>
      </c>
      <c r="C120" s="56" t="s">
        <v>212</v>
      </c>
      <c r="D120" s="56" t="s">
        <v>229</v>
      </c>
      <c r="E120" s="56" t="s">
        <v>81</v>
      </c>
      <c r="F120" s="57">
        <v>9543.6796875</v>
      </c>
      <c r="G120" s="58">
        <v>11937</v>
      </c>
    </row>
    <row r="121" spans="1:7" x14ac:dyDescent="0.25">
      <c r="A121" s="56" t="s">
        <v>300</v>
      </c>
      <c r="B121" s="56" t="s">
        <v>4</v>
      </c>
      <c r="C121" s="56" t="s">
        <v>212</v>
      </c>
      <c r="D121" s="56" t="s">
        <v>229</v>
      </c>
      <c r="E121" s="56" t="s">
        <v>57</v>
      </c>
      <c r="F121" s="57">
        <v>79356.810455322266</v>
      </c>
      <c r="G121" s="58">
        <v>126850.98028564453</v>
      </c>
    </row>
    <row r="122" spans="1:7" x14ac:dyDescent="0.25">
      <c r="A122" s="56" t="s">
        <v>300</v>
      </c>
      <c r="B122" s="56" t="s">
        <v>4</v>
      </c>
      <c r="C122" s="56" t="s">
        <v>212</v>
      </c>
      <c r="D122" s="56" t="s">
        <v>229</v>
      </c>
      <c r="E122" s="56" t="s">
        <v>92</v>
      </c>
      <c r="F122" s="57">
        <v>6985.39013671875</v>
      </c>
      <c r="G122" s="58">
        <v>10739.2001953125</v>
      </c>
    </row>
    <row r="123" spans="1:7" x14ac:dyDescent="0.25">
      <c r="A123" s="56" t="s">
        <v>300</v>
      </c>
      <c r="B123" s="56" t="s">
        <v>4</v>
      </c>
      <c r="C123" s="56" t="s">
        <v>212</v>
      </c>
      <c r="D123" s="56" t="s">
        <v>233</v>
      </c>
      <c r="E123" s="56" t="s">
        <v>57</v>
      </c>
      <c r="F123" s="57">
        <v>523.91000366210938</v>
      </c>
      <c r="G123" s="58">
        <v>6461.800048828125</v>
      </c>
    </row>
    <row r="124" spans="1:7" x14ac:dyDescent="0.25">
      <c r="A124" s="56" t="s">
        <v>300</v>
      </c>
      <c r="B124" s="56" t="s">
        <v>4</v>
      </c>
      <c r="C124" s="56" t="s">
        <v>212</v>
      </c>
      <c r="D124" s="56" t="s">
        <v>234</v>
      </c>
      <c r="E124" s="56" t="s">
        <v>57</v>
      </c>
      <c r="F124" s="57">
        <v>3288.580078125</v>
      </c>
      <c r="G124" s="58">
        <v>13160.2001953125</v>
      </c>
    </row>
    <row r="125" spans="1:7" x14ac:dyDescent="0.25">
      <c r="A125" s="56" t="s">
        <v>300</v>
      </c>
      <c r="B125" s="56" t="s">
        <v>4</v>
      </c>
      <c r="C125" s="56" t="s">
        <v>212</v>
      </c>
      <c r="D125" s="56" t="s">
        <v>235</v>
      </c>
      <c r="E125" s="56" t="s">
        <v>62</v>
      </c>
      <c r="F125" s="57">
        <v>2436.719970703125</v>
      </c>
      <c r="G125" s="58">
        <v>10349.7998046875</v>
      </c>
    </row>
    <row r="126" spans="1:7" x14ac:dyDescent="0.25">
      <c r="A126" s="56" t="s">
        <v>300</v>
      </c>
      <c r="B126" s="56" t="s">
        <v>4</v>
      </c>
      <c r="C126" s="56" t="s">
        <v>212</v>
      </c>
      <c r="D126" s="56" t="s">
        <v>235</v>
      </c>
      <c r="E126" s="56" t="s">
        <v>86</v>
      </c>
      <c r="F126" s="57">
        <v>1340.3900146484375</v>
      </c>
      <c r="G126" s="58">
        <v>3697.02001953125</v>
      </c>
    </row>
    <row r="127" spans="1:7" x14ac:dyDescent="0.25">
      <c r="A127" s="56" t="s">
        <v>300</v>
      </c>
      <c r="B127" s="56" t="s">
        <v>4</v>
      </c>
      <c r="C127" s="56" t="s">
        <v>212</v>
      </c>
      <c r="D127" s="56" t="s">
        <v>236</v>
      </c>
      <c r="E127" s="56" t="s">
        <v>62</v>
      </c>
      <c r="F127" s="57">
        <v>11793.51953125</v>
      </c>
      <c r="G127" s="58">
        <v>67447.046875</v>
      </c>
    </row>
    <row r="128" spans="1:7" x14ac:dyDescent="0.25">
      <c r="A128" s="56" t="s">
        <v>300</v>
      </c>
      <c r="B128" s="56" t="s">
        <v>4</v>
      </c>
      <c r="C128" s="56" t="s">
        <v>212</v>
      </c>
      <c r="D128" s="56" t="s">
        <v>236</v>
      </c>
      <c r="E128" s="56" t="s">
        <v>111</v>
      </c>
      <c r="F128" s="57">
        <v>75841.388671875</v>
      </c>
      <c r="G128" s="58">
        <v>208204</v>
      </c>
    </row>
    <row r="129" spans="1:7" x14ac:dyDescent="0.25">
      <c r="A129" s="56" t="s">
        <v>300</v>
      </c>
      <c r="B129" s="56" t="s">
        <v>4</v>
      </c>
      <c r="C129" s="56" t="s">
        <v>212</v>
      </c>
      <c r="D129" s="56" t="s">
        <v>237</v>
      </c>
      <c r="E129" s="56" t="s">
        <v>57</v>
      </c>
      <c r="F129" s="57">
        <v>361.739990234375</v>
      </c>
      <c r="G129" s="58">
        <v>1240.7000122070313</v>
      </c>
    </row>
    <row r="130" spans="1:7" x14ac:dyDescent="0.25">
      <c r="A130" s="56" t="s">
        <v>300</v>
      </c>
      <c r="B130" s="56" t="s">
        <v>4</v>
      </c>
      <c r="C130" s="56" t="s">
        <v>212</v>
      </c>
      <c r="D130" s="56" t="s">
        <v>239</v>
      </c>
      <c r="E130" s="56" t="s">
        <v>57</v>
      </c>
      <c r="F130" s="57">
        <v>1132.8599853515625</v>
      </c>
      <c r="G130" s="58">
        <v>2497.5</v>
      </c>
    </row>
    <row r="131" spans="1:7" x14ac:dyDescent="0.25">
      <c r="A131" s="28" t="s">
        <v>301</v>
      </c>
      <c r="B131" s="29"/>
      <c r="C131" s="29"/>
      <c r="D131" s="29"/>
      <c r="E131" s="29"/>
      <c r="F131" s="29">
        <f>SUM(F117:F130)</f>
        <v>2296680.2376098633</v>
      </c>
      <c r="G131" s="30">
        <f>SUM(G117:G130)</f>
        <v>2009376.9588623047</v>
      </c>
    </row>
    <row r="132" spans="1:7" x14ac:dyDescent="0.25">
      <c r="A132" s="56" t="s">
        <v>304</v>
      </c>
      <c r="B132" s="56" t="s">
        <v>4</v>
      </c>
      <c r="C132" s="56" t="s">
        <v>212</v>
      </c>
      <c r="D132" s="56" t="s">
        <v>214</v>
      </c>
      <c r="E132" s="56" t="s">
        <v>57</v>
      </c>
      <c r="F132" s="57">
        <v>1334.199951171875</v>
      </c>
      <c r="G132" s="58">
        <v>1586.6400146484375</v>
      </c>
    </row>
    <row r="133" spans="1:7" x14ac:dyDescent="0.25">
      <c r="A133" s="56" t="s">
        <v>304</v>
      </c>
      <c r="B133" s="56" t="s">
        <v>4</v>
      </c>
      <c r="C133" s="56" t="s">
        <v>212</v>
      </c>
      <c r="D133" s="56" t="s">
        <v>296</v>
      </c>
      <c r="E133" s="56" t="s">
        <v>62</v>
      </c>
      <c r="F133" s="57">
        <v>11348.669921875</v>
      </c>
      <c r="G133" s="58">
        <v>51877.1015625</v>
      </c>
    </row>
    <row r="134" spans="1:7" x14ac:dyDescent="0.25">
      <c r="A134" s="56" t="s">
        <v>304</v>
      </c>
      <c r="B134" s="56" t="s">
        <v>4</v>
      </c>
      <c r="C134" s="56" t="s">
        <v>212</v>
      </c>
      <c r="D134" s="56" t="s">
        <v>221</v>
      </c>
      <c r="E134" s="56" t="s">
        <v>91</v>
      </c>
      <c r="F134" s="57">
        <v>34220.578125</v>
      </c>
      <c r="G134" s="58">
        <v>58381.0390625</v>
      </c>
    </row>
    <row r="135" spans="1:7" x14ac:dyDescent="0.25">
      <c r="A135" s="56" t="s">
        <v>304</v>
      </c>
      <c r="B135" s="56" t="s">
        <v>4</v>
      </c>
      <c r="C135" s="56" t="s">
        <v>212</v>
      </c>
      <c r="D135" s="56" t="s">
        <v>308</v>
      </c>
      <c r="E135" s="56" t="s">
        <v>62</v>
      </c>
      <c r="F135" s="57">
        <v>133.83999633789063</v>
      </c>
      <c r="G135" s="58">
        <v>96</v>
      </c>
    </row>
    <row r="136" spans="1:7" x14ac:dyDescent="0.25">
      <c r="A136" s="56" t="s">
        <v>304</v>
      </c>
      <c r="B136" s="56" t="s">
        <v>4</v>
      </c>
      <c r="C136" s="56" t="s">
        <v>212</v>
      </c>
      <c r="D136" s="56" t="s">
        <v>308</v>
      </c>
      <c r="E136" s="56" t="s">
        <v>88</v>
      </c>
      <c r="F136" s="57">
        <v>798.33001708984375</v>
      </c>
      <c r="G136" s="58">
        <v>390</v>
      </c>
    </row>
    <row r="137" spans="1:7" x14ac:dyDescent="0.25">
      <c r="A137" s="56" t="s">
        <v>304</v>
      </c>
      <c r="B137" s="56" t="s">
        <v>4</v>
      </c>
      <c r="C137" s="56" t="s">
        <v>212</v>
      </c>
      <c r="D137" s="56" t="s">
        <v>227</v>
      </c>
      <c r="E137" s="56" t="s">
        <v>57</v>
      </c>
      <c r="F137" s="57">
        <v>47311.51171875</v>
      </c>
      <c r="G137" s="58">
        <v>50013.94921875</v>
      </c>
    </row>
    <row r="138" spans="1:7" x14ac:dyDescent="0.25">
      <c r="A138" s="56" t="s">
        <v>304</v>
      </c>
      <c r="B138" s="56" t="s">
        <v>4</v>
      </c>
      <c r="C138" s="56" t="s">
        <v>212</v>
      </c>
      <c r="D138" s="56" t="s">
        <v>229</v>
      </c>
      <c r="E138" s="56" t="s">
        <v>57</v>
      </c>
      <c r="F138" s="57">
        <v>231927.89138793945</v>
      </c>
      <c r="G138" s="58">
        <v>512977.82421875</v>
      </c>
    </row>
    <row r="139" spans="1:7" x14ac:dyDescent="0.25">
      <c r="A139" s="56" t="s">
        <v>304</v>
      </c>
      <c r="B139" s="56" t="s">
        <v>4</v>
      </c>
      <c r="C139" s="56" t="s">
        <v>212</v>
      </c>
      <c r="D139" s="56" t="s">
        <v>230</v>
      </c>
      <c r="E139" s="56" t="s">
        <v>57</v>
      </c>
      <c r="F139" s="57">
        <v>2449.419921875</v>
      </c>
      <c r="G139" s="58">
        <v>5083.2001953125</v>
      </c>
    </row>
    <row r="140" spans="1:7" x14ac:dyDescent="0.25">
      <c r="A140" s="56" t="s">
        <v>304</v>
      </c>
      <c r="B140" s="56" t="s">
        <v>4</v>
      </c>
      <c r="C140" s="56" t="s">
        <v>212</v>
      </c>
      <c r="D140" s="56" t="s">
        <v>233</v>
      </c>
      <c r="E140" s="56" t="s">
        <v>57</v>
      </c>
      <c r="F140" s="57">
        <v>4414.419921875</v>
      </c>
      <c r="G140" s="58">
        <v>49281.3203125</v>
      </c>
    </row>
    <row r="141" spans="1:7" x14ac:dyDescent="0.25">
      <c r="A141" s="56" t="s">
        <v>304</v>
      </c>
      <c r="B141" s="56" t="s">
        <v>4</v>
      </c>
      <c r="C141" s="56" t="s">
        <v>212</v>
      </c>
      <c r="D141" s="56" t="s">
        <v>234</v>
      </c>
      <c r="E141" s="56" t="s">
        <v>57</v>
      </c>
      <c r="F141" s="57">
        <v>5494.3399658203125</v>
      </c>
      <c r="G141" s="58">
        <v>15372.000244140625</v>
      </c>
    </row>
    <row r="142" spans="1:7" x14ac:dyDescent="0.25">
      <c r="A142" s="56" t="s">
        <v>304</v>
      </c>
      <c r="B142" s="56" t="s">
        <v>4</v>
      </c>
      <c r="C142" s="56" t="s">
        <v>212</v>
      </c>
      <c r="D142" s="56" t="s">
        <v>235</v>
      </c>
      <c r="E142" s="56" t="s">
        <v>57</v>
      </c>
      <c r="F142" s="57">
        <v>2176.97998046875</v>
      </c>
      <c r="G142" s="58">
        <v>9848.9404296875</v>
      </c>
    </row>
    <row r="143" spans="1:7" x14ac:dyDescent="0.25">
      <c r="A143" s="56" t="s">
        <v>304</v>
      </c>
      <c r="B143" s="56" t="s">
        <v>4</v>
      </c>
      <c r="C143" s="56" t="s">
        <v>212</v>
      </c>
      <c r="D143" s="56" t="s">
        <v>236</v>
      </c>
      <c r="E143" s="56" t="s">
        <v>57</v>
      </c>
      <c r="F143" s="57">
        <v>508.94000244140625</v>
      </c>
      <c r="G143" s="58">
        <v>136170</v>
      </c>
    </row>
    <row r="144" spans="1:7" x14ac:dyDescent="0.25">
      <c r="A144" s="56" t="s">
        <v>304</v>
      </c>
      <c r="B144" s="56" t="s">
        <v>4</v>
      </c>
      <c r="C144" s="56" t="s">
        <v>212</v>
      </c>
      <c r="D144" s="56" t="s">
        <v>236</v>
      </c>
      <c r="E144" s="56" t="s">
        <v>91</v>
      </c>
      <c r="F144" s="57">
        <v>101414.27099609375</v>
      </c>
      <c r="G144" s="58">
        <v>382495</v>
      </c>
    </row>
    <row r="145" spans="1:7" x14ac:dyDescent="0.25">
      <c r="A145" s="56" t="s">
        <v>304</v>
      </c>
      <c r="B145" s="56" t="s">
        <v>4</v>
      </c>
      <c r="C145" s="56" t="s">
        <v>212</v>
      </c>
      <c r="D145" s="56" t="s">
        <v>303</v>
      </c>
      <c r="E145" s="56" t="s">
        <v>57</v>
      </c>
      <c r="F145" s="57">
        <v>8172.3001708984375</v>
      </c>
      <c r="G145" s="58">
        <v>64462.541015625</v>
      </c>
    </row>
    <row r="146" spans="1:7" x14ac:dyDescent="0.25">
      <c r="A146" s="56" t="s">
        <v>304</v>
      </c>
      <c r="B146" s="56" t="s">
        <v>4</v>
      </c>
      <c r="C146" s="56" t="s">
        <v>212</v>
      </c>
      <c r="D146" s="56" t="s">
        <v>239</v>
      </c>
      <c r="E146" s="56" t="s">
        <v>57</v>
      </c>
      <c r="F146" s="57">
        <v>15525.7099609375</v>
      </c>
      <c r="G146" s="58">
        <v>89101.0234375</v>
      </c>
    </row>
    <row r="147" spans="1:7" x14ac:dyDescent="0.25">
      <c r="A147" s="56" t="s">
        <v>304</v>
      </c>
      <c r="B147" s="56" t="s">
        <v>4</v>
      </c>
      <c r="C147" s="56" t="s">
        <v>215</v>
      </c>
      <c r="D147" s="56" t="s">
        <v>298</v>
      </c>
      <c r="E147" s="56" t="s">
        <v>106</v>
      </c>
      <c r="F147" s="57">
        <v>47710.21875</v>
      </c>
      <c r="G147" s="58">
        <v>20557.919921875</v>
      </c>
    </row>
    <row r="148" spans="1:7" x14ac:dyDescent="0.25">
      <c r="A148" s="56" t="s">
        <v>304</v>
      </c>
      <c r="B148" s="56" t="s">
        <v>4</v>
      </c>
      <c r="C148" s="56" t="s">
        <v>212</v>
      </c>
      <c r="D148" s="56" t="s">
        <v>241</v>
      </c>
      <c r="E148" s="56" t="s">
        <v>194</v>
      </c>
      <c r="F148" s="57">
        <v>12559.080078125</v>
      </c>
      <c r="G148" s="58">
        <v>30437.359375</v>
      </c>
    </row>
    <row r="149" spans="1:7" x14ac:dyDescent="0.25">
      <c r="A149" s="56" t="s">
        <v>304</v>
      </c>
      <c r="B149" s="56" t="s">
        <v>4</v>
      </c>
      <c r="C149" s="56" t="s">
        <v>212</v>
      </c>
      <c r="D149" s="56" t="s">
        <v>241</v>
      </c>
      <c r="E149" s="56" t="s">
        <v>57</v>
      </c>
      <c r="F149" s="57">
        <v>1042.699951171875</v>
      </c>
      <c r="G149" s="58">
        <v>27106.580078125</v>
      </c>
    </row>
    <row r="150" spans="1:7" x14ac:dyDescent="0.25">
      <c r="A150" s="56" t="s">
        <v>304</v>
      </c>
      <c r="B150" s="56" t="s">
        <v>4</v>
      </c>
      <c r="C150" s="56" t="s">
        <v>212</v>
      </c>
      <c r="D150" s="56" t="s">
        <v>309</v>
      </c>
      <c r="E150" s="56" t="s">
        <v>57</v>
      </c>
      <c r="F150" s="57">
        <v>4603.10009765625</v>
      </c>
      <c r="G150" s="58">
        <v>11751</v>
      </c>
    </row>
    <row r="151" spans="1:7" x14ac:dyDescent="0.25">
      <c r="A151" s="28" t="s">
        <v>305</v>
      </c>
      <c r="B151" s="29"/>
      <c r="C151" s="29"/>
      <c r="D151" s="29"/>
      <c r="E151" s="29"/>
      <c r="F151" s="29">
        <f>SUM(F132:F150)</f>
        <v>533146.50091552734</v>
      </c>
      <c r="G151" s="30">
        <f>SUM(G132:G150)</f>
        <v>1516989.4390869141</v>
      </c>
    </row>
    <row r="152" spans="1:7" x14ac:dyDescent="0.25">
      <c r="A152" s="56" t="s">
        <v>311</v>
      </c>
      <c r="B152" s="56" t="s">
        <v>46</v>
      </c>
      <c r="C152" s="56" t="s">
        <v>47</v>
      </c>
      <c r="D152" s="56" t="s">
        <v>72</v>
      </c>
      <c r="E152" s="56" t="s">
        <v>109</v>
      </c>
      <c r="F152" s="57">
        <v>17416.330078125</v>
      </c>
      <c r="G152" s="58">
        <v>201971.484375</v>
      </c>
    </row>
    <row r="153" spans="1:7" x14ac:dyDescent="0.25">
      <c r="A153" s="56" t="s">
        <v>311</v>
      </c>
      <c r="B153" s="56" t="s">
        <v>46</v>
      </c>
      <c r="C153" s="56" t="s">
        <v>47</v>
      </c>
      <c r="D153" s="56" t="s">
        <v>72</v>
      </c>
      <c r="E153" s="56" t="s">
        <v>73</v>
      </c>
      <c r="F153" s="57">
        <v>830.989990234375</v>
      </c>
      <c r="G153" s="58">
        <v>16740</v>
      </c>
    </row>
    <row r="154" spans="1:7" x14ac:dyDescent="0.25">
      <c r="A154" s="56" t="s">
        <v>311</v>
      </c>
      <c r="B154" s="56" t="s">
        <v>4</v>
      </c>
      <c r="C154" s="56" t="s">
        <v>212</v>
      </c>
      <c r="D154" s="56" t="s">
        <v>217</v>
      </c>
      <c r="E154" s="56" t="s">
        <v>90</v>
      </c>
      <c r="F154" s="57">
        <v>78835.1328125</v>
      </c>
      <c r="G154" s="58">
        <v>28070</v>
      </c>
    </row>
    <row r="155" spans="1:7" x14ac:dyDescent="0.25">
      <c r="A155" s="56" t="s">
        <v>311</v>
      </c>
      <c r="B155" s="56" t="s">
        <v>4</v>
      </c>
      <c r="C155" s="56" t="s">
        <v>212</v>
      </c>
      <c r="D155" s="56" t="s">
        <v>221</v>
      </c>
      <c r="E155" s="56" t="s">
        <v>91</v>
      </c>
      <c r="F155" s="57">
        <v>15591.959838867188</v>
      </c>
      <c r="G155" s="58">
        <v>25573.999267578125</v>
      </c>
    </row>
    <row r="156" spans="1:7" x14ac:dyDescent="0.25">
      <c r="A156" s="56" t="s">
        <v>311</v>
      </c>
      <c r="B156" s="56" t="s">
        <v>4</v>
      </c>
      <c r="C156" s="56" t="s">
        <v>212</v>
      </c>
      <c r="D156" s="56" t="s">
        <v>317</v>
      </c>
      <c r="E156" s="56" t="s">
        <v>57</v>
      </c>
      <c r="F156" s="57">
        <v>5734.7299194335938</v>
      </c>
      <c r="G156" s="58">
        <v>37138.0205078125</v>
      </c>
    </row>
    <row r="157" spans="1:7" x14ac:dyDescent="0.25">
      <c r="A157" s="56" t="s">
        <v>311</v>
      </c>
      <c r="B157" s="56" t="s">
        <v>4</v>
      </c>
      <c r="C157" s="56" t="s">
        <v>212</v>
      </c>
      <c r="D157" s="56" t="s">
        <v>253</v>
      </c>
      <c r="E157" s="56" t="s">
        <v>254</v>
      </c>
      <c r="F157" s="57">
        <v>15966.6103515625</v>
      </c>
      <c r="G157" s="58">
        <v>110750</v>
      </c>
    </row>
    <row r="158" spans="1:7" x14ac:dyDescent="0.25">
      <c r="A158" s="56" t="s">
        <v>311</v>
      </c>
      <c r="B158" s="56" t="s">
        <v>4</v>
      </c>
      <c r="C158" s="56" t="s">
        <v>212</v>
      </c>
      <c r="D158" s="56" t="s">
        <v>226</v>
      </c>
      <c r="E158" s="56" t="s">
        <v>57</v>
      </c>
      <c r="F158" s="57">
        <v>1800515.4375</v>
      </c>
      <c r="G158" s="58">
        <v>1149890.875</v>
      </c>
    </row>
    <row r="159" spans="1:7" x14ac:dyDescent="0.25">
      <c r="A159" s="56" t="s">
        <v>311</v>
      </c>
      <c r="B159" s="56" t="s">
        <v>4</v>
      </c>
      <c r="C159" s="56" t="s">
        <v>212</v>
      </c>
      <c r="D159" s="56" t="s">
        <v>227</v>
      </c>
      <c r="E159" s="56" t="s">
        <v>139</v>
      </c>
      <c r="F159" s="57">
        <v>521.71002197265625</v>
      </c>
      <c r="G159" s="58">
        <v>27732.01953125</v>
      </c>
    </row>
    <row r="160" spans="1:7" x14ac:dyDescent="0.25">
      <c r="A160" s="56" t="s">
        <v>311</v>
      </c>
      <c r="B160" s="56" t="s">
        <v>4</v>
      </c>
      <c r="C160" s="56" t="s">
        <v>212</v>
      </c>
      <c r="D160" s="56" t="s">
        <v>229</v>
      </c>
      <c r="E160" s="56" t="s">
        <v>57</v>
      </c>
      <c r="F160" s="57">
        <v>91432.850402832031</v>
      </c>
      <c r="G160" s="58">
        <v>136755.92956542969</v>
      </c>
    </row>
    <row r="161" spans="1:7" x14ac:dyDescent="0.25">
      <c r="A161" s="56" t="s">
        <v>311</v>
      </c>
      <c r="B161" s="56" t="s">
        <v>4</v>
      </c>
      <c r="C161" s="56" t="s">
        <v>212</v>
      </c>
      <c r="D161" s="56" t="s">
        <v>229</v>
      </c>
      <c r="E161" s="56" t="s">
        <v>92</v>
      </c>
      <c r="F161" s="57">
        <v>638.65997314453125</v>
      </c>
      <c r="G161" s="58">
        <v>11059.2001953125</v>
      </c>
    </row>
    <row r="162" spans="1:7" x14ac:dyDescent="0.25">
      <c r="A162" s="56" t="s">
        <v>311</v>
      </c>
      <c r="B162" s="56" t="s">
        <v>4</v>
      </c>
      <c r="C162" s="56" t="s">
        <v>212</v>
      </c>
      <c r="D162" s="56" t="s">
        <v>233</v>
      </c>
      <c r="E162" s="56" t="s">
        <v>57</v>
      </c>
      <c r="F162" s="57">
        <v>10083.370193481445</v>
      </c>
      <c r="G162" s="58">
        <v>26347.130126953125</v>
      </c>
    </row>
    <row r="163" spans="1:7" x14ac:dyDescent="0.25">
      <c r="A163" s="56" t="s">
        <v>311</v>
      </c>
      <c r="B163" s="56" t="s">
        <v>4</v>
      </c>
      <c r="C163" s="56" t="s">
        <v>212</v>
      </c>
      <c r="D163" s="56" t="s">
        <v>234</v>
      </c>
      <c r="E163" s="56" t="s">
        <v>57</v>
      </c>
      <c r="F163" s="57">
        <v>434.45999145507813</v>
      </c>
      <c r="G163" s="58">
        <v>2817.43994140625</v>
      </c>
    </row>
    <row r="164" spans="1:7" x14ac:dyDescent="0.25">
      <c r="A164" s="56" t="s">
        <v>311</v>
      </c>
      <c r="B164" s="56" t="s">
        <v>4</v>
      </c>
      <c r="C164" s="56" t="s">
        <v>212</v>
      </c>
      <c r="D164" s="56" t="s">
        <v>236</v>
      </c>
      <c r="E164" s="56" t="s">
        <v>57</v>
      </c>
      <c r="F164" s="57">
        <v>10977.0400390625</v>
      </c>
      <c r="G164" s="58">
        <v>107423</v>
      </c>
    </row>
    <row r="165" spans="1:7" x14ac:dyDescent="0.25">
      <c r="A165" s="56" t="s">
        <v>311</v>
      </c>
      <c r="B165" s="56" t="s">
        <v>4</v>
      </c>
      <c r="C165" s="56" t="s">
        <v>212</v>
      </c>
      <c r="D165" s="56" t="s">
        <v>236</v>
      </c>
      <c r="E165" s="56" t="s">
        <v>154</v>
      </c>
      <c r="F165" s="57">
        <v>24947.830078125</v>
      </c>
      <c r="G165" s="58">
        <v>60750</v>
      </c>
    </row>
    <row r="166" spans="1:7" x14ac:dyDescent="0.25">
      <c r="A166" s="56" t="s">
        <v>311</v>
      </c>
      <c r="B166" s="56" t="s">
        <v>4</v>
      </c>
      <c r="C166" s="56" t="s">
        <v>212</v>
      </c>
      <c r="D166" s="56" t="s">
        <v>236</v>
      </c>
      <c r="E166" s="56" t="s">
        <v>87</v>
      </c>
      <c r="F166" s="57">
        <v>50394.609375</v>
      </c>
      <c r="G166" s="58">
        <v>119693.671875</v>
      </c>
    </row>
    <row r="167" spans="1:7" x14ac:dyDescent="0.25">
      <c r="A167" s="56" t="s">
        <v>311</v>
      </c>
      <c r="B167" s="56" t="s">
        <v>4</v>
      </c>
      <c r="C167" s="56" t="s">
        <v>212</v>
      </c>
      <c r="D167" s="56" t="s">
        <v>303</v>
      </c>
      <c r="E167" s="56" t="s">
        <v>57</v>
      </c>
      <c r="F167" s="57">
        <v>1556.56005859375</v>
      </c>
      <c r="G167" s="58">
        <v>8234.73046875</v>
      </c>
    </row>
    <row r="168" spans="1:7" x14ac:dyDescent="0.25">
      <c r="A168" s="56" t="s">
        <v>311</v>
      </c>
      <c r="B168" s="56" t="s">
        <v>4</v>
      </c>
      <c r="C168" s="56" t="s">
        <v>212</v>
      </c>
      <c r="D168" s="56" t="s">
        <v>246</v>
      </c>
      <c r="E168" s="56" t="s">
        <v>57</v>
      </c>
      <c r="F168" s="57">
        <v>374.22000122070313</v>
      </c>
      <c r="G168" s="58">
        <v>4501.2001953125</v>
      </c>
    </row>
    <row r="169" spans="1:7" x14ac:dyDescent="0.25">
      <c r="A169" s="56" t="s">
        <v>311</v>
      </c>
      <c r="B169" s="56" t="s">
        <v>4</v>
      </c>
      <c r="C169" s="56" t="s">
        <v>212</v>
      </c>
      <c r="D169" s="56" t="s">
        <v>241</v>
      </c>
      <c r="E169" s="56" t="s">
        <v>312</v>
      </c>
      <c r="F169" s="57">
        <v>7900.1298828125</v>
      </c>
      <c r="G169" s="58">
        <v>25838.98046875</v>
      </c>
    </row>
    <row r="170" spans="1:7" x14ac:dyDescent="0.25">
      <c r="A170" s="56" t="s">
        <v>311</v>
      </c>
      <c r="B170" s="56" t="s">
        <v>4</v>
      </c>
      <c r="C170" s="56" t="s">
        <v>212</v>
      </c>
      <c r="D170" s="56" t="s">
        <v>318</v>
      </c>
      <c r="E170" s="56" t="s">
        <v>57</v>
      </c>
      <c r="F170" s="57">
        <v>677.28997802734375</v>
      </c>
      <c r="G170" s="58">
        <v>4417.52001953125</v>
      </c>
    </row>
    <row r="171" spans="1:7" x14ac:dyDescent="0.25">
      <c r="A171" s="28" t="s">
        <v>305</v>
      </c>
      <c r="B171" s="29"/>
      <c r="C171" s="29"/>
      <c r="D171" s="29"/>
      <c r="E171" s="29"/>
      <c r="F171" s="29">
        <f>SUM(F152:F170)</f>
        <v>2134829.9204864502</v>
      </c>
      <c r="G171" s="30">
        <f>SUM(G152:G170)</f>
        <v>2105705.2015380859</v>
      </c>
    </row>
    <row r="172" spans="1:7" x14ac:dyDescent="0.25">
      <c r="A172" s="56" t="s">
        <v>320</v>
      </c>
      <c r="B172" s="56" t="s">
        <v>4</v>
      </c>
      <c r="C172" s="56" t="s">
        <v>212</v>
      </c>
      <c r="D172" s="56" t="s">
        <v>326</v>
      </c>
      <c r="E172" s="56" t="s">
        <v>57</v>
      </c>
      <c r="F172" s="57">
        <v>108.86000061035156</v>
      </c>
      <c r="G172" s="58">
        <v>629.97998046875</v>
      </c>
    </row>
    <row r="173" spans="1:7" ht="30" x14ac:dyDescent="0.25">
      <c r="A173" s="56" t="s">
        <v>320</v>
      </c>
      <c r="B173" s="56" t="s">
        <v>4</v>
      </c>
      <c r="C173" s="56" t="s">
        <v>212</v>
      </c>
      <c r="D173" s="56" t="s">
        <v>213</v>
      </c>
      <c r="E173" s="56" t="s">
        <v>57</v>
      </c>
      <c r="F173" s="57">
        <v>1574.6600341796875</v>
      </c>
      <c r="G173" s="58">
        <v>103257.8203125</v>
      </c>
    </row>
    <row r="174" spans="1:7" x14ac:dyDescent="0.25">
      <c r="A174" s="56" t="s">
        <v>320</v>
      </c>
      <c r="B174" s="56" t="s">
        <v>4</v>
      </c>
      <c r="C174" s="56" t="s">
        <v>212</v>
      </c>
      <c r="D174" s="56" t="s">
        <v>317</v>
      </c>
      <c r="E174" s="56" t="s">
        <v>57</v>
      </c>
      <c r="F174" s="57">
        <v>2250.8599662780762</v>
      </c>
      <c r="G174" s="58">
        <v>15032.91975402832</v>
      </c>
    </row>
    <row r="175" spans="1:7" x14ac:dyDescent="0.25">
      <c r="A175" s="56" t="s">
        <v>320</v>
      </c>
      <c r="B175" s="56" t="s">
        <v>4</v>
      </c>
      <c r="C175" s="56" t="s">
        <v>212</v>
      </c>
      <c r="D175" s="56" t="s">
        <v>224</v>
      </c>
      <c r="E175" s="56" t="s">
        <v>99</v>
      </c>
      <c r="F175" s="57">
        <v>369.48001098632813</v>
      </c>
      <c r="G175" s="58">
        <v>7122</v>
      </c>
    </row>
    <row r="176" spans="1:7" x14ac:dyDescent="0.25">
      <c r="A176" s="56" t="s">
        <v>320</v>
      </c>
      <c r="B176" s="56" t="s">
        <v>4</v>
      </c>
      <c r="C176" s="56" t="s">
        <v>212</v>
      </c>
      <c r="D176" s="56" t="s">
        <v>229</v>
      </c>
      <c r="E176" s="56" t="s">
        <v>81</v>
      </c>
      <c r="F176" s="57">
        <v>315.33999633789063</v>
      </c>
      <c r="G176" s="58">
        <v>615</v>
      </c>
    </row>
    <row r="177" spans="1:7" x14ac:dyDescent="0.25">
      <c r="A177" s="56" t="s">
        <v>320</v>
      </c>
      <c r="B177" s="56" t="s">
        <v>4</v>
      </c>
      <c r="C177" s="56" t="s">
        <v>212</v>
      </c>
      <c r="D177" s="56" t="s">
        <v>229</v>
      </c>
      <c r="E177" s="56" t="s">
        <v>57</v>
      </c>
      <c r="F177" s="57">
        <v>85804.580810546875</v>
      </c>
      <c r="G177" s="58">
        <v>165124.22814941406</v>
      </c>
    </row>
    <row r="178" spans="1:7" x14ac:dyDescent="0.25">
      <c r="A178" s="56" t="s">
        <v>320</v>
      </c>
      <c r="B178" s="56" t="s">
        <v>4</v>
      </c>
      <c r="C178" s="56" t="s">
        <v>212</v>
      </c>
      <c r="D178" s="56" t="s">
        <v>230</v>
      </c>
      <c r="E178" s="56" t="s">
        <v>57</v>
      </c>
      <c r="F178" s="57">
        <v>3061.7799682617188</v>
      </c>
      <c r="G178" s="58">
        <v>5949</v>
      </c>
    </row>
    <row r="179" spans="1:7" x14ac:dyDescent="0.25">
      <c r="A179" s="56" t="s">
        <v>320</v>
      </c>
      <c r="B179" s="56" t="s">
        <v>4</v>
      </c>
      <c r="C179" s="56" t="s">
        <v>212</v>
      </c>
      <c r="D179" s="56" t="s">
        <v>245</v>
      </c>
      <c r="E179" s="56" t="s">
        <v>57</v>
      </c>
      <c r="F179" s="57">
        <v>922.1299934387207</v>
      </c>
      <c r="G179" s="58">
        <v>7534.4898071289063</v>
      </c>
    </row>
    <row r="180" spans="1:7" x14ac:dyDescent="0.25">
      <c r="A180" s="56" t="s">
        <v>320</v>
      </c>
      <c r="B180" s="56" t="s">
        <v>4</v>
      </c>
      <c r="C180" s="56" t="s">
        <v>212</v>
      </c>
      <c r="D180" s="56" t="s">
        <v>233</v>
      </c>
      <c r="E180" s="56" t="s">
        <v>57</v>
      </c>
      <c r="F180" s="57">
        <v>3029.2200012207031</v>
      </c>
      <c r="G180" s="58">
        <v>36060.7900390625</v>
      </c>
    </row>
    <row r="181" spans="1:7" x14ac:dyDescent="0.25">
      <c r="A181" s="56" t="s">
        <v>320</v>
      </c>
      <c r="B181" s="56" t="s">
        <v>4</v>
      </c>
      <c r="C181" s="56" t="s">
        <v>212</v>
      </c>
      <c r="D181" s="56" t="s">
        <v>234</v>
      </c>
      <c r="E181" s="56" t="s">
        <v>57</v>
      </c>
      <c r="F181" s="57">
        <v>7068.1297912597656</v>
      </c>
      <c r="G181" s="58">
        <v>45949.999267578125</v>
      </c>
    </row>
    <row r="182" spans="1:7" x14ac:dyDescent="0.25">
      <c r="A182" s="56" t="s">
        <v>320</v>
      </c>
      <c r="B182" s="56" t="s">
        <v>4</v>
      </c>
      <c r="C182" s="56" t="s">
        <v>212</v>
      </c>
      <c r="D182" s="56" t="s">
        <v>237</v>
      </c>
      <c r="E182" s="56" t="s">
        <v>57</v>
      </c>
      <c r="F182" s="57">
        <v>1204.7599792480469</v>
      </c>
      <c r="G182" s="58">
        <v>11635.840209960938</v>
      </c>
    </row>
    <row r="183" spans="1:7" ht="30" x14ac:dyDescent="0.25">
      <c r="A183" s="56" t="s">
        <v>320</v>
      </c>
      <c r="B183" s="56" t="s">
        <v>4</v>
      </c>
      <c r="C183" s="56" t="s">
        <v>212</v>
      </c>
      <c r="D183" s="56" t="s">
        <v>255</v>
      </c>
      <c r="E183" s="56" t="s">
        <v>57</v>
      </c>
      <c r="F183" s="57">
        <v>134.3800048828125</v>
      </c>
      <c r="G183" s="58">
        <v>1616.3399658203125</v>
      </c>
    </row>
    <row r="184" spans="1:7" x14ac:dyDescent="0.25">
      <c r="A184" s="56" t="s">
        <v>320</v>
      </c>
      <c r="B184" s="56" t="s">
        <v>4</v>
      </c>
      <c r="C184" s="56" t="s">
        <v>212</v>
      </c>
      <c r="D184" s="56" t="s">
        <v>246</v>
      </c>
      <c r="E184" s="56" t="s">
        <v>57</v>
      </c>
      <c r="F184" s="57">
        <v>1044.219970703125</v>
      </c>
      <c r="G184" s="58">
        <v>7465.380126953125</v>
      </c>
    </row>
    <row r="185" spans="1:7" x14ac:dyDescent="0.25">
      <c r="A185" s="56" t="s">
        <v>320</v>
      </c>
      <c r="B185" s="56" t="s">
        <v>4</v>
      </c>
      <c r="C185" s="56" t="s">
        <v>212</v>
      </c>
      <c r="D185" s="56" t="s">
        <v>239</v>
      </c>
      <c r="E185" s="56" t="s">
        <v>81</v>
      </c>
      <c r="F185" s="57">
        <v>3352.989990234375</v>
      </c>
      <c r="G185" s="58">
        <v>4737.60009765625</v>
      </c>
    </row>
    <row r="186" spans="1:7" x14ac:dyDescent="0.25">
      <c r="A186" s="56" t="s">
        <v>320</v>
      </c>
      <c r="B186" s="56" t="s">
        <v>4</v>
      </c>
      <c r="C186" s="56" t="s">
        <v>212</v>
      </c>
      <c r="D186" s="56" t="s">
        <v>241</v>
      </c>
      <c r="E186" s="56" t="s">
        <v>312</v>
      </c>
      <c r="F186" s="57">
        <v>10458.48046875</v>
      </c>
      <c r="G186" s="58">
        <v>49735.6015625</v>
      </c>
    </row>
    <row r="187" spans="1:7" x14ac:dyDescent="0.25">
      <c r="A187" s="28" t="s">
        <v>321</v>
      </c>
      <c r="B187" s="29"/>
      <c r="C187" s="29"/>
      <c r="D187" s="29"/>
      <c r="E187" s="29"/>
      <c r="F187" s="29">
        <f>SUM(F172:F186)</f>
        <v>120699.87098693848</v>
      </c>
      <c r="G187" s="30">
        <f>SUM(G172:G186)</f>
        <v>462466.98927307129</v>
      </c>
    </row>
    <row r="188" spans="1:7" x14ac:dyDescent="0.25">
      <c r="A188" s="56" t="s">
        <v>331</v>
      </c>
      <c r="B188" s="56" t="s">
        <v>4</v>
      </c>
      <c r="C188" s="56" t="s">
        <v>212</v>
      </c>
      <c r="D188" s="56" t="s">
        <v>214</v>
      </c>
      <c r="E188" s="56" t="s">
        <v>57</v>
      </c>
      <c r="F188" s="57">
        <v>16862.009452819824</v>
      </c>
      <c r="G188" s="58">
        <v>108367.6328125</v>
      </c>
    </row>
    <row r="189" spans="1:7" x14ac:dyDescent="0.25">
      <c r="A189" s="56" t="s">
        <v>331</v>
      </c>
      <c r="B189" s="56" t="s">
        <v>4</v>
      </c>
      <c r="C189" s="56" t="s">
        <v>212</v>
      </c>
      <c r="D189" s="56" t="s">
        <v>317</v>
      </c>
      <c r="E189" s="56" t="s">
        <v>57</v>
      </c>
      <c r="F189" s="57">
        <v>32085.569763183594</v>
      </c>
      <c r="G189" s="58">
        <v>81186.069213867188</v>
      </c>
    </row>
    <row r="190" spans="1:7" x14ac:dyDescent="0.25">
      <c r="A190" s="56" t="s">
        <v>331</v>
      </c>
      <c r="B190" s="56" t="s">
        <v>4</v>
      </c>
      <c r="C190" s="56" t="s">
        <v>212</v>
      </c>
      <c r="D190" s="56" t="s">
        <v>338</v>
      </c>
      <c r="E190" s="56" t="s">
        <v>49</v>
      </c>
      <c r="F190" s="57">
        <v>21235.58984375</v>
      </c>
      <c r="G190" s="58">
        <v>43613</v>
      </c>
    </row>
    <row r="191" spans="1:7" x14ac:dyDescent="0.25">
      <c r="A191" s="56" t="s">
        <v>331</v>
      </c>
      <c r="B191" s="56" t="s">
        <v>4</v>
      </c>
      <c r="C191" s="56" t="s">
        <v>212</v>
      </c>
      <c r="D191" s="56" t="s">
        <v>224</v>
      </c>
      <c r="E191" s="56" t="s">
        <v>139</v>
      </c>
      <c r="F191" s="57">
        <v>1707.8500061035156</v>
      </c>
      <c r="G191" s="58">
        <v>38213.25</v>
      </c>
    </row>
    <row r="192" spans="1:7" x14ac:dyDescent="0.25">
      <c r="A192" s="56" t="s">
        <v>331</v>
      </c>
      <c r="B192" s="56" t="s">
        <v>4</v>
      </c>
      <c r="C192" s="56" t="s">
        <v>212</v>
      </c>
      <c r="D192" s="56" t="s">
        <v>308</v>
      </c>
      <c r="E192" s="56" t="s">
        <v>62</v>
      </c>
      <c r="F192" s="57">
        <v>838.25</v>
      </c>
      <c r="G192" s="58">
        <v>868.20001220703125</v>
      </c>
    </row>
    <row r="193" spans="1:7" x14ac:dyDescent="0.25">
      <c r="A193" s="56" t="s">
        <v>331</v>
      </c>
      <c r="B193" s="56" t="s">
        <v>4</v>
      </c>
      <c r="C193" s="56" t="s">
        <v>212</v>
      </c>
      <c r="D193" s="56" t="s">
        <v>229</v>
      </c>
      <c r="E193" s="56" t="s">
        <v>57</v>
      </c>
      <c r="F193" s="57">
        <v>90459.139556884766</v>
      </c>
      <c r="G193" s="58">
        <v>153869.91876220703</v>
      </c>
    </row>
    <row r="194" spans="1:7" x14ac:dyDescent="0.25">
      <c r="A194" s="56" t="s">
        <v>331</v>
      </c>
      <c r="B194" s="56" t="s">
        <v>4</v>
      </c>
      <c r="C194" s="56" t="s">
        <v>212</v>
      </c>
      <c r="D194" s="56" t="s">
        <v>245</v>
      </c>
      <c r="E194" s="56" t="s">
        <v>57</v>
      </c>
      <c r="F194" s="57">
        <v>2335.5299682617188</v>
      </c>
      <c r="G194" s="58">
        <v>16815.31005859375</v>
      </c>
    </row>
    <row r="195" spans="1:7" x14ac:dyDescent="0.25">
      <c r="A195" s="56" t="s">
        <v>331</v>
      </c>
      <c r="B195" s="56" t="s">
        <v>4</v>
      </c>
      <c r="C195" s="56" t="s">
        <v>212</v>
      </c>
      <c r="D195" s="56" t="s">
        <v>233</v>
      </c>
      <c r="E195" s="56" t="s">
        <v>57</v>
      </c>
      <c r="F195" s="57">
        <v>2433.8300094604492</v>
      </c>
      <c r="G195" s="58">
        <v>27274.710144042969</v>
      </c>
    </row>
    <row r="196" spans="1:7" x14ac:dyDescent="0.25">
      <c r="A196" s="56" t="s">
        <v>331</v>
      </c>
      <c r="B196" s="56" t="s">
        <v>4</v>
      </c>
      <c r="C196" s="56" t="s">
        <v>212</v>
      </c>
      <c r="D196" s="56" t="s">
        <v>234</v>
      </c>
      <c r="E196" s="56" t="s">
        <v>57</v>
      </c>
      <c r="F196" s="57">
        <v>22845.999496459961</v>
      </c>
      <c r="G196" s="58">
        <v>109793.94818115234</v>
      </c>
    </row>
    <row r="197" spans="1:7" x14ac:dyDescent="0.25">
      <c r="A197" s="56" t="s">
        <v>331</v>
      </c>
      <c r="B197" s="56" t="s">
        <v>4</v>
      </c>
      <c r="C197" s="56" t="s">
        <v>212</v>
      </c>
      <c r="D197" s="56" t="s">
        <v>235</v>
      </c>
      <c r="E197" s="56" t="s">
        <v>57</v>
      </c>
      <c r="F197" s="57">
        <v>18125.73046875</v>
      </c>
      <c r="G197" s="58">
        <v>66573.359375</v>
      </c>
    </row>
    <row r="198" spans="1:7" x14ac:dyDescent="0.25">
      <c r="A198" s="56" t="s">
        <v>331</v>
      </c>
      <c r="B198" s="56" t="s">
        <v>4</v>
      </c>
      <c r="C198" s="56" t="s">
        <v>212</v>
      </c>
      <c r="D198" s="56" t="s">
        <v>236</v>
      </c>
      <c r="E198" s="56" t="s">
        <v>62</v>
      </c>
      <c r="F198" s="57">
        <v>28048.35009765625</v>
      </c>
      <c r="G198" s="58">
        <v>56802.830078125</v>
      </c>
    </row>
    <row r="199" spans="1:7" x14ac:dyDescent="0.25">
      <c r="A199" s="56" t="s">
        <v>331</v>
      </c>
      <c r="B199" s="56" t="s">
        <v>4</v>
      </c>
      <c r="C199" s="56" t="s">
        <v>212</v>
      </c>
      <c r="D199" s="56" t="s">
        <v>236</v>
      </c>
      <c r="E199" s="56" t="s">
        <v>57</v>
      </c>
      <c r="F199" s="57">
        <v>3972.8599853515625</v>
      </c>
      <c r="G199" s="58">
        <v>17316.650390625</v>
      </c>
    </row>
    <row r="200" spans="1:7" x14ac:dyDescent="0.25">
      <c r="A200" s="56" t="s">
        <v>331</v>
      </c>
      <c r="B200" s="56" t="s">
        <v>4</v>
      </c>
      <c r="C200" s="56" t="s">
        <v>212</v>
      </c>
      <c r="D200" s="56" t="s">
        <v>303</v>
      </c>
      <c r="E200" s="56" t="s">
        <v>57</v>
      </c>
      <c r="F200" s="57">
        <v>1093.010009765625</v>
      </c>
      <c r="G200" s="58">
        <v>11010.2802734375</v>
      </c>
    </row>
    <row r="201" spans="1:7" x14ac:dyDescent="0.25">
      <c r="A201" s="56" t="s">
        <v>331</v>
      </c>
      <c r="B201" s="56" t="s">
        <v>4</v>
      </c>
      <c r="C201" s="56" t="s">
        <v>212</v>
      </c>
      <c r="D201" s="56" t="s">
        <v>237</v>
      </c>
      <c r="E201" s="56" t="s">
        <v>57</v>
      </c>
      <c r="F201" s="57">
        <v>320.239990234375</v>
      </c>
      <c r="G201" s="58">
        <v>996.6400146484375</v>
      </c>
    </row>
    <row r="202" spans="1:7" x14ac:dyDescent="0.25">
      <c r="A202" s="56" t="s">
        <v>331</v>
      </c>
      <c r="B202" s="56" t="s">
        <v>4</v>
      </c>
      <c r="C202" s="56" t="s">
        <v>212</v>
      </c>
      <c r="D202" s="56" t="s">
        <v>246</v>
      </c>
      <c r="E202" s="56" t="s">
        <v>57</v>
      </c>
      <c r="F202" s="57">
        <v>735.50999450683594</v>
      </c>
      <c r="G202" s="58">
        <v>3738.6600341796875</v>
      </c>
    </row>
    <row r="203" spans="1:7" x14ac:dyDescent="0.25">
      <c r="A203" s="56" t="s">
        <v>331</v>
      </c>
      <c r="B203" s="56" t="s">
        <v>4</v>
      </c>
      <c r="C203" s="56" t="s">
        <v>212</v>
      </c>
      <c r="D203" s="56" t="s">
        <v>238</v>
      </c>
      <c r="E203" s="56" t="s">
        <v>57</v>
      </c>
      <c r="F203" s="57">
        <v>271.52999877929688</v>
      </c>
      <c r="G203" s="58">
        <v>1568.050048828125</v>
      </c>
    </row>
    <row r="204" spans="1:7" x14ac:dyDescent="0.25">
      <c r="A204" s="56" t="s">
        <v>331</v>
      </c>
      <c r="B204" s="56" t="s">
        <v>4</v>
      </c>
      <c r="C204" s="56" t="s">
        <v>212</v>
      </c>
      <c r="D204" s="56" t="s">
        <v>318</v>
      </c>
      <c r="E204" s="56" t="s">
        <v>57</v>
      </c>
      <c r="F204" s="57">
        <v>767.69999694824219</v>
      </c>
      <c r="G204" s="58">
        <v>4431.7100830078125</v>
      </c>
    </row>
    <row r="205" spans="1:7" x14ac:dyDescent="0.25">
      <c r="A205" s="56" t="s">
        <v>331</v>
      </c>
      <c r="B205" s="56" t="s">
        <v>4</v>
      </c>
      <c r="C205" s="56" t="s">
        <v>212</v>
      </c>
      <c r="D205" s="56" t="s">
        <v>309</v>
      </c>
      <c r="E205" s="56" t="s">
        <v>73</v>
      </c>
      <c r="F205" s="57">
        <v>1038.22998046875</v>
      </c>
      <c r="G205" s="58">
        <v>19518.75</v>
      </c>
    </row>
    <row r="206" spans="1:7" x14ac:dyDescent="0.25">
      <c r="A206" s="28" t="s">
        <v>327</v>
      </c>
      <c r="B206" s="29"/>
      <c r="C206" s="29"/>
      <c r="D206" s="29"/>
      <c r="E206" s="29"/>
      <c r="F206" s="29">
        <f>SUM(F188:F205)</f>
        <v>245176.92861938477</v>
      </c>
      <c r="G206" s="30">
        <f>SUM(G188:G205)</f>
        <v>761958.96948242188</v>
      </c>
    </row>
    <row r="207" spans="1:7" ht="30" x14ac:dyDescent="0.25">
      <c r="A207" s="56" t="s">
        <v>339</v>
      </c>
      <c r="B207" s="56" t="s">
        <v>4</v>
      </c>
      <c r="C207" s="56" t="s">
        <v>212</v>
      </c>
      <c r="D207" s="56" t="s">
        <v>213</v>
      </c>
      <c r="E207" s="56" t="s">
        <v>57</v>
      </c>
      <c r="F207" s="57">
        <v>4586078.421875</v>
      </c>
      <c r="G207" s="58">
        <v>3819793.7265625</v>
      </c>
    </row>
    <row r="208" spans="1:7" x14ac:dyDescent="0.25">
      <c r="A208" s="56" t="s">
        <v>339</v>
      </c>
      <c r="B208" s="56" t="s">
        <v>4</v>
      </c>
      <c r="C208" s="56" t="s">
        <v>212</v>
      </c>
      <c r="D208" s="56" t="s">
        <v>214</v>
      </c>
      <c r="E208" s="56" t="s">
        <v>57</v>
      </c>
      <c r="F208" s="57">
        <v>958.03997802734375</v>
      </c>
      <c r="G208" s="58">
        <v>2279.4599609375</v>
      </c>
    </row>
    <row r="209" spans="1:7" x14ac:dyDescent="0.25">
      <c r="A209" s="56" t="s">
        <v>339</v>
      </c>
      <c r="B209" s="56" t="s">
        <v>4</v>
      </c>
      <c r="C209" s="56" t="s">
        <v>212</v>
      </c>
      <c r="D209" s="56" t="s">
        <v>220</v>
      </c>
      <c r="E209" s="56" t="s">
        <v>57</v>
      </c>
      <c r="F209" s="57">
        <v>2834.4500732421875</v>
      </c>
      <c r="G209" s="58">
        <v>5932.1099853515625</v>
      </c>
    </row>
    <row r="210" spans="1:7" x14ac:dyDescent="0.25">
      <c r="A210" s="56" t="s">
        <v>339</v>
      </c>
      <c r="B210" s="56" t="s">
        <v>4</v>
      </c>
      <c r="C210" s="56" t="s">
        <v>212</v>
      </c>
      <c r="D210" s="56" t="s">
        <v>221</v>
      </c>
      <c r="E210" s="56" t="s">
        <v>346</v>
      </c>
      <c r="F210" s="57">
        <v>2721.5400390625</v>
      </c>
      <c r="G210" s="58">
        <v>23603.080078125</v>
      </c>
    </row>
    <row r="211" spans="1:7" x14ac:dyDescent="0.25">
      <c r="A211" s="56" t="s">
        <v>339</v>
      </c>
      <c r="B211" s="56" t="s">
        <v>4</v>
      </c>
      <c r="C211" s="56" t="s">
        <v>212</v>
      </c>
      <c r="D211" s="56" t="s">
        <v>221</v>
      </c>
      <c r="E211" s="56" t="s">
        <v>91</v>
      </c>
      <c r="F211" s="57">
        <v>17431.30078125</v>
      </c>
      <c r="G211" s="58">
        <v>29490.0703125</v>
      </c>
    </row>
    <row r="212" spans="1:7" x14ac:dyDescent="0.25">
      <c r="A212" s="56" t="s">
        <v>339</v>
      </c>
      <c r="B212" s="56" t="s">
        <v>4</v>
      </c>
      <c r="C212" s="56" t="s">
        <v>215</v>
      </c>
      <c r="D212" s="56" t="s">
        <v>352</v>
      </c>
      <c r="E212" s="56" t="s">
        <v>57</v>
      </c>
      <c r="F212" s="57">
        <v>340.1300048828125</v>
      </c>
      <c r="G212" s="58">
        <v>2134.3800048828125</v>
      </c>
    </row>
    <row r="213" spans="1:7" x14ac:dyDescent="0.25">
      <c r="A213" s="56" t="s">
        <v>339</v>
      </c>
      <c r="B213" s="56" t="s">
        <v>4</v>
      </c>
      <c r="C213" s="56" t="s">
        <v>212</v>
      </c>
      <c r="D213" s="56" t="s">
        <v>317</v>
      </c>
      <c r="E213" s="56" t="s">
        <v>57</v>
      </c>
      <c r="F213" s="57">
        <v>7484.2900543212891</v>
      </c>
      <c r="G213" s="58">
        <v>47214.59033203125</v>
      </c>
    </row>
    <row r="214" spans="1:7" x14ac:dyDescent="0.25">
      <c r="A214" s="56" t="s">
        <v>339</v>
      </c>
      <c r="B214" s="56" t="s">
        <v>4</v>
      </c>
      <c r="C214" s="56" t="s">
        <v>212</v>
      </c>
      <c r="D214" s="56" t="s">
        <v>224</v>
      </c>
      <c r="E214" s="56" t="s">
        <v>99</v>
      </c>
      <c r="F214" s="57">
        <v>232.79999542236328</v>
      </c>
      <c r="G214" s="58">
        <v>92831.48828125</v>
      </c>
    </row>
    <row r="215" spans="1:7" x14ac:dyDescent="0.25">
      <c r="A215" s="56" t="s">
        <v>339</v>
      </c>
      <c r="B215" s="56" t="s">
        <v>4</v>
      </c>
      <c r="C215" s="56" t="s">
        <v>212</v>
      </c>
      <c r="D215" s="56" t="s">
        <v>224</v>
      </c>
      <c r="E215" s="56" t="s">
        <v>139</v>
      </c>
      <c r="F215" s="57">
        <v>798.33001708984375</v>
      </c>
      <c r="G215" s="58">
        <v>47150</v>
      </c>
    </row>
    <row r="216" spans="1:7" x14ac:dyDescent="0.25">
      <c r="A216" s="56" t="s">
        <v>339</v>
      </c>
      <c r="B216" s="56" t="s">
        <v>4</v>
      </c>
      <c r="C216" s="56" t="s">
        <v>215</v>
      </c>
      <c r="D216" s="56" t="s">
        <v>225</v>
      </c>
      <c r="E216" s="56" t="s">
        <v>139</v>
      </c>
      <c r="F216" s="57">
        <v>84198.90625</v>
      </c>
      <c r="G216" s="58">
        <v>17875</v>
      </c>
    </row>
    <row r="217" spans="1:7" x14ac:dyDescent="0.25">
      <c r="A217" s="56" t="s">
        <v>339</v>
      </c>
      <c r="B217" s="56" t="s">
        <v>4</v>
      </c>
      <c r="C217" s="56" t="s">
        <v>212</v>
      </c>
      <c r="D217" s="56" t="s">
        <v>226</v>
      </c>
      <c r="E217" s="56" t="s">
        <v>57</v>
      </c>
      <c r="F217" s="57">
        <v>1657772.97265625</v>
      </c>
      <c r="G217" s="58">
        <v>996064.28125</v>
      </c>
    </row>
    <row r="218" spans="1:7" x14ac:dyDescent="0.25">
      <c r="A218" s="56" t="s">
        <v>339</v>
      </c>
      <c r="B218" s="56" t="s">
        <v>4</v>
      </c>
      <c r="C218" s="56" t="s">
        <v>212</v>
      </c>
      <c r="D218" s="56" t="s">
        <v>228</v>
      </c>
      <c r="E218" s="56" t="s">
        <v>87</v>
      </c>
      <c r="F218" s="57">
        <v>24947.830078125</v>
      </c>
      <c r="G218" s="58">
        <v>49500</v>
      </c>
    </row>
    <row r="219" spans="1:7" x14ac:dyDescent="0.25">
      <c r="A219" s="56" t="s">
        <v>339</v>
      </c>
      <c r="B219" s="56" t="s">
        <v>4</v>
      </c>
      <c r="C219" s="56" t="s">
        <v>212</v>
      </c>
      <c r="D219" s="56" t="s">
        <v>229</v>
      </c>
      <c r="E219" s="56" t="s">
        <v>81</v>
      </c>
      <c r="F219" s="57">
        <v>1815.199951171875</v>
      </c>
      <c r="G219" s="58">
        <v>2734</v>
      </c>
    </row>
    <row r="220" spans="1:7" x14ac:dyDescent="0.25">
      <c r="A220" s="56" t="s">
        <v>339</v>
      </c>
      <c r="B220" s="56" t="s">
        <v>4</v>
      </c>
      <c r="C220" s="56" t="s">
        <v>212</v>
      </c>
      <c r="D220" s="56" t="s">
        <v>229</v>
      </c>
      <c r="E220" s="56" t="s">
        <v>57</v>
      </c>
      <c r="F220" s="57">
        <v>145847.31062316895</v>
      </c>
      <c r="G220" s="58">
        <v>257582.70843505859</v>
      </c>
    </row>
    <row r="221" spans="1:7" x14ac:dyDescent="0.25">
      <c r="A221" s="56" t="s">
        <v>339</v>
      </c>
      <c r="B221" s="56" t="s">
        <v>4</v>
      </c>
      <c r="C221" s="56" t="s">
        <v>212</v>
      </c>
      <c r="D221" s="56" t="s">
        <v>230</v>
      </c>
      <c r="E221" s="56" t="s">
        <v>57</v>
      </c>
      <c r="F221" s="57">
        <v>816.469970703125</v>
      </c>
      <c r="G221" s="58">
        <v>1694.4000244140625</v>
      </c>
    </row>
    <row r="222" spans="1:7" x14ac:dyDescent="0.25">
      <c r="A222" s="56" t="s">
        <v>339</v>
      </c>
      <c r="B222" s="56" t="s">
        <v>4</v>
      </c>
      <c r="C222" s="56" t="s">
        <v>212</v>
      </c>
      <c r="D222" s="56" t="s">
        <v>353</v>
      </c>
      <c r="E222" s="56" t="s">
        <v>57</v>
      </c>
      <c r="F222" s="57">
        <v>381.02000427246094</v>
      </c>
      <c r="G222" s="58">
        <v>19051.800048828125</v>
      </c>
    </row>
    <row r="223" spans="1:7" x14ac:dyDescent="0.25">
      <c r="A223" s="56" t="s">
        <v>339</v>
      </c>
      <c r="B223" s="56" t="s">
        <v>4</v>
      </c>
      <c r="C223" s="56" t="s">
        <v>212</v>
      </c>
      <c r="D223" s="56" t="s">
        <v>245</v>
      </c>
      <c r="E223" s="56" t="s">
        <v>57</v>
      </c>
      <c r="F223" s="57">
        <v>924.72998046875</v>
      </c>
      <c r="G223" s="58">
        <v>4783.77001953125</v>
      </c>
    </row>
    <row r="224" spans="1:7" x14ac:dyDescent="0.25">
      <c r="A224" s="56" t="s">
        <v>339</v>
      </c>
      <c r="B224" s="56" t="s">
        <v>4</v>
      </c>
      <c r="C224" s="56" t="s">
        <v>212</v>
      </c>
      <c r="D224" s="56" t="s">
        <v>233</v>
      </c>
      <c r="E224" s="56" t="s">
        <v>57</v>
      </c>
      <c r="F224" s="57">
        <v>940.8799934387207</v>
      </c>
      <c r="G224" s="58">
        <v>23817.979858398438</v>
      </c>
    </row>
    <row r="225" spans="1:7" x14ac:dyDescent="0.25">
      <c r="A225" s="56" t="s">
        <v>339</v>
      </c>
      <c r="B225" s="56" t="s">
        <v>4</v>
      </c>
      <c r="C225" s="56" t="s">
        <v>212</v>
      </c>
      <c r="D225" s="56" t="s">
        <v>234</v>
      </c>
      <c r="E225" s="56" t="s">
        <v>57</v>
      </c>
      <c r="F225" s="57">
        <v>2073.5099639892578</v>
      </c>
      <c r="G225" s="58">
        <v>12600.229614257813</v>
      </c>
    </row>
    <row r="226" spans="1:7" x14ac:dyDescent="0.25">
      <c r="A226" s="56" t="s">
        <v>339</v>
      </c>
      <c r="B226" s="56" t="s">
        <v>4</v>
      </c>
      <c r="C226" s="56" t="s">
        <v>212</v>
      </c>
      <c r="D226" s="56" t="s">
        <v>235</v>
      </c>
      <c r="E226" s="56" t="s">
        <v>57</v>
      </c>
      <c r="F226" s="57">
        <v>138.31999969482422</v>
      </c>
      <c r="G226" s="58">
        <v>674.66000366210938</v>
      </c>
    </row>
    <row r="227" spans="1:7" x14ac:dyDescent="0.25">
      <c r="A227" s="56" t="s">
        <v>339</v>
      </c>
      <c r="B227" s="56" t="s">
        <v>4</v>
      </c>
      <c r="C227" s="56" t="s">
        <v>212</v>
      </c>
      <c r="D227" s="56" t="s">
        <v>236</v>
      </c>
      <c r="E227" s="56" t="s">
        <v>62</v>
      </c>
      <c r="F227" s="57">
        <v>24947.830078125</v>
      </c>
      <c r="G227" s="58">
        <v>52375</v>
      </c>
    </row>
    <row r="228" spans="1:7" x14ac:dyDescent="0.25">
      <c r="A228" s="56" t="s">
        <v>339</v>
      </c>
      <c r="B228" s="56" t="s">
        <v>4</v>
      </c>
      <c r="C228" s="56" t="s">
        <v>212</v>
      </c>
      <c r="D228" s="56" t="s">
        <v>236</v>
      </c>
      <c r="E228" s="56" t="s">
        <v>86</v>
      </c>
      <c r="F228" s="57">
        <v>99791.296875</v>
      </c>
      <c r="G228" s="58">
        <v>266500</v>
      </c>
    </row>
    <row r="229" spans="1:7" x14ac:dyDescent="0.25">
      <c r="A229" s="56" t="s">
        <v>339</v>
      </c>
      <c r="B229" s="56" t="s">
        <v>4</v>
      </c>
      <c r="C229" s="56" t="s">
        <v>212</v>
      </c>
      <c r="D229" s="56" t="s">
        <v>236</v>
      </c>
      <c r="E229" s="56" t="s">
        <v>154</v>
      </c>
      <c r="F229" s="57">
        <v>24947.830078125</v>
      </c>
      <c r="G229" s="58">
        <v>62500</v>
      </c>
    </row>
    <row r="230" spans="1:7" x14ac:dyDescent="0.25">
      <c r="A230" s="56" t="s">
        <v>339</v>
      </c>
      <c r="B230" s="56" t="s">
        <v>4</v>
      </c>
      <c r="C230" s="56" t="s">
        <v>212</v>
      </c>
      <c r="D230" s="56" t="s">
        <v>236</v>
      </c>
      <c r="E230" s="56" t="s">
        <v>87</v>
      </c>
      <c r="F230" s="57">
        <v>75741.587890625</v>
      </c>
      <c r="G230" s="58">
        <v>173662.51171875</v>
      </c>
    </row>
    <row r="231" spans="1:7" x14ac:dyDescent="0.25">
      <c r="A231" s="56" t="s">
        <v>339</v>
      </c>
      <c r="B231" s="56" t="s">
        <v>4</v>
      </c>
      <c r="C231" s="56" t="s">
        <v>212</v>
      </c>
      <c r="D231" s="56" t="s">
        <v>237</v>
      </c>
      <c r="E231" s="56" t="s">
        <v>57</v>
      </c>
      <c r="F231" s="57">
        <v>527.30999755859375</v>
      </c>
      <c r="G231" s="58">
        <v>6342.60009765625</v>
      </c>
    </row>
    <row r="232" spans="1:7" x14ac:dyDescent="0.25">
      <c r="A232" s="56" t="s">
        <v>339</v>
      </c>
      <c r="B232" s="56" t="s">
        <v>4</v>
      </c>
      <c r="C232" s="56" t="s">
        <v>212</v>
      </c>
      <c r="D232" s="56" t="s">
        <v>246</v>
      </c>
      <c r="E232" s="56" t="s">
        <v>57</v>
      </c>
      <c r="F232" s="57">
        <v>1020.3799819946289</v>
      </c>
      <c r="G232" s="58">
        <v>19319.430053710938</v>
      </c>
    </row>
    <row r="233" spans="1:7" ht="30" x14ac:dyDescent="0.25">
      <c r="A233" s="56" t="s">
        <v>339</v>
      </c>
      <c r="B233" s="56" t="s">
        <v>4</v>
      </c>
      <c r="C233" s="56" t="s">
        <v>212</v>
      </c>
      <c r="D233" s="56" t="s">
        <v>247</v>
      </c>
      <c r="E233" s="56" t="s">
        <v>57</v>
      </c>
      <c r="F233" s="57">
        <v>515.1099853515625</v>
      </c>
      <c r="G233" s="58">
        <v>598.07000732421875</v>
      </c>
    </row>
    <row r="234" spans="1:7" x14ac:dyDescent="0.25">
      <c r="A234" s="56" t="s">
        <v>339</v>
      </c>
      <c r="B234" s="56" t="s">
        <v>4</v>
      </c>
      <c r="C234" s="56" t="s">
        <v>212</v>
      </c>
      <c r="D234" s="56" t="s">
        <v>354</v>
      </c>
      <c r="E234" s="56" t="s">
        <v>81</v>
      </c>
      <c r="F234" s="57">
        <v>313.3900146484375</v>
      </c>
      <c r="G234" s="58">
        <v>7113.4599609375</v>
      </c>
    </row>
    <row r="235" spans="1:7" x14ac:dyDescent="0.25">
      <c r="A235" s="56" t="s">
        <v>339</v>
      </c>
      <c r="B235" s="56" t="s">
        <v>4</v>
      </c>
      <c r="C235" s="56" t="s">
        <v>212</v>
      </c>
      <c r="D235" s="56" t="s">
        <v>239</v>
      </c>
      <c r="E235" s="56" t="s">
        <v>57</v>
      </c>
      <c r="F235" s="57">
        <v>6797.0198974609375</v>
      </c>
      <c r="G235" s="58">
        <v>12806.47021484375</v>
      </c>
    </row>
    <row r="236" spans="1:7" x14ac:dyDescent="0.25">
      <c r="A236" s="56" t="s">
        <v>339</v>
      </c>
      <c r="B236" s="56" t="s">
        <v>4</v>
      </c>
      <c r="C236" s="56" t="s">
        <v>212</v>
      </c>
      <c r="D236" s="56" t="s">
        <v>240</v>
      </c>
      <c r="E236" s="56" t="s">
        <v>341</v>
      </c>
      <c r="F236" s="57">
        <v>10910.400390625</v>
      </c>
      <c r="G236" s="58">
        <v>27402.66015625</v>
      </c>
    </row>
    <row r="237" spans="1:7" x14ac:dyDescent="0.25">
      <c r="A237" s="56" t="s">
        <v>339</v>
      </c>
      <c r="B237" s="56" t="s">
        <v>4</v>
      </c>
      <c r="C237" s="56" t="s">
        <v>212</v>
      </c>
      <c r="D237" s="56" t="s">
        <v>241</v>
      </c>
      <c r="E237" s="56" t="s">
        <v>57</v>
      </c>
      <c r="F237" s="57">
        <v>148.37999725341797</v>
      </c>
      <c r="G237" s="58">
        <v>787.71998596191406</v>
      </c>
    </row>
    <row r="238" spans="1:7" x14ac:dyDescent="0.25">
      <c r="A238" s="56" t="s">
        <v>339</v>
      </c>
      <c r="B238" s="56" t="s">
        <v>4</v>
      </c>
      <c r="C238" s="56" t="s">
        <v>212</v>
      </c>
      <c r="D238" s="56" t="s">
        <v>241</v>
      </c>
      <c r="E238" s="56" t="s">
        <v>341</v>
      </c>
      <c r="F238" s="57">
        <v>3348</v>
      </c>
      <c r="G238" s="58">
        <v>53252.48828125</v>
      </c>
    </row>
    <row r="239" spans="1:7" x14ac:dyDescent="0.25">
      <c r="A239" s="56" t="s">
        <v>339</v>
      </c>
      <c r="B239" s="56" t="s">
        <v>4</v>
      </c>
      <c r="C239" s="56" t="s">
        <v>212</v>
      </c>
      <c r="D239" s="56" t="s">
        <v>318</v>
      </c>
      <c r="E239" s="56" t="s">
        <v>57</v>
      </c>
      <c r="F239" s="57">
        <v>72.410003662109375</v>
      </c>
      <c r="G239" s="58">
        <v>978.8599853515625</v>
      </c>
    </row>
    <row r="240" spans="1:7" x14ac:dyDescent="0.25">
      <c r="A240" s="56" t="s">
        <v>339</v>
      </c>
      <c r="B240" s="56" t="s">
        <v>4</v>
      </c>
      <c r="C240" s="56" t="s">
        <v>212</v>
      </c>
      <c r="D240" s="56" t="s">
        <v>256</v>
      </c>
      <c r="E240" s="56" t="s">
        <v>57</v>
      </c>
      <c r="F240" s="57">
        <v>3246.85009765625</v>
      </c>
      <c r="G240" s="58">
        <v>18574.080078125</v>
      </c>
    </row>
    <row r="241" spans="1:7" x14ac:dyDescent="0.25">
      <c r="A241" s="56" t="s">
        <v>339</v>
      </c>
      <c r="B241" s="56" t="s">
        <v>4</v>
      </c>
      <c r="C241" s="56" t="s">
        <v>212</v>
      </c>
      <c r="D241" s="56" t="s">
        <v>309</v>
      </c>
      <c r="E241" s="56" t="s">
        <v>109</v>
      </c>
      <c r="F241" s="57">
        <v>43006.4609375</v>
      </c>
      <c r="G241" s="58">
        <v>231132.5</v>
      </c>
    </row>
    <row r="242" spans="1:7" x14ac:dyDescent="0.25">
      <c r="A242" s="28" t="s">
        <v>340</v>
      </c>
      <c r="B242" s="29"/>
      <c r="C242" s="29"/>
      <c r="D242" s="29"/>
      <c r="E242" s="29"/>
      <c r="F242" s="29">
        <f>SUM(F207:F241)</f>
        <v>6834070.7085151672</v>
      </c>
      <c r="G242" s="30">
        <f>SUM(G207:G241)</f>
        <v>6390153.5853118896</v>
      </c>
    </row>
    <row r="243" spans="1:7" x14ac:dyDescent="0.25">
      <c r="A243" s="56" t="s">
        <v>358</v>
      </c>
      <c r="B243" s="56" t="s">
        <v>4</v>
      </c>
      <c r="C243" s="56" t="s">
        <v>212</v>
      </c>
      <c r="D243" s="56" t="s">
        <v>53</v>
      </c>
      <c r="E243" s="56" t="s">
        <v>57</v>
      </c>
      <c r="F243" s="57">
        <v>29.940000534057617</v>
      </c>
      <c r="G243" s="58">
        <v>4522.77978515625</v>
      </c>
    </row>
    <row r="244" spans="1:7" ht="30" x14ac:dyDescent="0.25">
      <c r="A244" s="56" t="s">
        <v>358</v>
      </c>
      <c r="B244" s="56" t="s">
        <v>4</v>
      </c>
      <c r="C244" s="56" t="s">
        <v>212</v>
      </c>
      <c r="D244" s="56" t="s">
        <v>213</v>
      </c>
      <c r="E244" s="56" t="s">
        <v>57</v>
      </c>
      <c r="F244" s="57">
        <v>2255764.203125</v>
      </c>
      <c r="G244" s="58">
        <v>1769208.75</v>
      </c>
    </row>
    <row r="245" spans="1:7" x14ac:dyDescent="0.25">
      <c r="A245" s="56" t="s">
        <v>358</v>
      </c>
      <c r="B245" s="56" t="s">
        <v>4</v>
      </c>
      <c r="C245" s="56" t="s">
        <v>212</v>
      </c>
      <c r="D245" s="56" t="s">
        <v>221</v>
      </c>
      <c r="E245" s="56" t="s">
        <v>194</v>
      </c>
      <c r="F245" s="57">
        <v>6310.47998046875</v>
      </c>
      <c r="G245" s="58">
        <v>13410.08984375</v>
      </c>
    </row>
    <row r="246" spans="1:7" x14ac:dyDescent="0.25">
      <c r="A246" s="56" t="s">
        <v>358</v>
      </c>
      <c r="B246" s="56" t="s">
        <v>4</v>
      </c>
      <c r="C246" s="56" t="s">
        <v>212</v>
      </c>
      <c r="D246" s="56" t="s">
        <v>221</v>
      </c>
      <c r="E246" s="56" t="s">
        <v>49</v>
      </c>
      <c r="F246" s="57">
        <v>21235.58984375</v>
      </c>
      <c r="G246" s="58">
        <v>39672</v>
      </c>
    </row>
    <row r="247" spans="1:7" x14ac:dyDescent="0.25">
      <c r="A247" s="56" t="s">
        <v>358</v>
      </c>
      <c r="B247" s="56" t="s">
        <v>4</v>
      </c>
      <c r="C247" s="56" t="s">
        <v>212</v>
      </c>
      <c r="D247" s="56" t="s">
        <v>317</v>
      </c>
      <c r="E247" s="56" t="s">
        <v>57</v>
      </c>
      <c r="F247" s="57">
        <v>12912.290008544922</v>
      </c>
      <c r="G247" s="58">
        <v>53808.220092773438</v>
      </c>
    </row>
    <row r="248" spans="1:7" x14ac:dyDescent="0.25">
      <c r="A248" s="56" t="s">
        <v>358</v>
      </c>
      <c r="B248" s="56" t="s">
        <v>4</v>
      </c>
      <c r="C248" s="56" t="s">
        <v>212</v>
      </c>
      <c r="D248" s="56" t="s">
        <v>223</v>
      </c>
      <c r="E248" s="56" t="s">
        <v>57</v>
      </c>
      <c r="F248" s="57">
        <v>17965.810546875</v>
      </c>
      <c r="G248" s="58">
        <v>26845.380859375</v>
      </c>
    </row>
    <row r="249" spans="1:7" x14ac:dyDescent="0.25">
      <c r="A249" s="56" t="s">
        <v>358</v>
      </c>
      <c r="B249" s="56" t="s">
        <v>4</v>
      </c>
      <c r="C249" s="56" t="s">
        <v>212</v>
      </c>
      <c r="D249" s="56" t="s">
        <v>226</v>
      </c>
      <c r="E249" s="56" t="s">
        <v>57</v>
      </c>
      <c r="F249" s="57">
        <v>105664.2890625</v>
      </c>
      <c r="G249" s="58">
        <v>45481.80078125</v>
      </c>
    </row>
    <row r="250" spans="1:7" x14ac:dyDescent="0.25">
      <c r="A250" s="56" t="s">
        <v>358</v>
      </c>
      <c r="B250" s="56" t="s">
        <v>4</v>
      </c>
      <c r="C250" s="56" t="s">
        <v>212</v>
      </c>
      <c r="D250" s="56" t="s">
        <v>229</v>
      </c>
      <c r="E250" s="56" t="s">
        <v>81</v>
      </c>
      <c r="F250" s="57">
        <v>279.42001342773438</v>
      </c>
      <c r="G250" s="58">
        <v>5902.740234375</v>
      </c>
    </row>
    <row r="251" spans="1:7" x14ac:dyDescent="0.25">
      <c r="A251" s="56" t="s">
        <v>358</v>
      </c>
      <c r="B251" s="56" t="s">
        <v>4</v>
      </c>
      <c r="C251" s="56" t="s">
        <v>212</v>
      </c>
      <c r="D251" s="56" t="s">
        <v>229</v>
      </c>
      <c r="E251" s="56" t="s">
        <v>57</v>
      </c>
      <c r="F251" s="57">
        <v>28509.990234375</v>
      </c>
      <c r="G251" s="58">
        <v>71025.829193115234</v>
      </c>
    </row>
    <row r="252" spans="1:7" x14ac:dyDescent="0.25">
      <c r="A252" s="56" t="s">
        <v>358</v>
      </c>
      <c r="B252" s="56" t="s">
        <v>4</v>
      </c>
      <c r="C252" s="56" t="s">
        <v>212</v>
      </c>
      <c r="D252" s="56" t="s">
        <v>229</v>
      </c>
      <c r="E252" s="56" t="s">
        <v>92</v>
      </c>
      <c r="F252" s="57">
        <v>6985.39013671875</v>
      </c>
      <c r="G252" s="58">
        <v>11659.2001953125</v>
      </c>
    </row>
    <row r="253" spans="1:7" x14ac:dyDescent="0.25">
      <c r="A253" s="56" t="s">
        <v>358</v>
      </c>
      <c r="B253" s="56" t="s">
        <v>4</v>
      </c>
      <c r="C253" s="56" t="s">
        <v>212</v>
      </c>
      <c r="D253" s="56" t="s">
        <v>230</v>
      </c>
      <c r="E253" s="56" t="s">
        <v>57</v>
      </c>
      <c r="F253" s="57">
        <v>2381.3799438476563</v>
      </c>
      <c r="G253" s="58">
        <v>4942</v>
      </c>
    </row>
    <row r="254" spans="1:7" x14ac:dyDescent="0.25">
      <c r="A254" s="56" t="s">
        <v>358</v>
      </c>
      <c r="B254" s="56" t="s">
        <v>4</v>
      </c>
      <c r="C254" s="56" t="s">
        <v>212</v>
      </c>
      <c r="D254" s="56" t="s">
        <v>233</v>
      </c>
      <c r="E254" s="56" t="s">
        <v>57</v>
      </c>
      <c r="F254" s="57">
        <v>3713.1800384521484</v>
      </c>
      <c r="G254" s="58">
        <v>39012.740478515625</v>
      </c>
    </row>
    <row r="255" spans="1:7" x14ac:dyDescent="0.25">
      <c r="A255" s="56" t="s">
        <v>358</v>
      </c>
      <c r="B255" s="56" t="s">
        <v>4</v>
      </c>
      <c r="C255" s="56" t="s">
        <v>212</v>
      </c>
      <c r="D255" s="56" t="s">
        <v>234</v>
      </c>
      <c r="E255" s="56" t="s">
        <v>57</v>
      </c>
      <c r="F255" s="57">
        <v>8886.5098876953125</v>
      </c>
      <c r="G255" s="58">
        <v>44712.330230712891</v>
      </c>
    </row>
    <row r="256" spans="1:7" x14ac:dyDescent="0.25">
      <c r="A256" s="56" t="s">
        <v>358</v>
      </c>
      <c r="B256" s="56" t="s">
        <v>4</v>
      </c>
      <c r="C256" s="56" t="s">
        <v>212</v>
      </c>
      <c r="D256" s="56" t="s">
        <v>239</v>
      </c>
      <c r="E256" s="56" t="s">
        <v>57</v>
      </c>
      <c r="F256" s="57">
        <v>3725.1799621582031</v>
      </c>
      <c r="G256" s="58">
        <v>7351.369873046875</v>
      </c>
    </row>
    <row r="257" spans="1:7" x14ac:dyDescent="0.25">
      <c r="A257" s="56" t="s">
        <v>358</v>
      </c>
      <c r="B257" s="56" t="s">
        <v>4</v>
      </c>
      <c r="C257" s="56" t="s">
        <v>212</v>
      </c>
      <c r="D257" s="56" t="s">
        <v>241</v>
      </c>
      <c r="E257" s="56" t="s">
        <v>341</v>
      </c>
      <c r="F257" s="57">
        <v>1926.8800048828125</v>
      </c>
      <c r="G257" s="58">
        <v>40109.5</v>
      </c>
    </row>
    <row r="258" spans="1:7" x14ac:dyDescent="0.25">
      <c r="A258" s="56" t="s">
        <v>358</v>
      </c>
      <c r="B258" s="56" t="s">
        <v>219</v>
      </c>
      <c r="C258" s="56" t="s">
        <v>215</v>
      </c>
      <c r="D258" s="56" t="s">
        <v>242</v>
      </c>
      <c r="E258" s="56" t="s">
        <v>57</v>
      </c>
      <c r="F258" s="57">
        <v>48135.23828125</v>
      </c>
      <c r="G258" s="58">
        <v>55471.0390625</v>
      </c>
    </row>
    <row r="259" spans="1:7" x14ac:dyDescent="0.25">
      <c r="A259" s="28" t="s">
        <v>359</v>
      </c>
      <c r="B259" s="29"/>
      <c r="C259" s="29"/>
      <c r="D259" s="29"/>
      <c r="E259" s="29"/>
      <c r="F259" s="29">
        <f>SUM(F243:F258)</f>
        <v>2524425.7710704803</v>
      </c>
      <c r="G259" s="30">
        <f>SUM(G243:G258)</f>
        <v>2233135.7706298828</v>
      </c>
    </row>
    <row r="260" spans="1:7" x14ac:dyDescent="0.25">
      <c r="A260" s="56" t="s">
        <v>361</v>
      </c>
      <c r="B260" s="56" t="s">
        <v>4</v>
      </c>
      <c r="C260" s="56" t="s">
        <v>212</v>
      </c>
      <c r="D260" s="56" t="s">
        <v>53</v>
      </c>
      <c r="E260" s="56" t="s">
        <v>57</v>
      </c>
      <c r="F260" s="57">
        <v>708.90997314453125</v>
      </c>
      <c r="G260" s="58">
        <v>2396.030029296875</v>
      </c>
    </row>
    <row r="261" spans="1:7" ht="30" x14ac:dyDescent="0.25">
      <c r="A261" s="56" t="s">
        <v>361</v>
      </c>
      <c r="B261" s="56" t="s">
        <v>4</v>
      </c>
      <c r="C261" s="56" t="s">
        <v>212</v>
      </c>
      <c r="D261" s="56" t="s">
        <v>213</v>
      </c>
      <c r="E261" s="56" t="s">
        <v>57</v>
      </c>
      <c r="F261" s="57">
        <v>1877733</v>
      </c>
      <c r="G261" s="58">
        <v>1740145.875</v>
      </c>
    </row>
    <row r="262" spans="1:7" x14ac:dyDescent="0.25">
      <c r="A262" s="56" t="s">
        <v>361</v>
      </c>
      <c r="B262" s="56" t="s">
        <v>4</v>
      </c>
      <c r="C262" s="56" t="s">
        <v>212</v>
      </c>
      <c r="D262" s="56" t="s">
        <v>317</v>
      </c>
      <c r="E262" s="56" t="s">
        <v>57</v>
      </c>
      <c r="F262" s="57">
        <v>2508.4899940490723</v>
      </c>
      <c r="G262" s="58">
        <v>11009.579811096191</v>
      </c>
    </row>
    <row r="263" spans="1:7" x14ac:dyDescent="0.25">
      <c r="A263" s="56" t="s">
        <v>361</v>
      </c>
      <c r="B263" s="56" t="s">
        <v>4</v>
      </c>
      <c r="C263" s="56" t="s">
        <v>212</v>
      </c>
      <c r="D263" s="56" t="s">
        <v>226</v>
      </c>
      <c r="E263" s="56" t="s">
        <v>57</v>
      </c>
      <c r="F263" s="57">
        <v>1995826</v>
      </c>
      <c r="G263" s="58">
        <v>1307500</v>
      </c>
    </row>
    <row r="264" spans="1:7" x14ac:dyDescent="0.25">
      <c r="A264" s="56" t="s">
        <v>361</v>
      </c>
      <c r="B264" s="56" t="s">
        <v>4</v>
      </c>
      <c r="C264" s="56" t="s">
        <v>212</v>
      </c>
      <c r="D264" s="56" t="s">
        <v>229</v>
      </c>
      <c r="E264" s="56" t="s">
        <v>57</v>
      </c>
      <c r="F264" s="57">
        <v>82383.220642089844</v>
      </c>
      <c r="G264" s="58">
        <v>162873.7685546875</v>
      </c>
    </row>
    <row r="265" spans="1:7" x14ac:dyDescent="0.25">
      <c r="A265" s="56" t="s">
        <v>361</v>
      </c>
      <c r="B265" s="56" t="s">
        <v>4</v>
      </c>
      <c r="C265" s="56" t="s">
        <v>212</v>
      </c>
      <c r="D265" s="56" t="s">
        <v>230</v>
      </c>
      <c r="E265" s="56" t="s">
        <v>57</v>
      </c>
      <c r="F265" s="57">
        <v>884.510009765625</v>
      </c>
      <c r="G265" s="58">
        <v>1835.5999755859375</v>
      </c>
    </row>
    <row r="266" spans="1:7" x14ac:dyDescent="0.25">
      <c r="A266" s="56" t="s">
        <v>361</v>
      </c>
      <c r="B266" s="56" t="s">
        <v>4</v>
      </c>
      <c r="C266" s="56" t="s">
        <v>212</v>
      </c>
      <c r="D266" s="56" t="s">
        <v>245</v>
      </c>
      <c r="E266" s="56" t="s">
        <v>57</v>
      </c>
      <c r="F266" s="57">
        <v>6303.85986328125</v>
      </c>
      <c r="G266" s="58">
        <v>16654.400390625</v>
      </c>
    </row>
    <row r="267" spans="1:7" x14ac:dyDescent="0.25">
      <c r="A267" s="56" t="s">
        <v>361</v>
      </c>
      <c r="B267" s="56" t="s">
        <v>4</v>
      </c>
      <c r="C267" s="56" t="s">
        <v>212</v>
      </c>
      <c r="D267" s="56" t="s">
        <v>233</v>
      </c>
      <c r="E267" s="56" t="s">
        <v>57</v>
      </c>
      <c r="F267" s="57">
        <v>950.9999885559082</v>
      </c>
      <c r="G267" s="58">
        <v>7270.3498382568359</v>
      </c>
    </row>
    <row r="268" spans="1:7" x14ac:dyDescent="0.25">
      <c r="A268" s="56" t="s">
        <v>361</v>
      </c>
      <c r="B268" s="56" t="s">
        <v>4</v>
      </c>
      <c r="C268" s="56" t="s">
        <v>212</v>
      </c>
      <c r="D268" s="56" t="s">
        <v>234</v>
      </c>
      <c r="E268" s="56" t="s">
        <v>57</v>
      </c>
      <c r="F268" s="57">
        <v>8042.909912109375</v>
      </c>
      <c r="G268" s="58">
        <v>38858.79833984375</v>
      </c>
    </row>
    <row r="269" spans="1:7" x14ac:dyDescent="0.25">
      <c r="A269" s="56" t="s">
        <v>361</v>
      </c>
      <c r="B269" s="56" t="s">
        <v>4</v>
      </c>
      <c r="C269" s="56" t="s">
        <v>212</v>
      </c>
      <c r="D269" s="56" t="s">
        <v>303</v>
      </c>
      <c r="E269" s="56" t="s">
        <v>62</v>
      </c>
      <c r="F269" s="57">
        <v>4192.22998046875</v>
      </c>
      <c r="G269" s="58">
        <v>44016.3515625</v>
      </c>
    </row>
    <row r="270" spans="1:7" x14ac:dyDescent="0.25">
      <c r="A270" s="56" t="s">
        <v>361</v>
      </c>
      <c r="B270" s="56" t="s">
        <v>4</v>
      </c>
      <c r="C270" s="56" t="s">
        <v>212</v>
      </c>
      <c r="D270" s="56" t="s">
        <v>303</v>
      </c>
      <c r="E270" s="56" t="s">
        <v>57</v>
      </c>
      <c r="F270" s="57">
        <v>18033.229858398438</v>
      </c>
      <c r="G270" s="58">
        <v>89796.00048828125</v>
      </c>
    </row>
    <row r="271" spans="1:7" x14ac:dyDescent="0.25">
      <c r="A271" s="56" t="s">
        <v>361</v>
      </c>
      <c r="B271" s="56" t="s">
        <v>4</v>
      </c>
      <c r="C271" s="56" t="s">
        <v>212</v>
      </c>
      <c r="D271" s="56" t="s">
        <v>237</v>
      </c>
      <c r="E271" s="56" t="s">
        <v>57</v>
      </c>
      <c r="F271" s="57">
        <v>374.22000122070313</v>
      </c>
      <c r="G271" s="58">
        <v>4501.2001953125</v>
      </c>
    </row>
    <row r="272" spans="1:7" x14ac:dyDescent="0.25">
      <c r="A272" s="56" t="s">
        <v>361</v>
      </c>
      <c r="B272" s="56" t="s">
        <v>4</v>
      </c>
      <c r="C272" s="56" t="s">
        <v>212</v>
      </c>
      <c r="D272" s="56" t="s">
        <v>246</v>
      </c>
      <c r="E272" s="56" t="s">
        <v>57</v>
      </c>
      <c r="F272" s="57">
        <v>391</v>
      </c>
      <c r="G272" s="58">
        <v>1920.56005859375</v>
      </c>
    </row>
    <row r="273" spans="1:7" x14ac:dyDescent="0.25">
      <c r="A273" s="28" t="s">
        <v>362</v>
      </c>
      <c r="B273" s="29"/>
      <c r="C273" s="29"/>
      <c r="D273" s="29"/>
      <c r="E273" s="29"/>
      <c r="F273" s="29">
        <f>SUM(F260:F272)</f>
        <v>3998332.5802230835</v>
      </c>
      <c r="G273" s="30">
        <f>SUM(G260:G272)</f>
        <v>3428778.5142440796</v>
      </c>
    </row>
    <row r="274" spans="1:7" ht="16.5" thickBot="1" x14ac:dyDescent="0.3">
      <c r="A274" s="27" t="s">
        <v>0</v>
      </c>
      <c r="B274" s="27"/>
      <c r="C274" s="27"/>
      <c r="D274" s="27"/>
      <c r="E274" s="27"/>
      <c r="F274" s="27">
        <f>SUM(F273,F259,F242,F206,F187,F171,F151,F131,F116,F99,F73,F51)</f>
        <v>46793240.12496376</v>
      </c>
      <c r="G274" s="39">
        <f>SUM(G273,G259,G242,G206,G187,G171,G151,G131,G116,G99,G73,G51)</f>
        <v>25961169.096874237</v>
      </c>
    </row>
    <row r="276" spans="1:7" x14ac:dyDescent="0.25">
      <c r="A276" t="s">
        <v>30</v>
      </c>
    </row>
  </sheetData>
  <sortState xmlns:xlrd2="http://schemas.microsoft.com/office/spreadsheetml/2017/richdata2" ref="A13:I115">
    <sortCondition ref="A13:A115"/>
  </sortState>
  <mergeCells count="6">
    <mergeCell ref="A10:G10"/>
    <mergeCell ref="A5:G5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0"/>
  <sheetViews>
    <sheetView topLeftCell="A31" workbookViewId="0">
      <selection activeCell="H39" sqref="H39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42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257</v>
      </c>
      <c r="C13" s="56" t="s">
        <v>258</v>
      </c>
      <c r="D13" s="56" t="s">
        <v>259</v>
      </c>
      <c r="E13" s="56" t="s">
        <v>57</v>
      </c>
      <c r="F13" s="57">
        <v>18098.509765625</v>
      </c>
      <c r="G13" s="58">
        <v>35799</v>
      </c>
    </row>
    <row r="14" spans="1:7" x14ac:dyDescent="0.25">
      <c r="A14" s="56" t="s">
        <v>24</v>
      </c>
      <c r="B14" s="56" t="s">
        <v>257</v>
      </c>
      <c r="C14" s="56" t="s">
        <v>258</v>
      </c>
      <c r="D14" s="56" t="s">
        <v>260</v>
      </c>
      <c r="E14" s="56" t="s">
        <v>57</v>
      </c>
      <c r="F14" s="57">
        <v>3416.949951171875</v>
      </c>
      <c r="G14" s="58">
        <v>8379.709716796875</v>
      </c>
    </row>
    <row r="15" spans="1:7" x14ac:dyDescent="0.25">
      <c r="A15" s="56" t="s">
        <v>24</v>
      </c>
      <c r="B15" s="56" t="s">
        <v>257</v>
      </c>
      <c r="C15" s="56" t="s">
        <v>258</v>
      </c>
      <c r="D15" s="56" t="s">
        <v>261</v>
      </c>
      <c r="E15" s="56" t="s">
        <v>57</v>
      </c>
      <c r="F15" s="57">
        <v>4082.3701171875</v>
      </c>
      <c r="G15" s="58">
        <v>22590</v>
      </c>
    </row>
    <row r="16" spans="1:7" x14ac:dyDescent="0.25">
      <c r="A16" s="56" t="s">
        <v>24</v>
      </c>
      <c r="B16" s="56" t="s">
        <v>257</v>
      </c>
      <c r="C16" s="56" t="s">
        <v>258</v>
      </c>
      <c r="D16" s="56" t="s">
        <v>262</v>
      </c>
      <c r="E16" s="56" t="s">
        <v>99</v>
      </c>
      <c r="F16" s="57">
        <v>5468.56005859375</v>
      </c>
      <c r="G16" s="58">
        <v>36483.1015625</v>
      </c>
    </row>
    <row r="17" spans="1:7" x14ac:dyDescent="0.25">
      <c r="A17" s="56" t="s">
        <v>24</v>
      </c>
      <c r="B17" s="56" t="s">
        <v>257</v>
      </c>
      <c r="C17" s="56" t="s">
        <v>258</v>
      </c>
      <c r="D17" s="56" t="s">
        <v>261</v>
      </c>
      <c r="E17" s="56" t="s">
        <v>109</v>
      </c>
      <c r="F17" s="57">
        <v>6905.56005859375</v>
      </c>
      <c r="G17" s="58">
        <v>49025.19921875</v>
      </c>
    </row>
    <row r="18" spans="1:7" x14ac:dyDescent="0.25">
      <c r="A18" s="28" t="s">
        <v>29</v>
      </c>
      <c r="B18" s="29"/>
      <c r="C18" s="29"/>
      <c r="D18" s="29"/>
      <c r="E18" s="29"/>
      <c r="F18" s="29">
        <f>SUM(F13:F17)</f>
        <v>37971.949951171875</v>
      </c>
      <c r="G18" s="30">
        <f>SUM(G13:G17)</f>
        <v>152277.01049804688</v>
      </c>
    </row>
    <row r="19" spans="1:7" x14ac:dyDescent="0.25">
      <c r="A19" s="56" t="s">
        <v>24</v>
      </c>
      <c r="B19" s="56" t="s">
        <v>257</v>
      </c>
      <c r="C19" s="56" t="s">
        <v>258</v>
      </c>
      <c r="D19" s="56" t="s">
        <v>260</v>
      </c>
      <c r="E19" s="56" t="s">
        <v>57</v>
      </c>
      <c r="F19" s="57">
        <v>3782.5499267578125</v>
      </c>
      <c r="G19" s="58">
        <v>11876.4501953125</v>
      </c>
    </row>
    <row r="20" spans="1:7" x14ac:dyDescent="0.25">
      <c r="A20" s="56" t="s">
        <v>25</v>
      </c>
      <c r="B20" s="56" t="s">
        <v>257</v>
      </c>
      <c r="C20" s="56" t="s">
        <v>258</v>
      </c>
      <c r="D20" s="56" t="s">
        <v>259</v>
      </c>
      <c r="E20" s="56" t="s">
        <v>57</v>
      </c>
      <c r="F20" s="57">
        <v>2039.3199462890625</v>
      </c>
      <c r="G20" s="58">
        <v>14917.529296875</v>
      </c>
    </row>
    <row r="21" spans="1:7" x14ac:dyDescent="0.25">
      <c r="A21" s="56" t="s">
        <v>25</v>
      </c>
      <c r="B21" s="56" t="s">
        <v>257</v>
      </c>
      <c r="C21" s="56" t="s">
        <v>258</v>
      </c>
      <c r="D21" s="56" t="s">
        <v>261</v>
      </c>
      <c r="E21" s="56" t="s">
        <v>88</v>
      </c>
      <c r="F21" s="57">
        <v>6616.16015625</v>
      </c>
      <c r="G21" s="58">
        <v>43400</v>
      </c>
    </row>
    <row r="22" spans="1:7" x14ac:dyDescent="0.25">
      <c r="A22" s="56" t="s">
        <v>25</v>
      </c>
      <c r="B22" s="56" t="s">
        <v>257</v>
      </c>
      <c r="C22" s="56" t="s">
        <v>258</v>
      </c>
      <c r="D22" s="56" t="s">
        <v>260</v>
      </c>
      <c r="E22" s="56" t="s">
        <v>57</v>
      </c>
      <c r="F22" s="57">
        <v>1781.27001953125</v>
      </c>
      <c r="G22" s="58">
        <v>4205.9501953125</v>
      </c>
    </row>
    <row r="23" spans="1:7" x14ac:dyDescent="0.25">
      <c r="A23" s="56" t="s">
        <v>25</v>
      </c>
      <c r="B23" s="56" t="s">
        <v>257</v>
      </c>
      <c r="C23" s="56" t="s">
        <v>258</v>
      </c>
      <c r="D23" s="56" t="s">
        <v>259</v>
      </c>
      <c r="E23" s="56" t="s">
        <v>62</v>
      </c>
      <c r="F23" s="57">
        <v>124.73999786376953</v>
      </c>
      <c r="G23" s="58">
        <v>674.5999755859375</v>
      </c>
    </row>
    <row r="24" spans="1:7" x14ac:dyDescent="0.25">
      <c r="A24" s="28" t="s">
        <v>28</v>
      </c>
      <c r="B24" s="29"/>
      <c r="C24" s="29"/>
      <c r="D24" s="29"/>
      <c r="E24" s="29"/>
      <c r="F24" s="29">
        <f>SUM(F19:F23)</f>
        <v>14344.040046691895</v>
      </c>
      <c r="G24" s="30">
        <f>SUM(G19:G23)</f>
        <v>75074.529663085938</v>
      </c>
    </row>
    <row r="25" spans="1:7" x14ac:dyDescent="0.25">
      <c r="A25" s="56" t="s">
        <v>26</v>
      </c>
      <c r="B25" s="56" t="s">
        <v>257</v>
      </c>
      <c r="C25" s="56" t="s">
        <v>258</v>
      </c>
      <c r="D25" s="56" t="s">
        <v>260</v>
      </c>
      <c r="E25" s="56" t="s">
        <v>57</v>
      </c>
      <c r="F25" s="57">
        <v>24565.000122070313</v>
      </c>
      <c r="G25" s="58">
        <v>51468.420227050781</v>
      </c>
    </row>
    <row r="26" spans="1:7" x14ac:dyDescent="0.25">
      <c r="A26" s="28" t="s">
        <v>27</v>
      </c>
      <c r="B26" s="29"/>
      <c r="C26" s="29"/>
      <c r="D26" s="29"/>
      <c r="E26" s="29"/>
      <c r="F26" s="29">
        <f>SUM(F25)</f>
        <v>24565.000122070313</v>
      </c>
      <c r="G26" s="30">
        <f>SUM(G25)</f>
        <v>51468.420227050781</v>
      </c>
    </row>
    <row r="27" spans="1:7" x14ac:dyDescent="0.25">
      <c r="A27" s="56" t="s">
        <v>288</v>
      </c>
      <c r="B27" s="56" t="s">
        <v>257</v>
      </c>
      <c r="C27" s="56" t="s">
        <v>258</v>
      </c>
      <c r="D27" s="56" t="s">
        <v>261</v>
      </c>
      <c r="E27" s="56" t="s">
        <v>109</v>
      </c>
      <c r="F27" s="57">
        <v>4000</v>
      </c>
      <c r="G27" s="58">
        <v>27560</v>
      </c>
    </row>
    <row r="28" spans="1:7" x14ac:dyDescent="0.25">
      <c r="A28" s="28" t="s">
        <v>289</v>
      </c>
      <c r="B28" s="29"/>
      <c r="C28" s="29"/>
      <c r="D28" s="29"/>
      <c r="E28" s="29"/>
      <c r="F28" s="29">
        <f>SUM(F27)</f>
        <v>4000</v>
      </c>
      <c r="G28" s="30">
        <f>SUM(G27)</f>
        <v>27560</v>
      </c>
    </row>
    <row r="29" spans="1:7" x14ac:dyDescent="0.25">
      <c r="A29" s="56" t="s">
        <v>300</v>
      </c>
      <c r="B29" s="56" t="s">
        <v>257</v>
      </c>
      <c r="C29" s="56" t="s">
        <v>258</v>
      </c>
      <c r="D29" s="56" t="s">
        <v>262</v>
      </c>
      <c r="E29" s="56" t="s">
        <v>57</v>
      </c>
      <c r="F29" s="57">
        <v>4082.3701171875</v>
      </c>
      <c r="G29" s="58">
        <v>22590</v>
      </c>
    </row>
    <row r="30" spans="1:7" x14ac:dyDescent="0.25">
      <c r="A30" s="56" t="s">
        <v>300</v>
      </c>
      <c r="B30" s="56" t="s">
        <v>257</v>
      </c>
      <c r="C30" s="56" t="s">
        <v>258</v>
      </c>
      <c r="D30" s="56" t="s">
        <v>261</v>
      </c>
      <c r="E30" s="56" t="s">
        <v>88</v>
      </c>
      <c r="F30" s="57">
        <v>5064.41015625</v>
      </c>
      <c r="G30" s="58">
        <v>34450</v>
      </c>
    </row>
    <row r="31" spans="1:7" x14ac:dyDescent="0.25">
      <c r="A31" s="28" t="s">
        <v>301</v>
      </c>
      <c r="B31" s="29"/>
      <c r="C31" s="29"/>
      <c r="D31" s="29"/>
      <c r="E31" s="29"/>
      <c r="F31" s="29">
        <f>SUM(F29:F30)</f>
        <v>9146.7802734375</v>
      </c>
      <c r="G31" s="30">
        <f>SUM(G29:G30)</f>
        <v>57040</v>
      </c>
    </row>
    <row r="32" spans="1:7" x14ac:dyDescent="0.25">
      <c r="A32" s="56" t="s">
        <v>304</v>
      </c>
      <c r="B32" s="56" t="s">
        <v>257</v>
      </c>
      <c r="C32" s="56" t="s">
        <v>258</v>
      </c>
      <c r="D32" s="56" t="s">
        <v>262</v>
      </c>
      <c r="E32" s="56" t="s">
        <v>57</v>
      </c>
      <c r="F32" s="57">
        <v>362.8800048828125</v>
      </c>
      <c r="G32" s="58">
        <v>140000</v>
      </c>
    </row>
    <row r="33" spans="1:7" x14ac:dyDescent="0.25">
      <c r="A33" s="56" t="s">
        <v>304</v>
      </c>
      <c r="B33" s="56" t="s">
        <v>257</v>
      </c>
      <c r="C33" s="56" t="s">
        <v>258</v>
      </c>
      <c r="D33" s="56" t="s">
        <v>260</v>
      </c>
      <c r="E33" s="56" t="s">
        <v>57</v>
      </c>
      <c r="F33" s="57">
        <v>137.89999389648438</v>
      </c>
      <c r="G33" s="58">
        <v>5112.72021484375</v>
      </c>
    </row>
    <row r="34" spans="1:7" x14ac:dyDescent="0.25">
      <c r="A34" s="28" t="s">
        <v>305</v>
      </c>
      <c r="B34" s="29"/>
      <c r="C34" s="29"/>
      <c r="D34" s="29"/>
      <c r="E34" s="29"/>
      <c r="F34" s="29">
        <f>SUM(F32:F33)</f>
        <v>500.77999877929688</v>
      </c>
      <c r="G34" s="30">
        <f>SUM(G32:G33)</f>
        <v>145112.72021484375</v>
      </c>
    </row>
    <row r="35" spans="1:7" x14ac:dyDescent="0.25">
      <c r="A35" s="56" t="s">
        <v>311</v>
      </c>
      <c r="B35" s="56" t="s">
        <v>257</v>
      </c>
      <c r="C35" s="56" t="s">
        <v>258</v>
      </c>
      <c r="D35" s="56" t="s">
        <v>259</v>
      </c>
      <c r="E35" s="56" t="s">
        <v>57</v>
      </c>
      <c r="F35" s="57">
        <v>17690.279296875</v>
      </c>
      <c r="G35" s="58">
        <v>27923.75</v>
      </c>
    </row>
    <row r="36" spans="1:7" x14ac:dyDescent="0.25">
      <c r="A36" s="56" t="s">
        <v>311</v>
      </c>
      <c r="B36" s="56" t="s">
        <v>257</v>
      </c>
      <c r="C36" s="56" t="s">
        <v>258</v>
      </c>
      <c r="D36" s="56" t="s">
        <v>261</v>
      </c>
      <c r="E36" s="56" t="s">
        <v>99</v>
      </c>
      <c r="F36" s="57">
        <v>9480.169921875</v>
      </c>
      <c r="G36" s="58">
        <v>67165</v>
      </c>
    </row>
    <row r="37" spans="1:7" x14ac:dyDescent="0.25">
      <c r="A37" s="28" t="s">
        <v>319</v>
      </c>
      <c r="B37" s="29"/>
      <c r="C37" s="29"/>
      <c r="D37" s="29"/>
      <c r="E37" s="29"/>
      <c r="F37" s="29">
        <f>SUM(F35:F36)</f>
        <v>27170.44921875</v>
      </c>
      <c r="G37" s="30">
        <f>SUM(G35:G36)</f>
        <v>95088.75</v>
      </c>
    </row>
    <row r="38" spans="1:7" x14ac:dyDescent="0.25">
      <c r="A38" s="56" t="s">
        <v>320</v>
      </c>
      <c r="B38" s="56" t="s">
        <v>257</v>
      </c>
      <c r="C38" s="56" t="s">
        <v>258</v>
      </c>
      <c r="D38" s="56" t="s">
        <v>259</v>
      </c>
      <c r="E38" s="56" t="s">
        <v>57</v>
      </c>
      <c r="F38" s="57">
        <v>17826.349609375</v>
      </c>
      <c r="G38" s="58">
        <v>25938</v>
      </c>
    </row>
    <row r="39" spans="1:7" x14ac:dyDescent="0.25">
      <c r="A39" s="28" t="s">
        <v>321</v>
      </c>
      <c r="B39" s="29"/>
      <c r="C39" s="29"/>
      <c r="D39" s="29"/>
      <c r="E39" s="29"/>
      <c r="F39" s="29">
        <f>SUM(F38)</f>
        <v>17826.349609375</v>
      </c>
      <c r="G39" s="30">
        <f>SUM(G38)</f>
        <v>25938</v>
      </c>
    </row>
    <row r="40" spans="1:7" x14ac:dyDescent="0.25">
      <c r="A40" s="56" t="s">
        <v>331</v>
      </c>
      <c r="B40" s="56" t="s">
        <v>257</v>
      </c>
      <c r="C40" s="56" t="s">
        <v>258</v>
      </c>
      <c r="D40" s="56" t="s">
        <v>260</v>
      </c>
      <c r="E40" s="56" t="s">
        <v>57</v>
      </c>
      <c r="F40" s="57">
        <v>1292.7499618530273</v>
      </c>
      <c r="G40" s="58">
        <v>3246.2200622558594</v>
      </c>
    </row>
    <row r="41" spans="1:7" x14ac:dyDescent="0.25">
      <c r="A41" s="28" t="s">
        <v>327</v>
      </c>
      <c r="B41" s="29"/>
      <c r="C41" s="29"/>
      <c r="D41" s="29"/>
      <c r="E41" s="29"/>
      <c r="F41" s="29">
        <f>SUM(F40)</f>
        <v>1292.7499618530273</v>
      </c>
      <c r="G41" s="30">
        <f>SUM(G40)</f>
        <v>3246.2200622558594</v>
      </c>
    </row>
    <row r="42" spans="1:7" x14ac:dyDescent="0.25">
      <c r="A42" s="56" t="s">
        <v>339</v>
      </c>
      <c r="B42" s="56" t="s">
        <v>257</v>
      </c>
      <c r="C42" s="56" t="s">
        <v>258</v>
      </c>
      <c r="D42" s="56" t="s">
        <v>261</v>
      </c>
      <c r="E42" s="56" t="s">
        <v>109</v>
      </c>
      <c r="F42" s="57">
        <v>20956.169921875</v>
      </c>
      <c r="G42" s="58">
        <v>55770</v>
      </c>
    </row>
    <row r="43" spans="1:7" x14ac:dyDescent="0.25">
      <c r="A43" s="56" t="s">
        <v>339</v>
      </c>
      <c r="B43" s="56" t="s">
        <v>257</v>
      </c>
      <c r="C43" s="56" t="s">
        <v>258</v>
      </c>
      <c r="D43" s="56" t="s">
        <v>261</v>
      </c>
      <c r="E43" s="56" t="s">
        <v>109</v>
      </c>
      <c r="F43" s="57">
        <v>7783.72021484375</v>
      </c>
      <c r="G43" s="58">
        <v>52938.12109375</v>
      </c>
    </row>
    <row r="44" spans="1:7" x14ac:dyDescent="0.25">
      <c r="A44" s="56" t="s">
        <v>339</v>
      </c>
      <c r="B44" s="56" t="s">
        <v>257</v>
      </c>
      <c r="C44" s="56" t="s">
        <v>258</v>
      </c>
      <c r="D44" s="56" t="s">
        <v>260</v>
      </c>
      <c r="E44" s="56" t="s">
        <v>57</v>
      </c>
      <c r="F44" s="57">
        <v>27.219999313354492</v>
      </c>
      <c r="G44" s="58">
        <v>64.800003051757813</v>
      </c>
    </row>
    <row r="45" spans="1:7" x14ac:dyDescent="0.25">
      <c r="A45" s="28" t="s">
        <v>340</v>
      </c>
      <c r="B45" s="29"/>
      <c r="C45" s="29"/>
      <c r="D45" s="29"/>
      <c r="E45" s="29"/>
      <c r="F45" s="29">
        <f>SUM(F42:F44)</f>
        <v>28767.110136032104</v>
      </c>
      <c r="G45" s="30">
        <f>SUM(G42:G44)</f>
        <v>108772.92109680176</v>
      </c>
    </row>
    <row r="46" spans="1:7" x14ac:dyDescent="0.25">
      <c r="A46" s="56" t="s">
        <v>358</v>
      </c>
      <c r="B46" s="56" t="s">
        <v>257</v>
      </c>
      <c r="C46" s="56" t="s">
        <v>258</v>
      </c>
      <c r="D46" s="56" t="s">
        <v>262</v>
      </c>
      <c r="E46" s="56" t="s">
        <v>57</v>
      </c>
      <c r="F46" s="57">
        <v>4071.489990234375</v>
      </c>
      <c r="G46" s="58">
        <v>22529.7949720383</v>
      </c>
    </row>
    <row r="47" spans="1:7" ht="15.75" thickBot="1" x14ac:dyDescent="0.3">
      <c r="A47" s="28"/>
      <c r="B47" s="29"/>
      <c r="C47" s="29"/>
      <c r="D47" s="29"/>
      <c r="E47" s="29"/>
      <c r="F47" s="29">
        <f>SUM(F46)</f>
        <v>4071.489990234375</v>
      </c>
      <c r="G47" s="30">
        <f>SUM(G46)</f>
        <v>22529.7949720383</v>
      </c>
    </row>
    <row r="48" spans="1:7" ht="16.5" thickBot="1" x14ac:dyDescent="0.3">
      <c r="A48" s="31" t="s">
        <v>0</v>
      </c>
      <c r="B48" s="31"/>
      <c r="C48" s="31"/>
      <c r="D48" s="31"/>
      <c r="E48" s="31"/>
      <c r="F48" s="31">
        <f>SUM(F41,F39,F37,F34,F31,F28,F26,F24,F18)</f>
        <v>136818.09918212891</v>
      </c>
      <c r="G48" s="32">
        <f>SUM(G41,G39,G37,G34,G31,G28,G26,G24,G18)</f>
        <v>632805.6506652832</v>
      </c>
    </row>
    <row r="50" spans="1:1" x14ac:dyDescent="0.25">
      <c r="A50" t="s">
        <v>30</v>
      </c>
    </row>
  </sheetData>
  <sortState xmlns:xlrd2="http://schemas.microsoft.com/office/spreadsheetml/2017/richdata2" ref="A12:H36">
    <sortCondition ref="D12:D36"/>
    <sortCondition ref="E12:E36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7"/>
  <sheetViews>
    <sheetView topLeftCell="A19" workbookViewId="0">
      <selection activeCell="A35" sqref="A35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43</v>
      </c>
      <c r="B10" s="67"/>
      <c r="C10" s="67"/>
      <c r="D10" s="67"/>
      <c r="E10" s="67"/>
      <c r="F10" s="67"/>
      <c r="G10" s="75"/>
    </row>
    <row r="11" spans="1:7" ht="15.75" thickBot="1" x14ac:dyDescent="0.3">
      <c r="A11" s="67" t="str">
        <f>Consolidado!B11</f>
        <v>Periodo Enero - Diciembre 2020</v>
      </c>
      <c r="B11" s="67"/>
      <c r="C11" s="67"/>
      <c r="D11" s="67"/>
      <c r="E11" s="67"/>
      <c r="F11" s="67"/>
      <c r="G11" s="67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42"/>
      <c r="B13" s="42"/>
      <c r="C13" s="42"/>
      <c r="D13" s="42"/>
      <c r="E13" s="42"/>
      <c r="F13" s="43">
        <v>0</v>
      </c>
      <c r="G13" s="44">
        <v>0</v>
      </c>
    </row>
    <row r="14" spans="1:7" x14ac:dyDescent="0.25">
      <c r="A14" s="28" t="s">
        <v>29</v>
      </c>
      <c r="B14" s="29"/>
      <c r="C14" s="29"/>
      <c r="D14" s="29"/>
      <c r="E14" s="29"/>
      <c r="F14" s="29">
        <f>SUM(F13)</f>
        <v>0</v>
      </c>
      <c r="G14" s="30">
        <f>SUM(G13)</f>
        <v>0</v>
      </c>
    </row>
    <row r="15" spans="1:7" x14ac:dyDescent="0.25">
      <c r="A15" s="42"/>
      <c r="B15" s="42"/>
      <c r="C15" s="42"/>
      <c r="D15" s="42"/>
      <c r="E15" s="42"/>
      <c r="F15" s="43">
        <v>0</v>
      </c>
      <c r="G15" s="44">
        <v>0</v>
      </c>
    </row>
    <row r="16" spans="1:7" x14ac:dyDescent="0.25">
      <c r="A16" s="28" t="s">
        <v>28</v>
      </c>
      <c r="B16" s="29"/>
      <c r="C16" s="29"/>
      <c r="D16" s="29"/>
      <c r="E16" s="29"/>
      <c r="F16" s="29">
        <f>SUM(F15)</f>
        <v>0</v>
      </c>
      <c r="G16" s="30">
        <f>SUM(G15)</f>
        <v>0</v>
      </c>
    </row>
    <row r="17" spans="1:7" x14ac:dyDescent="0.25">
      <c r="A17" s="42" t="s">
        <v>271</v>
      </c>
      <c r="B17" s="42" t="s">
        <v>6</v>
      </c>
      <c r="C17" s="42" t="s">
        <v>258</v>
      </c>
      <c r="D17" s="42" t="s">
        <v>287</v>
      </c>
      <c r="E17" s="42" t="s">
        <v>57</v>
      </c>
      <c r="F17" s="43">
        <v>12247.1103515625</v>
      </c>
      <c r="G17" s="44">
        <v>27216</v>
      </c>
    </row>
    <row r="18" spans="1:7" x14ac:dyDescent="0.25">
      <c r="A18" s="28" t="s">
        <v>27</v>
      </c>
      <c r="B18" s="29"/>
      <c r="C18" s="29"/>
      <c r="D18" s="29"/>
      <c r="E18" s="29"/>
      <c r="F18" s="29">
        <f>SUM(F17)</f>
        <v>12247.1103515625</v>
      </c>
      <c r="G18" s="30">
        <f>SUM(G17)</f>
        <v>27216</v>
      </c>
    </row>
    <row r="19" spans="1:7" x14ac:dyDescent="0.25">
      <c r="A19" s="42"/>
      <c r="B19" s="42"/>
      <c r="C19" s="42"/>
      <c r="D19" s="42"/>
      <c r="E19" s="42"/>
      <c r="F19" s="43">
        <v>0</v>
      </c>
      <c r="G19" s="44">
        <v>0</v>
      </c>
    </row>
    <row r="20" spans="1:7" x14ac:dyDescent="0.25">
      <c r="A20" s="28" t="s">
        <v>289</v>
      </c>
      <c r="B20" s="29"/>
      <c r="C20" s="29"/>
      <c r="D20" s="29"/>
      <c r="E20" s="29"/>
      <c r="F20" s="29">
        <f>SUM(F19)</f>
        <v>0</v>
      </c>
      <c r="G20" s="30">
        <f>SUM(G19)</f>
        <v>0</v>
      </c>
    </row>
    <row r="21" spans="1:7" x14ac:dyDescent="0.25">
      <c r="A21" s="42" t="s">
        <v>300</v>
      </c>
      <c r="B21" s="42" t="s">
        <v>6</v>
      </c>
      <c r="C21" s="42" t="s">
        <v>258</v>
      </c>
      <c r="D21" s="42" t="s">
        <v>287</v>
      </c>
      <c r="E21" s="42" t="s">
        <v>57</v>
      </c>
      <c r="F21" s="43">
        <v>22663.51025390625</v>
      </c>
      <c r="G21" s="44">
        <v>51240</v>
      </c>
    </row>
    <row r="22" spans="1:7" x14ac:dyDescent="0.25">
      <c r="A22" s="28" t="s">
        <v>301</v>
      </c>
      <c r="B22" s="29"/>
      <c r="C22" s="29"/>
      <c r="D22" s="29"/>
      <c r="E22" s="29"/>
      <c r="F22" s="29">
        <f>SUM(F21)</f>
        <v>22663.51025390625</v>
      </c>
      <c r="G22" s="30">
        <f>SUM(G21)</f>
        <v>51240</v>
      </c>
    </row>
    <row r="23" spans="1:7" x14ac:dyDescent="0.25">
      <c r="A23" s="42" t="s">
        <v>304</v>
      </c>
      <c r="B23" s="42" t="s">
        <v>6</v>
      </c>
      <c r="C23" s="42" t="s">
        <v>258</v>
      </c>
      <c r="D23" s="42" t="s">
        <v>287</v>
      </c>
      <c r="E23" s="42" t="s">
        <v>57</v>
      </c>
      <c r="F23" s="43">
        <v>1651.0899658203125</v>
      </c>
      <c r="G23" s="44">
        <v>12186</v>
      </c>
    </row>
    <row r="24" spans="1:7" x14ac:dyDescent="0.25">
      <c r="A24" s="28" t="s">
        <v>305</v>
      </c>
      <c r="B24" s="29"/>
      <c r="C24" s="29"/>
      <c r="D24" s="29"/>
      <c r="E24" s="29"/>
      <c r="F24" s="29">
        <f>SUM(F23)</f>
        <v>1651.0899658203125</v>
      </c>
      <c r="G24" s="30">
        <f>SUM(G23)</f>
        <v>12186</v>
      </c>
    </row>
    <row r="25" spans="1:7" x14ac:dyDescent="0.25">
      <c r="A25" s="42"/>
      <c r="B25" s="42"/>
      <c r="C25" s="42"/>
      <c r="D25" s="42"/>
      <c r="E25" s="42"/>
      <c r="F25" s="43">
        <v>0</v>
      </c>
      <c r="G25" s="44">
        <v>0</v>
      </c>
    </row>
    <row r="26" spans="1:7" x14ac:dyDescent="0.25">
      <c r="A26" s="28" t="s">
        <v>319</v>
      </c>
      <c r="B26" s="29"/>
      <c r="C26" s="29"/>
      <c r="D26" s="29"/>
      <c r="E26" s="29"/>
      <c r="F26" s="29">
        <f>SUM(F25)</f>
        <v>0</v>
      </c>
      <c r="G26" s="30">
        <f>SUM(G25)</f>
        <v>0</v>
      </c>
    </row>
    <row r="27" spans="1:7" x14ac:dyDescent="0.25">
      <c r="A27" s="42"/>
      <c r="B27" s="42"/>
      <c r="C27" s="42"/>
      <c r="D27" s="42"/>
      <c r="E27" s="42"/>
      <c r="F27" s="43">
        <v>0</v>
      </c>
      <c r="G27" s="44">
        <v>0</v>
      </c>
    </row>
    <row r="28" spans="1:7" x14ac:dyDescent="0.25">
      <c r="A28" s="28" t="s">
        <v>321</v>
      </c>
      <c r="B28" s="29"/>
      <c r="C28" s="29"/>
      <c r="D28" s="29"/>
      <c r="E28" s="29"/>
      <c r="F28" s="29">
        <f>SUM(F27)</f>
        <v>0</v>
      </c>
      <c r="G28" s="30">
        <f>SUM(G27)</f>
        <v>0</v>
      </c>
    </row>
    <row r="29" spans="1:7" x14ac:dyDescent="0.25">
      <c r="A29" s="42"/>
      <c r="B29" s="42"/>
      <c r="C29" s="42"/>
      <c r="D29" s="42"/>
      <c r="E29" s="42"/>
      <c r="F29" s="43">
        <v>0</v>
      </c>
      <c r="G29" s="44">
        <v>0</v>
      </c>
    </row>
    <row r="30" spans="1:7" x14ac:dyDescent="0.25">
      <c r="A30" s="28" t="s">
        <v>327</v>
      </c>
      <c r="B30" s="29"/>
      <c r="C30" s="29"/>
      <c r="D30" s="29"/>
      <c r="E30" s="29"/>
      <c r="F30" s="29">
        <f>SUM(F29)</f>
        <v>0</v>
      </c>
      <c r="G30" s="30">
        <f>SUM(G29)</f>
        <v>0</v>
      </c>
    </row>
    <row r="31" spans="1:7" x14ac:dyDescent="0.25">
      <c r="A31" s="42"/>
      <c r="B31" s="42"/>
      <c r="C31" s="42"/>
      <c r="D31" s="42"/>
      <c r="E31" s="42"/>
      <c r="F31" s="43">
        <v>0</v>
      </c>
      <c r="G31" s="44">
        <v>0</v>
      </c>
    </row>
    <row r="32" spans="1:7" x14ac:dyDescent="0.25">
      <c r="A32" s="28" t="s">
        <v>340</v>
      </c>
      <c r="B32" s="29"/>
      <c r="C32" s="29"/>
      <c r="D32" s="29"/>
      <c r="E32" s="29"/>
      <c r="F32" s="29">
        <f>SUM(F31)</f>
        <v>0</v>
      </c>
      <c r="G32" s="30">
        <f>SUM(G31)</f>
        <v>0</v>
      </c>
    </row>
    <row r="33" spans="1:7" x14ac:dyDescent="0.25">
      <c r="A33" s="56" t="s">
        <v>358</v>
      </c>
      <c r="B33" s="56" t="s">
        <v>6</v>
      </c>
      <c r="C33" s="56" t="s">
        <v>258</v>
      </c>
      <c r="D33" s="56" t="s">
        <v>287</v>
      </c>
      <c r="E33" s="56" t="s">
        <v>57</v>
      </c>
      <c r="F33" s="57">
        <v>2000</v>
      </c>
      <c r="G33" s="58">
        <v>6240</v>
      </c>
    </row>
    <row r="34" spans="1:7" ht="15.75" thickBot="1" x14ac:dyDescent="0.3">
      <c r="A34" s="28" t="s">
        <v>359</v>
      </c>
      <c r="B34" s="29"/>
      <c r="C34" s="29"/>
      <c r="D34" s="29"/>
      <c r="E34" s="29"/>
      <c r="F34" s="29">
        <f>SUM(F33)</f>
        <v>2000</v>
      </c>
      <c r="G34" s="30">
        <f>SUM(G33)</f>
        <v>6240</v>
      </c>
    </row>
    <row r="35" spans="1:7" ht="16.5" thickBot="1" x14ac:dyDescent="0.3">
      <c r="A35" s="31" t="s">
        <v>0</v>
      </c>
      <c r="B35" s="31"/>
      <c r="C35" s="31"/>
      <c r="D35" s="31"/>
      <c r="E35" s="31"/>
      <c r="F35" s="31">
        <f>SUM(F30,F28,F26,F24,F22,F20,F18,F16,F14)</f>
        <v>36561.710571289063</v>
      </c>
      <c r="G35" s="32">
        <f>SUM(G30,G28,G26,G24,G22,G20,G18,G16,G14)</f>
        <v>90642</v>
      </c>
    </row>
    <row r="37" spans="1:7" x14ac:dyDescent="0.25">
      <c r="A37" t="s">
        <v>30</v>
      </c>
    </row>
  </sheetData>
  <sortState xmlns:xlrd2="http://schemas.microsoft.com/office/spreadsheetml/2017/richdata2" ref="A12:H23">
    <sortCondition ref="D12:D23"/>
    <sortCondition ref="E12:E23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02"/>
  <sheetViews>
    <sheetView tabSelected="1" topLeftCell="A212" zoomScaleNormal="100" workbookViewId="0">
      <selection activeCell="F289" sqref="F289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9" t="s">
        <v>18</v>
      </c>
      <c r="B6" s="69"/>
      <c r="C6" s="69"/>
      <c r="D6" s="69"/>
    </row>
    <row r="7" spans="1:4" ht="23.25" x14ac:dyDescent="0.35">
      <c r="A7" s="70" t="s">
        <v>19</v>
      </c>
      <c r="B7" s="70"/>
      <c r="C7" s="70"/>
      <c r="D7" s="70"/>
    </row>
    <row r="8" spans="1:4" ht="22.5" x14ac:dyDescent="0.35">
      <c r="A8" s="71" t="s">
        <v>20</v>
      </c>
      <c r="B8" s="71"/>
      <c r="C8" s="71"/>
      <c r="D8" s="71"/>
    </row>
    <row r="9" spans="1:4" ht="20.25" thickBot="1" x14ac:dyDescent="0.4">
      <c r="A9" s="74" t="str">
        <f>Consolidado!B9</f>
        <v>“Año de la Consolidacion de la Seguridad Alimentaria”</v>
      </c>
      <c r="B9" s="74"/>
      <c r="C9" s="74"/>
      <c r="D9" s="74"/>
    </row>
    <row r="10" spans="1:4" ht="15.75" thickBot="1" x14ac:dyDescent="0.3">
      <c r="A10" s="84" t="s">
        <v>44</v>
      </c>
      <c r="B10" s="85"/>
      <c r="C10" s="85"/>
      <c r="D10" s="85"/>
    </row>
    <row r="11" spans="1:4" ht="15.75" thickBot="1" x14ac:dyDescent="0.3">
      <c r="A11" s="67" t="str">
        <f>Consolidado!B11</f>
        <v>Periodo Enero - Diciembre 2020</v>
      </c>
      <c r="B11" s="67"/>
      <c r="C11" s="67"/>
      <c r="D11" s="68"/>
    </row>
    <row r="12" spans="1:4" ht="15.75" thickBot="1" x14ac:dyDescent="0.3">
      <c r="A12" s="40" t="s">
        <v>7</v>
      </c>
      <c r="B12" s="40" t="s">
        <v>17</v>
      </c>
      <c r="C12" s="41" t="s">
        <v>10</v>
      </c>
      <c r="D12" s="41" t="s">
        <v>12</v>
      </c>
    </row>
    <row r="13" spans="1:4" x14ac:dyDescent="0.25">
      <c r="A13" s="56" t="s">
        <v>24</v>
      </c>
      <c r="B13" s="56" t="s">
        <v>263</v>
      </c>
      <c r="C13" s="56" t="s">
        <v>109</v>
      </c>
      <c r="D13" s="59">
        <v>93631</v>
      </c>
    </row>
    <row r="14" spans="1:4" x14ac:dyDescent="0.25">
      <c r="A14" s="56" t="s">
        <v>24</v>
      </c>
      <c r="B14" s="56" t="s">
        <v>263</v>
      </c>
      <c r="C14" s="56" t="s">
        <v>264</v>
      </c>
      <c r="D14" s="59">
        <v>462072.36013793945</v>
      </c>
    </row>
    <row r="15" spans="1:4" x14ac:dyDescent="0.25">
      <c r="A15" s="56" t="s">
        <v>24</v>
      </c>
      <c r="B15" s="56" t="s">
        <v>263</v>
      </c>
      <c r="C15" s="56" t="s">
        <v>137</v>
      </c>
      <c r="D15" s="59">
        <v>144745.5498046875</v>
      </c>
    </row>
    <row r="16" spans="1:4" x14ac:dyDescent="0.25">
      <c r="A16" s="56" t="s">
        <v>24</v>
      </c>
      <c r="B16" s="56" t="s">
        <v>263</v>
      </c>
      <c r="C16" s="56" t="s">
        <v>85</v>
      </c>
      <c r="D16" s="59">
        <v>8387371.4357910156</v>
      </c>
    </row>
    <row r="17" spans="1:4" x14ac:dyDescent="0.25">
      <c r="A17" s="56" t="s">
        <v>24</v>
      </c>
      <c r="B17" s="56" t="s">
        <v>263</v>
      </c>
      <c r="C17" s="56" t="s">
        <v>106</v>
      </c>
      <c r="D17" s="59">
        <v>10520</v>
      </c>
    </row>
    <row r="18" spans="1:4" x14ac:dyDescent="0.25">
      <c r="A18" s="56" t="s">
        <v>24</v>
      </c>
      <c r="B18" s="56" t="s">
        <v>263</v>
      </c>
      <c r="C18" s="56" t="s">
        <v>90</v>
      </c>
      <c r="D18" s="59">
        <v>9700</v>
      </c>
    </row>
    <row r="19" spans="1:4" x14ac:dyDescent="0.25">
      <c r="A19" s="56" t="s">
        <v>24</v>
      </c>
      <c r="B19" s="56" t="s">
        <v>263</v>
      </c>
      <c r="C19" s="56" t="s">
        <v>187</v>
      </c>
      <c r="D19" s="59">
        <v>871865.54748535156</v>
      </c>
    </row>
    <row r="20" spans="1:4" x14ac:dyDescent="0.25">
      <c r="A20" s="56" t="s">
        <v>24</v>
      </c>
      <c r="B20" s="56" t="s">
        <v>263</v>
      </c>
      <c r="C20" s="56" t="s">
        <v>254</v>
      </c>
      <c r="D20" s="59">
        <v>278206.3291015625</v>
      </c>
    </row>
    <row r="21" spans="1:4" x14ac:dyDescent="0.25">
      <c r="A21" s="56" t="s">
        <v>24</v>
      </c>
      <c r="B21" s="56" t="s">
        <v>263</v>
      </c>
      <c r="C21" s="56" t="s">
        <v>81</v>
      </c>
      <c r="D21" s="59">
        <v>217114.6982421875</v>
      </c>
    </row>
    <row r="22" spans="1:4" x14ac:dyDescent="0.25">
      <c r="A22" s="56" t="s">
        <v>24</v>
      </c>
      <c r="B22" s="56" t="s">
        <v>263</v>
      </c>
      <c r="C22" s="56" t="s">
        <v>265</v>
      </c>
      <c r="D22" s="59">
        <v>33104</v>
      </c>
    </row>
    <row r="23" spans="1:4" x14ac:dyDescent="0.25">
      <c r="A23" s="56" t="s">
        <v>24</v>
      </c>
      <c r="B23" s="56" t="s">
        <v>263</v>
      </c>
      <c r="C23" s="56" t="s">
        <v>194</v>
      </c>
      <c r="D23" s="59">
        <v>12744.5</v>
      </c>
    </row>
    <row r="24" spans="1:4" x14ac:dyDescent="0.25">
      <c r="A24" s="56" t="s">
        <v>24</v>
      </c>
      <c r="B24" s="56" t="s">
        <v>263</v>
      </c>
      <c r="C24" s="56" t="s">
        <v>62</v>
      </c>
      <c r="D24" s="59">
        <v>380748.8984375</v>
      </c>
    </row>
    <row r="25" spans="1:4" x14ac:dyDescent="0.25">
      <c r="A25" s="56" t="s">
        <v>24</v>
      </c>
      <c r="B25" s="56" t="s">
        <v>263</v>
      </c>
      <c r="C25" s="56" t="s">
        <v>57</v>
      </c>
      <c r="D25" s="59">
        <v>9871332.5709838867</v>
      </c>
    </row>
    <row r="26" spans="1:4" x14ac:dyDescent="0.25">
      <c r="A26" s="56" t="s">
        <v>24</v>
      </c>
      <c r="B26" s="56" t="s">
        <v>263</v>
      </c>
      <c r="C26" s="56" t="s">
        <v>86</v>
      </c>
      <c r="D26" s="59">
        <v>641039.57421875</v>
      </c>
    </row>
    <row r="27" spans="1:4" x14ac:dyDescent="0.25">
      <c r="A27" s="56" t="s">
        <v>24</v>
      </c>
      <c r="B27" s="56" t="s">
        <v>263</v>
      </c>
      <c r="C27" s="56" t="s">
        <v>49</v>
      </c>
      <c r="D27" s="59">
        <v>258202.79296875</v>
      </c>
    </row>
    <row r="28" spans="1:4" x14ac:dyDescent="0.25">
      <c r="A28" s="56" t="s">
        <v>24</v>
      </c>
      <c r="B28" s="56" t="s">
        <v>263</v>
      </c>
      <c r="C28" s="56" t="s">
        <v>111</v>
      </c>
      <c r="D28" s="59">
        <v>151240.08984375</v>
      </c>
    </row>
    <row r="29" spans="1:4" x14ac:dyDescent="0.25">
      <c r="A29" s="56" t="s">
        <v>24</v>
      </c>
      <c r="B29" s="56" t="s">
        <v>263</v>
      </c>
      <c r="C29" s="56" t="s">
        <v>139</v>
      </c>
      <c r="D29" s="59">
        <v>13410</v>
      </c>
    </row>
    <row r="30" spans="1:4" x14ac:dyDescent="0.25">
      <c r="A30" s="56" t="s">
        <v>24</v>
      </c>
      <c r="B30" s="56" t="s">
        <v>263</v>
      </c>
      <c r="C30" s="56" t="s">
        <v>267</v>
      </c>
      <c r="D30" s="59">
        <v>143800</v>
      </c>
    </row>
    <row r="31" spans="1:4" x14ac:dyDescent="0.25">
      <c r="A31" s="56" t="s">
        <v>24</v>
      </c>
      <c r="B31" s="56" t="s">
        <v>263</v>
      </c>
      <c r="C31" s="56" t="s">
        <v>91</v>
      </c>
      <c r="D31" s="59">
        <v>1124740.8600616455</v>
      </c>
    </row>
    <row r="32" spans="1:4" x14ac:dyDescent="0.25">
      <c r="A32" s="56" t="s">
        <v>24</v>
      </c>
      <c r="B32" s="56" t="s">
        <v>263</v>
      </c>
      <c r="C32" s="56" t="s">
        <v>87</v>
      </c>
      <c r="D32" s="59">
        <v>59111.55078125</v>
      </c>
    </row>
    <row r="33" spans="1:4" x14ac:dyDescent="0.25">
      <c r="A33" s="56" t="s">
        <v>24</v>
      </c>
      <c r="B33" s="56" t="s">
        <v>263</v>
      </c>
      <c r="C33" s="56" t="s">
        <v>118</v>
      </c>
      <c r="D33" s="59">
        <v>46408</v>
      </c>
    </row>
    <row r="34" spans="1:4" x14ac:dyDescent="0.25">
      <c r="A34" s="56" t="s">
        <v>24</v>
      </c>
      <c r="B34" s="56" t="s">
        <v>263</v>
      </c>
      <c r="C34" s="56" t="s">
        <v>92</v>
      </c>
      <c r="D34" s="59">
        <v>236893.29376220703</v>
      </c>
    </row>
    <row r="35" spans="1:4" x14ac:dyDescent="0.25">
      <c r="A35" s="56" t="s">
        <v>24</v>
      </c>
      <c r="B35" s="56" t="s">
        <v>263</v>
      </c>
      <c r="C35" s="56" t="s">
        <v>155</v>
      </c>
      <c r="D35" s="59">
        <v>229357.5390625</v>
      </c>
    </row>
    <row r="36" spans="1:4" x14ac:dyDescent="0.25">
      <c r="A36" s="56" t="s">
        <v>24</v>
      </c>
      <c r="B36" s="56" t="s">
        <v>263</v>
      </c>
      <c r="C36" s="56" t="s">
        <v>157</v>
      </c>
      <c r="D36" s="59">
        <v>287280</v>
      </c>
    </row>
    <row r="37" spans="1:4" x14ac:dyDescent="0.25">
      <c r="A37" s="56" t="s">
        <v>24</v>
      </c>
      <c r="B37" s="56" t="s">
        <v>263</v>
      </c>
      <c r="C37" s="56" t="s">
        <v>130</v>
      </c>
      <c r="D37" s="59">
        <v>22390</v>
      </c>
    </row>
    <row r="38" spans="1:4" x14ac:dyDescent="0.25">
      <c r="A38" s="56" t="s">
        <v>24</v>
      </c>
      <c r="B38" s="56" t="s">
        <v>263</v>
      </c>
      <c r="C38" s="56" t="s">
        <v>268</v>
      </c>
      <c r="D38" s="59">
        <v>32952.87109375</v>
      </c>
    </row>
    <row r="39" spans="1:4" x14ac:dyDescent="0.25">
      <c r="A39" s="56" t="s">
        <v>24</v>
      </c>
      <c r="B39" s="56" t="s">
        <v>263</v>
      </c>
      <c r="C39" s="56" t="s">
        <v>73</v>
      </c>
      <c r="D39" s="59">
        <v>25998</v>
      </c>
    </row>
    <row r="40" spans="1:4" x14ac:dyDescent="0.25">
      <c r="A40" s="56" t="s">
        <v>24</v>
      </c>
      <c r="B40" s="56" t="s">
        <v>263</v>
      </c>
      <c r="C40" s="56" t="s">
        <v>156</v>
      </c>
      <c r="D40" s="59">
        <v>60000</v>
      </c>
    </row>
    <row r="41" spans="1:4" x14ac:dyDescent="0.25">
      <c r="A41" s="56" t="s">
        <v>24</v>
      </c>
      <c r="B41" s="56" t="s">
        <v>263</v>
      </c>
      <c r="C41" s="56" t="s">
        <v>266</v>
      </c>
      <c r="D41" s="59">
        <v>107634</v>
      </c>
    </row>
    <row r="42" spans="1:4" x14ac:dyDescent="0.25">
      <c r="A42" s="56" t="s">
        <v>24</v>
      </c>
      <c r="B42" s="56" t="s">
        <v>263</v>
      </c>
      <c r="C42" s="56" t="s">
        <v>88</v>
      </c>
      <c r="D42" s="59">
        <v>536952.48828125</v>
      </c>
    </row>
    <row r="43" spans="1:4" ht="15.75" thickBot="1" x14ac:dyDescent="0.3">
      <c r="A43" s="56" t="s">
        <v>24</v>
      </c>
      <c r="B43" s="56" t="s">
        <v>263</v>
      </c>
      <c r="C43" s="56" t="s">
        <v>95</v>
      </c>
      <c r="D43" s="59">
        <v>13563</v>
      </c>
    </row>
    <row r="44" spans="1:4" ht="15.75" thickBot="1" x14ac:dyDescent="0.3">
      <c r="A44" s="45" t="s">
        <v>29</v>
      </c>
      <c r="B44" s="46"/>
      <c r="C44" s="46"/>
      <c r="D44" s="47">
        <f>SUM(D13:D43)</f>
        <v>24764130.950057983</v>
      </c>
    </row>
    <row r="45" spans="1:4" x14ac:dyDescent="0.25">
      <c r="A45" s="56" t="s">
        <v>25</v>
      </c>
      <c r="B45" s="56" t="s">
        <v>263</v>
      </c>
      <c r="C45" s="56" t="s">
        <v>109</v>
      </c>
      <c r="D45" s="59">
        <v>55813.9697265625</v>
      </c>
    </row>
    <row r="46" spans="1:4" x14ac:dyDescent="0.25">
      <c r="A46" s="56" t="s">
        <v>25</v>
      </c>
      <c r="B46" s="56" t="s">
        <v>263</v>
      </c>
      <c r="C46" s="56" t="s">
        <v>264</v>
      </c>
      <c r="D46" s="59">
        <v>137511.58984375</v>
      </c>
    </row>
    <row r="47" spans="1:4" x14ac:dyDescent="0.25">
      <c r="A47" s="56" t="s">
        <v>25</v>
      </c>
      <c r="B47" s="56" t="s">
        <v>263</v>
      </c>
      <c r="C47" s="56" t="s">
        <v>137</v>
      </c>
      <c r="D47" s="59">
        <v>324807.529296875</v>
      </c>
    </row>
    <row r="48" spans="1:4" x14ac:dyDescent="0.25">
      <c r="A48" s="56" t="s">
        <v>25</v>
      </c>
      <c r="B48" s="56" t="s">
        <v>263</v>
      </c>
      <c r="C48" s="56" t="s">
        <v>85</v>
      </c>
      <c r="D48" s="59">
        <v>183375.98828125</v>
      </c>
    </row>
    <row r="49" spans="1:4" x14ac:dyDescent="0.25">
      <c r="A49" s="56" t="s">
        <v>25</v>
      </c>
      <c r="B49" s="56" t="s">
        <v>263</v>
      </c>
      <c r="C49" s="56" t="s">
        <v>106</v>
      </c>
      <c r="D49" s="59">
        <v>197315</v>
      </c>
    </row>
    <row r="50" spans="1:4" x14ac:dyDescent="0.25">
      <c r="A50" s="56" t="s">
        <v>25</v>
      </c>
      <c r="B50" s="56" t="s">
        <v>263</v>
      </c>
      <c r="C50" s="56" t="s">
        <v>90</v>
      </c>
      <c r="D50" s="59">
        <v>45800</v>
      </c>
    </row>
    <row r="51" spans="1:4" x14ac:dyDescent="0.25">
      <c r="A51" s="56" t="s">
        <v>25</v>
      </c>
      <c r="B51" s="56" t="s">
        <v>263</v>
      </c>
      <c r="C51" s="56" t="s">
        <v>187</v>
      </c>
      <c r="D51" s="59">
        <v>447965.53125</v>
      </c>
    </row>
    <row r="52" spans="1:4" x14ac:dyDescent="0.25">
      <c r="A52" s="56" t="s">
        <v>25</v>
      </c>
      <c r="B52" s="56" t="s">
        <v>263</v>
      </c>
      <c r="C52" s="56" t="s">
        <v>254</v>
      </c>
      <c r="D52" s="59">
        <v>227610.009765625</v>
      </c>
    </row>
    <row r="53" spans="1:4" x14ac:dyDescent="0.25">
      <c r="A53" s="56" t="s">
        <v>25</v>
      </c>
      <c r="B53" s="56" t="s">
        <v>263</v>
      </c>
      <c r="C53" s="56" t="s">
        <v>81</v>
      </c>
      <c r="D53" s="59">
        <v>424164.0595703125</v>
      </c>
    </row>
    <row r="54" spans="1:4" x14ac:dyDescent="0.25">
      <c r="A54" s="56" t="s">
        <v>25</v>
      </c>
      <c r="B54" s="56" t="s">
        <v>263</v>
      </c>
      <c r="C54" s="56" t="s">
        <v>54</v>
      </c>
      <c r="D54" s="59">
        <v>32453.810546875</v>
      </c>
    </row>
    <row r="55" spans="1:4" x14ac:dyDescent="0.25">
      <c r="A55" s="56" t="s">
        <v>25</v>
      </c>
      <c r="B55" s="56" t="s">
        <v>263</v>
      </c>
      <c r="C55" s="56" t="s">
        <v>62</v>
      </c>
      <c r="D55" s="59">
        <v>640797.1552734375</v>
      </c>
    </row>
    <row r="56" spans="1:4" x14ac:dyDescent="0.25">
      <c r="A56" s="56" t="s">
        <v>25</v>
      </c>
      <c r="B56" s="56" t="s">
        <v>263</v>
      </c>
      <c r="C56" s="56" t="s">
        <v>57</v>
      </c>
      <c r="D56" s="59">
        <v>1851186.0650024414</v>
      </c>
    </row>
    <row r="57" spans="1:4" x14ac:dyDescent="0.25">
      <c r="A57" s="56" t="s">
        <v>25</v>
      </c>
      <c r="B57" s="56" t="s">
        <v>263</v>
      </c>
      <c r="C57" s="56" t="s">
        <v>86</v>
      </c>
      <c r="D57" s="59">
        <v>414539.607421875</v>
      </c>
    </row>
    <row r="58" spans="1:4" x14ac:dyDescent="0.25">
      <c r="A58" s="56" t="s">
        <v>25</v>
      </c>
      <c r="B58" s="56" t="s">
        <v>263</v>
      </c>
      <c r="C58" s="56" t="s">
        <v>138</v>
      </c>
      <c r="D58" s="59">
        <v>27492</v>
      </c>
    </row>
    <row r="59" spans="1:4" x14ac:dyDescent="0.25">
      <c r="A59" s="56" t="s">
        <v>25</v>
      </c>
      <c r="B59" s="56" t="s">
        <v>263</v>
      </c>
      <c r="C59" s="56" t="s">
        <v>49</v>
      </c>
      <c r="D59" s="59">
        <v>265669.6298828125</v>
      </c>
    </row>
    <row r="60" spans="1:4" x14ac:dyDescent="0.25">
      <c r="A60" s="56" t="s">
        <v>25</v>
      </c>
      <c r="B60" s="56" t="s">
        <v>263</v>
      </c>
      <c r="C60" s="56" t="s">
        <v>111</v>
      </c>
      <c r="D60" s="59">
        <v>27327</v>
      </c>
    </row>
    <row r="61" spans="1:4" x14ac:dyDescent="0.25">
      <c r="A61" s="56" t="s">
        <v>25</v>
      </c>
      <c r="B61" s="56" t="s">
        <v>263</v>
      </c>
      <c r="C61" s="56" t="s">
        <v>195</v>
      </c>
      <c r="D61" s="59">
        <v>140000</v>
      </c>
    </row>
    <row r="62" spans="1:4" x14ac:dyDescent="0.25">
      <c r="A62" s="56" t="s">
        <v>25</v>
      </c>
      <c r="B62" s="56" t="s">
        <v>263</v>
      </c>
      <c r="C62" s="56" t="s">
        <v>139</v>
      </c>
      <c r="D62" s="59">
        <v>30281</v>
      </c>
    </row>
    <row r="63" spans="1:4" x14ac:dyDescent="0.25">
      <c r="A63" s="56" t="s">
        <v>25</v>
      </c>
      <c r="B63" s="56" t="s">
        <v>263</v>
      </c>
      <c r="C63" s="56" t="s">
        <v>91</v>
      </c>
      <c r="D63" s="59">
        <v>1014238.640625</v>
      </c>
    </row>
    <row r="64" spans="1:4" x14ac:dyDescent="0.25">
      <c r="A64" s="56" t="s">
        <v>25</v>
      </c>
      <c r="B64" s="56" t="s">
        <v>263</v>
      </c>
      <c r="C64" s="56" t="s">
        <v>92</v>
      </c>
      <c r="D64" s="59">
        <v>83800</v>
      </c>
    </row>
    <row r="65" spans="1:4" x14ac:dyDescent="0.25">
      <c r="A65" s="56" t="s">
        <v>25</v>
      </c>
      <c r="B65" s="56" t="s">
        <v>263</v>
      </c>
      <c r="C65" s="56" t="s">
        <v>155</v>
      </c>
      <c r="D65" s="59">
        <v>143036.5625</v>
      </c>
    </row>
    <row r="66" spans="1:4" ht="15.75" thickBot="1" x14ac:dyDescent="0.3">
      <c r="A66" s="56" t="s">
        <v>25</v>
      </c>
      <c r="B66" s="56" t="s">
        <v>263</v>
      </c>
      <c r="C66" s="56" t="s">
        <v>95</v>
      </c>
      <c r="D66" s="59">
        <v>24907</v>
      </c>
    </row>
    <row r="67" spans="1:4" ht="15.75" thickBot="1" x14ac:dyDescent="0.3">
      <c r="A67" s="45" t="s">
        <v>28</v>
      </c>
      <c r="B67" s="46"/>
      <c r="C67" s="46"/>
      <c r="D67" s="47">
        <f>SUM(D45:D66)</f>
        <v>6740092.1489868164</v>
      </c>
    </row>
    <row r="68" spans="1:4" x14ac:dyDescent="0.25">
      <c r="A68" s="56" t="s">
        <v>26</v>
      </c>
      <c r="B68" s="56" t="s">
        <v>263</v>
      </c>
      <c r="C68" s="56" t="s">
        <v>109</v>
      </c>
      <c r="D68" s="59">
        <v>166084.9765625</v>
      </c>
    </row>
    <row r="69" spans="1:4" x14ac:dyDescent="0.25">
      <c r="A69" s="56" t="s">
        <v>26</v>
      </c>
      <c r="B69" s="56" t="s">
        <v>263</v>
      </c>
      <c r="C69" s="56" t="s">
        <v>264</v>
      </c>
      <c r="D69" s="59">
        <v>121443</v>
      </c>
    </row>
    <row r="70" spans="1:4" x14ac:dyDescent="0.25">
      <c r="A70" s="56" t="s">
        <v>26</v>
      </c>
      <c r="B70" s="56" t="s">
        <v>263</v>
      </c>
      <c r="C70" s="56" t="s">
        <v>68</v>
      </c>
      <c r="D70" s="59">
        <v>58200</v>
      </c>
    </row>
    <row r="71" spans="1:4" x14ac:dyDescent="0.25">
      <c r="A71" s="56" t="s">
        <v>26</v>
      </c>
      <c r="B71" s="56" t="s">
        <v>263</v>
      </c>
      <c r="C71" s="56" t="s">
        <v>137</v>
      </c>
      <c r="D71" s="59">
        <v>43040</v>
      </c>
    </row>
    <row r="72" spans="1:4" x14ac:dyDescent="0.25">
      <c r="A72" s="56" t="s">
        <v>26</v>
      </c>
      <c r="B72" s="56" t="s">
        <v>263</v>
      </c>
      <c r="C72" s="56" t="s">
        <v>85</v>
      </c>
      <c r="D72" s="59">
        <v>164062.5</v>
      </c>
    </row>
    <row r="73" spans="1:4" x14ac:dyDescent="0.25">
      <c r="A73" s="56" t="s">
        <v>26</v>
      </c>
      <c r="B73" s="56" t="s">
        <v>263</v>
      </c>
      <c r="C73" s="56" t="s">
        <v>106</v>
      </c>
      <c r="D73" s="59">
        <v>110505</v>
      </c>
    </row>
    <row r="74" spans="1:4" x14ac:dyDescent="0.25">
      <c r="A74" s="56" t="s">
        <v>26</v>
      </c>
      <c r="B74" s="56" t="s">
        <v>263</v>
      </c>
      <c r="C74" s="56" t="s">
        <v>90</v>
      </c>
      <c r="D74" s="59">
        <v>40400</v>
      </c>
    </row>
    <row r="75" spans="1:4" x14ac:dyDescent="0.25">
      <c r="A75" s="56" t="s">
        <v>26</v>
      </c>
      <c r="B75" s="56" t="s">
        <v>263</v>
      </c>
      <c r="C75" s="56" t="s">
        <v>187</v>
      </c>
      <c r="D75" s="59">
        <v>804442</v>
      </c>
    </row>
    <row r="76" spans="1:4" x14ac:dyDescent="0.25">
      <c r="A76" s="56" t="s">
        <v>26</v>
      </c>
      <c r="B76" s="56" t="s">
        <v>263</v>
      </c>
      <c r="C76" s="56" t="s">
        <v>254</v>
      </c>
      <c r="D76" s="59">
        <v>179033.80307769775</v>
      </c>
    </row>
    <row r="77" spans="1:4" x14ac:dyDescent="0.25">
      <c r="A77" s="56" t="s">
        <v>26</v>
      </c>
      <c r="B77" s="56" t="s">
        <v>263</v>
      </c>
      <c r="C77" s="56" t="s">
        <v>81</v>
      </c>
      <c r="D77" s="59">
        <v>228940.07980728149</v>
      </c>
    </row>
    <row r="78" spans="1:4" x14ac:dyDescent="0.25">
      <c r="A78" s="56" t="s">
        <v>26</v>
      </c>
      <c r="B78" s="56" t="s">
        <v>263</v>
      </c>
      <c r="C78" s="56" t="s">
        <v>265</v>
      </c>
      <c r="D78" s="59">
        <v>10718</v>
      </c>
    </row>
    <row r="79" spans="1:4" x14ac:dyDescent="0.25">
      <c r="A79" s="56" t="s">
        <v>26</v>
      </c>
      <c r="B79" s="56" t="s">
        <v>263</v>
      </c>
      <c r="C79" s="56" t="s">
        <v>194</v>
      </c>
      <c r="D79" s="59">
        <v>166096.530418396</v>
      </c>
    </row>
    <row r="80" spans="1:4" x14ac:dyDescent="0.25">
      <c r="A80" s="56" t="s">
        <v>26</v>
      </c>
      <c r="B80" s="56" t="s">
        <v>263</v>
      </c>
      <c r="C80" s="56" t="s">
        <v>62</v>
      </c>
      <c r="D80" s="59">
        <v>539623.63227844238</v>
      </c>
    </row>
    <row r="81" spans="1:4" x14ac:dyDescent="0.25">
      <c r="A81" s="56" t="s">
        <v>26</v>
      </c>
      <c r="B81" s="56" t="s">
        <v>263</v>
      </c>
      <c r="C81" s="56" t="s">
        <v>57</v>
      </c>
      <c r="D81" s="59">
        <v>4470155.4489440918</v>
      </c>
    </row>
    <row r="82" spans="1:4" x14ac:dyDescent="0.25">
      <c r="A82" s="56" t="s">
        <v>26</v>
      </c>
      <c r="B82" s="56" t="s">
        <v>263</v>
      </c>
      <c r="C82" s="56" t="s">
        <v>86</v>
      </c>
      <c r="D82" s="59">
        <v>583372.625</v>
      </c>
    </row>
    <row r="83" spans="1:4" x14ac:dyDescent="0.25">
      <c r="A83" s="56" t="s">
        <v>26</v>
      </c>
      <c r="B83" s="56" t="s">
        <v>263</v>
      </c>
      <c r="C83" s="56" t="s">
        <v>49</v>
      </c>
      <c r="D83" s="59">
        <v>150425.2001953125</v>
      </c>
    </row>
    <row r="84" spans="1:4" x14ac:dyDescent="0.25">
      <c r="A84" s="56" t="s">
        <v>26</v>
      </c>
      <c r="B84" s="56" t="s">
        <v>263</v>
      </c>
      <c r="C84" s="56" t="s">
        <v>111</v>
      </c>
      <c r="D84" s="59">
        <v>42503.080078125</v>
      </c>
    </row>
    <row r="85" spans="1:4" x14ac:dyDescent="0.25">
      <c r="A85" s="56" t="s">
        <v>26</v>
      </c>
      <c r="B85" s="56" t="s">
        <v>263</v>
      </c>
      <c r="C85" s="56" t="s">
        <v>154</v>
      </c>
      <c r="D85" s="59">
        <v>5506.56005859375</v>
      </c>
    </row>
    <row r="86" spans="1:4" x14ac:dyDescent="0.25">
      <c r="A86" s="56" t="s">
        <v>26</v>
      </c>
      <c r="B86" s="56" t="s">
        <v>263</v>
      </c>
      <c r="C86" s="56" t="s">
        <v>139</v>
      </c>
      <c r="D86" s="59">
        <v>55550</v>
      </c>
    </row>
    <row r="87" spans="1:4" x14ac:dyDescent="0.25">
      <c r="A87" s="56" t="s">
        <v>26</v>
      </c>
      <c r="B87" s="56" t="s">
        <v>263</v>
      </c>
      <c r="C87" s="56" t="s">
        <v>91</v>
      </c>
      <c r="D87" s="59">
        <v>592813.85984802246</v>
      </c>
    </row>
    <row r="88" spans="1:4" x14ac:dyDescent="0.25">
      <c r="A88" s="56" t="s">
        <v>26</v>
      </c>
      <c r="B88" s="56" t="s">
        <v>263</v>
      </c>
      <c r="C88" s="56" t="s">
        <v>92</v>
      </c>
      <c r="D88" s="59">
        <v>128490.09765625</v>
      </c>
    </row>
    <row r="89" spans="1:4" x14ac:dyDescent="0.25">
      <c r="A89" s="56" t="s">
        <v>26</v>
      </c>
      <c r="B89" s="56" t="s">
        <v>263</v>
      </c>
      <c r="C89" s="56" t="s">
        <v>155</v>
      </c>
      <c r="D89" s="59">
        <v>130713.1640625</v>
      </c>
    </row>
    <row r="90" spans="1:4" x14ac:dyDescent="0.25">
      <c r="A90" s="56" t="s">
        <v>26</v>
      </c>
      <c r="B90" s="56" t="s">
        <v>263</v>
      </c>
      <c r="C90" s="56" t="s">
        <v>130</v>
      </c>
      <c r="D90" s="59">
        <v>18200</v>
      </c>
    </row>
    <row r="91" spans="1:4" x14ac:dyDescent="0.25">
      <c r="A91" s="56" t="s">
        <v>26</v>
      </c>
      <c r="B91" s="56" t="s">
        <v>263</v>
      </c>
      <c r="C91" s="56" t="s">
        <v>73</v>
      </c>
      <c r="D91" s="59">
        <v>8750</v>
      </c>
    </row>
    <row r="92" spans="1:4" x14ac:dyDescent="0.25">
      <c r="A92" s="56" t="s">
        <v>26</v>
      </c>
      <c r="B92" s="56" t="s">
        <v>263</v>
      </c>
      <c r="C92" s="56" t="s">
        <v>269</v>
      </c>
      <c r="D92" s="59">
        <v>28770</v>
      </c>
    </row>
    <row r="93" spans="1:4" x14ac:dyDescent="0.25">
      <c r="A93" s="56" t="s">
        <v>26</v>
      </c>
      <c r="B93" s="56" t="s">
        <v>263</v>
      </c>
      <c r="C93" s="56" t="s">
        <v>266</v>
      </c>
      <c r="D93" s="59">
        <v>88730</v>
      </c>
    </row>
    <row r="94" spans="1:4" x14ac:dyDescent="0.25">
      <c r="A94" s="56" t="s">
        <v>26</v>
      </c>
      <c r="B94" s="56" t="s">
        <v>263</v>
      </c>
      <c r="C94" s="56" t="s">
        <v>197</v>
      </c>
      <c r="D94" s="59">
        <v>47040</v>
      </c>
    </row>
    <row r="95" spans="1:4" x14ac:dyDescent="0.25">
      <c r="A95" s="56" t="s">
        <v>26</v>
      </c>
      <c r="B95" s="56" t="s">
        <v>263</v>
      </c>
      <c r="C95" s="56" t="s">
        <v>88</v>
      </c>
      <c r="D95" s="59">
        <v>155114.541015625</v>
      </c>
    </row>
    <row r="96" spans="1:4" ht="15.75" thickBot="1" x14ac:dyDescent="0.3">
      <c r="A96" s="56" t="s">
        <v>26</v>
      </c>
      <c r="B96" s="56" t="s">
        <v>263</v>
      </c>
      <c r="C96" s="56" t="s">
        <v>95</v>
      </c>
      <c r="D96" s="59">
        <v>72356.0625</v>
      </c>
    </row>
    <row r="97" spans="1:4" ht="15.75" thickBot="1" x14ac:dyDescent="0.3">
      <c r="A97" s="45" t="s">
        <v>27</v>
      </c>
      <c r="B97" s="46"/>
      <c r="C97" s="46"/>
      <c r="D97" s="47">
        <f>SUM(D68:D96)</f>
        <v>9211080.1615028381</v>
      </c>
    </row>
    <row r="98" spans="1:4" x14ac:dyDescent="0.25">
      <c r="A98" s="56" t="s">
        <v>288</v>
      </c>
      <c r="B98" s="56" t="s">
        <v>263</v>
      </c>
      <c r="C98" s="56" t="s">
        <v>49</v>
      </c>
      <c r="D98" s="59">
        <v>100611.890625</v>
      </c>
    </row>
    <row r="99" spans="1:4" x14ac:dyDescent="0.25">
      <c r="A99" s="56" t="s">
        <v>288</v>
      </c>
      <c r="B99" s="56" t="s">
        <v>263</v>
      </c>
      <c r="C99" s="56" t="s">
        <v>139</v>
      </c>
      <c r="D99" s="59">
        <v>16582</v>
      </c>
    </row>
    <row r="100" spans="1:4" x14ac:dyDescent="0.25">
      <c r="A100" s="56" t="s">
        <v>288</v>
      </c>
      <c r="B100" s="56" t="s">
        <v>263</v>
      </c>
      <c r="C100" s="56" t="s">
        <v>137</v>
      </c>
      <c r="D100" s="59">
        <v>15450</v>
      </c>
    </row>
    <row r="101" spans="1:4" x14ac:dyDescent="0.25">
      <c r="A101" s="56" t="s">
        <v>288</v>
      </c>
      <c r="B101" s="56" t="s">
        <v>263</v>
      </c>
      <c r="C101" s="56" t="s">
        <v>57</v>
      </c>
      <c r="D101" s="59">
        <v>38385</v>
      </c>
    </row>
    <row r="102" spans="1:4" x14ac:dyDescent="0.25">
      <c r="A102" s="56" t="s">
        <v>288</v>
      </c>
      <c r="B102" s="56" t="s">
        <v>263</v>
      </c>
      <c r="C102" s="56" t="s">
        <v>68</v>
      </c>
      <c r="D102" s="59">
        <v>58200</v>
      </c>
    </row>
    <row r="103" spans="1:4" x14ac:dyDescent="0.25">
      <c r="A103" s="56" t="s">
        <v>288</v>
      </c>
      <c r="B103" s="56" t="s">
        <v>263</v>
      </c>
      <c r="C103" s="56" t="s">
        <v>148</v>
      </c>
      <c r="D103" s="59">
        <v>87440</v>
      </c>
    </row>
    <row r="104" spans="1:4" x14ac:dyDescent="0.25">
      <c r="A104" s="56" t="s">
        <v>288</v>
      </c>
      <c r="B104" s="56" t="s">
        <v>263</v>
      </c>
      <c r="C104" s="56" t="s">
        <v>137</v>
      </c>
      <c r="D104" s="59">
        <v>147802.931640625</v>
      </c>
    </row>
    <row r="105" spans="1:4" x14ac:dyDescent="0.25">
      <c r="A105" s="56" t="s">
        <v>288</v>
      </c>
      <c r="B105" s="56" t="s">
        <v>263</v>
      </c>
      <c r="C105" s="56" t="s">
        <v>85</v>
      </c>
      <c r="D105" s="59">
        <v>88584.5595703125</v>
      </c>
    </row>
    <row r="106" spans="1:4" x14ac:dyDescent="0.25">
      <c r="A106" s="56" t="s">
        <v>288</v>
      </c>
      <c r="B106" s="56" t="s">
        <v>263</v>
      </c>
      <c r="C106" s="56" t="s">
        <v>299</v>
      </c>
      <c r="D106" s="59">
        <v>206388.609375</v>
      </c>
    </row>
    <row r="107" spans="1:4" x14ac:dyDescent="0.25">
      <c r="A107" s="56" t="s">
        <v>288</v>
      </c>
      <c r="B107" s="56" t="s">
        <v>263</v>
      </c>
      <c r="C107" s="56" t="s">
        <v>106</v>
      </c>
      <c r="D107" s="59">
        <v>27000</v>
      </c>
    </row>
    <row r="108" spans="1:4" x14ac:dyDescent="0.25">
      <c r="A108" s="56" t="s">
        <v>288</v>
      </c>
      <c r="B108" s="56" t="s">
        <v>263</v>
      </c>
      <c r="C108" s="56" t="s">
        <v>187</v>
      </c>
      <c r="D108" s="59">
        <v>119331.75</v>
      </c>
    </row>
    <row r="109" spans="1:4" x14ac:dyDescent="0.25">
      <c r="A109" s="56" t="s">
        <v>288</v>
      </c>
      <c r="B109" s="56" t="s">
        <v>263</v>
      </c>
      <c r="C109" s="56" t="s">
        <v>254</v>
      </c>
      <c r="D109" s="59">
        <v>392806.4375</v>
      </c>
    </row>
    <row r="110" spans="1:4" x14ac:dyDescent="0.25">
      <c r="A110" s="56" t="s">
        <v>288</v>
      </c>
      <c r="B110" s="56" t="s">
        <v>263</v>
      </c>
      <c r="C110" s="56" t="s">
        <v>81</v>
      </c>
      <c r="D110" s="59">
        <v>75000</v>
      </c>
    </row>
    <row r="111" spans="1:4" x14ac:dyDescent="0.25">
      <c r="A111" s="56" t="s">
        <v>288</v>
      </c>
      <c r="B111" s="56" t="s">
        <v>263</v>
      </c>
      <c r="C111" s="56" t="s">
        <v>194</v>
      </c>
      <c r="D111" s="59">
        <v>24265</v>
      </c>
    </row>
    <row r="112" spans="1:4" x14ac:dyDescent="0.25">
      <c r="A112" s="56" t="s">
        <v>288</v>
      </c>
      <c r="B112" s="56" t="s">
        <v>263</v>
      </c>
      <c r="C112" s="56" t="s">
        <v>62</v>
      </c>
      <c r="D112" s="59">
        <v>222122.703125</v>
      </c>
    </row>
    <row r="113" spans="1:4" x14ac:dyDescent="0.25">
      <c r="A113" s="56" t="s">
        <v>288</v>
      </c>
      <c r="B113" s="56" t="s">
        <v>263</v>
      </c>
      <c r="C113" s="56" t="s">
        <v>264</v>
      </c>
      <c r="D113" s="59">
        <v>107283.0390625</v>
      </c>
    </row>
    <row r="114" spans="1:4" x14ac:dyDescent="0.25">
      <c r="A114" s="56" t="s">
        <v>288</v>
      </c>
      <c r="B114" s="56" t="s">
        <v>263</v>
      </c>
      <c r="C114" s="56" t="s">
        <v>86</v>
      </c>
      <c r="D114" s="59">
        <v>773881.06640625</v>
      </c>
    </row>
    <row r="115" spans="1:4" x14ac:dyDescent="0.25">
      <c r="A115" s="56" t="s">
        <v>288</v>
      </c>
      <c r="B115" s="56" t="s">
        <v>263</v>
      </c>
      <c r="C115" s="56" t="s">
        <v>197</v>
      </c>
      <c r="D115" s="59">
        <v>47040</v>
      </c>
    </row>
    <row r="116" spans="1:4" x14ac:dyDescent="0.25">
      <c r="A116" s="56" t="s">
        <v>288</v>
      </c>
      <c r="B116" s="56" t="s">
        <v>263</v>
      </c>
      <c r="C116" s="56" t="s">
        <v>49</v>
      </c>
      <c r="D116" s="59">
        <v>24908.630859375</v>
      </c>
    </row>
    <row r="117" spans="1:4" x14ac:dyDescent="0.25">
      <c r="A117" s="56" t="s">
        <v>288</v>
      </c>
      <c r="B117" s="56" t="s">
        <v>263</v>
      </c>
      <c r="C117" s="56" t="s">
        <v>111</v>
      </c>
      <c r="D117" s="59">
        <v>159358.150390625</v>
      </c>
    </row>
    <row r="118" spans="1:4" x14ac:dyDescent="0.25">
      <c r="A118" s="56" t="s">
        <v>288</v>
      </c>
      <c r="B118" s="56" t="s">
        <v>263</v>
      </c>
      <c r="C118" s="56" t="s">
        <v>139</v>
      </c>
      <c r="D118" s="59">
        <v>16582</v>
      </c>
    </row>
    <row r="119" spans="1:4" x14ac:dyDescent="0.25">
      <c r="A119" s="56" t="s">
        <v>288</v>
      </c>
      <c r="B119" s="56" t="s">
        <v>263</v>
      </c>
      <c r="C119" s="56" t="s">
        <v>91</v>
      </c>
      <c r="D119" s="59">
        <v>166983.560546875</v>
      </c>
    </row>
    <row r="120" spans="1:4" x14ac:dyDescent="0.25">
      <c r="A120" s="56" t="s">
        <v>288</v>
      </c>
      <c r="B120" s="56" t="s">
        <v>263</v>
      </c>
      <c r="C120" s="56" t="s">
        <v>87</v>
      </c>
      <c r="D120" s="59">
        <v>39383.41015625</v>
      </c>
    </row>
    <row r="121" spans="1:4" x14ac:dyDescent="0.25">
      <c r="A121" s="56" t="s">
        <v>288</v>
      </c>
      <c r="B121" s="56" t="s">
        <v>263</v>
      </c>
      <c r="C121" s="56" t="s">
        <v>92</v>
      </c>
      <c r="D121" s="59">
        <v>291889.65625</v>
      </c>
    </row>
    <row r="122" spans="1:4" x14ac:dyDescent="0.25">
      <c r="A122" s="56" t="s">
        <v>288</v>
      </c>
      <c r="B122" s="56" t="s">
        <v>263</v>
      </c>
      <c r="C122" s="56" t="s">
        <v>155</v>
      </c>
      <c r="D122" s="59">
        <v>77792.0390625</v>
      </c>
    </row>
    <row r="123" spans="1:4" x14ac:dyDescent="0.25">
      <c r="A123" s="56" t="s">
        <v>288</v>
      </c>
      <c r="B123" s="56" t="s">
        <v>263</v>
      </c>
      <c r="C123" s="56" t="s">
        <v>73</v>
      </c>
      <c r="D123" s="59">
        <v>19570</v>
      </c>
    </row>
    <row r="124" spans="1:4" x14ac:dyDescent="0.25">
      <c r="A124" s="56" t="s">
        <v>288</v>
      </c>
      <c r="B124" s="56" t="s">
        <v>263</v>
      </c>
      <c r="C124" s="56" t="s">
        <v>269</v>
      </c>
      <c r="D124" s="59">
        <v>28770</v>
      </c>
    </row>
    <row r="125" spans="1:4" x14ac:dyDescent="0.25">
      <c r="A125" s="56" t="s">
        <v>288</v>
      </c>
      <c r="B125" s="56" t="s">
        <v>263</v>
      </c>
      <c r="C125" s="56" t="s">
        <v>266</v>
      </c>
      <c r="D125" s="59">
        <v>189500</v>
      </c>
    </row>
    <row r="126" spans="1:4" ht="15.75" thickBot="1" x14ac:dyDescent="0.3">
      <c r="A126" s="56" t="s">
        <v>288</v>
      </c>
      <c r="B126" s="56" t="s">
        <v>263</v>
      </c>
      <c r="C126" s="56" t="s">
        <v>57</v>
      </c>
      <c r="D126" s="59">
        <v>4428113.4145507813</v>
      </c>
    </row>
    <row r="127" spans="1:4" ht="15.75" thickBot="1" x14ac:dyDescent="0.3">
      <c r="A127" s="45" t="s">
        <v>289</v>
      </c>
      <c r="B127" s="46"/>
      <c r="C127" s="46"/>
      <c r="D127" s="47">
        <f>SUM(D98:D126)</f>
        <v>7991025.8491210938</v>
      </c>
    </row>
    <row r="128" spans="1:4" x14ac:dyDescent="0.25">
      <c r="A128" s="56" t="s">
        <v>300</v>
      </c>
      <c r="B128" s="56" t="s">
        <v>263</v>
      </c>
      <c r="C128" s="56" t="s">
        <v>109</v>
      </c>
      <c r="D128" s="59">
        <v>579511.75</v>
      </c>
    </row>
    <row r="129" spans="1:4" x14ac:dyDescent="0.25">
      <c r="A129" s="56" t="s">
        <v>300</v>
      </c>
      <c r="B129" s="56" t="s">
        <v>263</v>
      </c>
      <c r="C129" s="56" t="s">
        <v>264</v>
      </c>
      <c r="D129" s="59">
        <v>27053</v>
      </c>
    </row>
    <row r="130" spans="1:4" x14ac:dyDescent="0.25">
      <c r="A130" s="56" t="s">
        <v>300</v>
      </c>
      <c r="B130" s="56" t="s">
        <v>263</v>
      </c>
      <c r="C130" s="56" t="s">
        <v>137</v>
      </c>
      <c r="D130" s="59">
        <v>16260</v>
      </c>
    </row>
    <row r="131" spans="1:4" x14ac:dyDescent="0.25">
      <c r="A131" s="56" t="s">
        <v>300</v>
      </c>
      <c r="B131" s="56" t="s">
        <v>263</v>
      </c>
      <c r="C131" s="56" t="s">
        <v>85</v>
      </c>
      <c r="D131" s="59">
        <v>101967.5</v>
      </c>
    </row>
    <row r="132" spans="1:4" x14ac:dyDescent="0.25">
      <c r="A132" s="56" t="s">
        <v>300</v>
      </c>
      <c r="B132" s="56" t="s">
        <v>263</v>
      </c>
      <c r="C132" s="56" t="s">
        <v>90</v>
      </c>
      <c r="D132" s="59">
        <v>18800</v>
      </c>
    </row>
    <row r="133" spans="1:4" x14ac:dyDescent="0.25">
      <c r="A133" s="56" t="s">
        <v>300</v>
      </c>
      <c r="B133" s="56" t="s">
        <v>263</v>
      </c>
      <c r="C133" s="56" t="s">
        <v>187</v>
      </c>
      <c r="D133" s="59">
        <v>351709.24047851563</v>
      </c>
    </row>
    <row r="134" spans="1:4" x14ac:dyDescent="0.25">
      <c r="A134" s="56" t="s">
        <v>300</v>
      </c>
      <c r="B134" s="56" t="s">
        <v>263</v>
      </c>
      <c r="C134" s="56" t="s">
        <v>254</v>
      </c>
      <c r="D134" s="59">
        <v>114076</v>
      </c>
    </row>
    <row r="135" spans="1:4" x14ac:dyDescent="0.25">
      <c r="A135" s="56" t="s">
        <v>300</v>
      </c>
      <c r="B135" s="56" t="s">
        <v>263</v>
      </c>
      <c r="C135" s="56" t="s">
        <v>81</v>
      </c>
      <c r="D135" s="59">
        <v>25666.5</v>
      </c>
    </row>
    <row r="136" spans="1:4" x14ac:dyDescent="0.25">
      <c r="A136" s="56" t="s">
        <v>300</v>
      </c>
      <c r="B136" s="56" t="s">
        <v>263</v>
      </c>
      <c r="C136" s="56" t="s">
        <v>265</v>
      </c>
      <c r="D136" s="59">
        <v>14656.1904296875</v>
      </c>
    </row>
    <row r="137" spans="1:4" x14ac:dyDescent="0.25">
      <c r="A137" s="56" t="s">
        <v>300</v>
      </c>
      <c r="B137" s="56" t="s">
        <v>263</v>
      </c>
      <c r="C137" s="56" t="s">
        <v>62</v>
      </c>
      <c r="D137" s="59">
        <v>449930.51953125</v>
      </c>
    </row>
    <row r="138" spans="1:4" x14ac:dyDescent="0.25">
      <c r="A138" s="56" t="s">
        <v>300</v>
      </c>
      <c r="B138" s="56" t="s">
        <v>263</v>
      </c>
      <c r="C138" s="56" t="s">
        <v>57</v>
      </c>
      <c r="D138" s="59">
        <v>1356358.2198486328</v>
      </c>
    </row>
    <row r="139" spans="1:4" x14ac:dyDescent="0.25">
      <c r="A139" s="56" t="s">
        <v>300</v>
      </c>
      <c r="B139" s="56" t="s">
        <v>263</v>
      </c>
      <c r="C139" s="56" t="s">
        <v>86</v>
      </c>
      <c r="D139" s="59">
        <v>438833.28515625</v>
      </c>
    </row>
    <row r="140" spans="1:4" x14ac:dyDescent="0.25">
      <c r="A140" s="56" t="s">
        <v>300</v>
      </c>
      <c r="B140" s="56" t="s">
        <v>263</v>
      </c>
      <c r="C140" s="56" t="s">
        <v>138</v>
      </c>
      <c r="D140" s="59">
        <v>85127.8203125</v>
      </c>
    </row>
    <row r="141" spans="1:4" x14ac:dyDescent="0.25">
      <c r="A141" s="56" t="s">
        <v>300</v>
      </c>
      <c r="B141" s="56" t="s">
        <v>263</v>
      </c>
      <c r="C141" s="56" t="s">
        <v>49</v>
      </c>
      <c r="D141" s="59">
        <v>12493.0498046875</v>
      </c>
    </row>
    <row r="142" spans="1:4" x14ac:dyDescent="0.25">
      <c r="A142" s="56" t="s">
        <v>300</v>
      </c>
      <c r="B142" s="56" t="s">
        <v>263</v>
      </c>
      <c r="C142" s="56" t="s">
        <v>111</v>
      </c>
      <c r="D142" s="59">
        <v>107482</v>
      </c>
    </row>
    <row r="143" spans="1:4" x14ac:dyDescent="0.25">
      <c r="A143" s="56" t="s">
        <v>300</v>
      </c>
      <c r="B143" s="56" t="s">
        <v>263</v>
      </c>
      <c r="C143" s="56" t="s">
        <v>91</v>
      </c>
      <c r="D143" s="59">
        <v>298349</v>
      </c>
    </row>
    <row r="144" spans="1:4" x14ac:dyDescent="0.25">
      <c r="A144" s="56" t="s">
        <v>300</v>
      </c>
      <c r="B144" s="56" t="s">
        <v>263</v>
      </c>
      <c r="C144" s="56" t="s">
        <v>92</v>
      </c>
      <c r="D144" s="59">
        <v>121598.19921875</v>
      </c>
    </row>
    <row r="145" spans="1:4" x14ac:dyDescent="0.25">
      <c r="A145" s="56" t="s">
        <v>300</v>
      </c>
      <c r="B145" s="56" t="s">
        <v>263</v>
      </c>
      <c r="C145" s="56" t="s">
        <v>130</v>
      </c>
      <c r="D145" s="59">
        <v>25451.400390625</v>
      </c>
    </row>
    <row r="146" spans="1:4" x14ac:dyDescent="0.25">
      <c r="A146" s="56" t="s">
        <v>300</v>
      </c>
      <c r="B146" s="56" t="s">
        <v>263</v>
      </c>
      <c r="C146" s="56" t="s">
        <v>266</v>
      </c>
      <c r="D146" s="59">
        <v>107536.6015625</v>
      </c>
    </row>
    <row r="147" spans="1:4" ht="15.75" thickBot="1" x14ac:dyDescent="0.3">
      <c r="A147" s="56" t="s">
        <v>300</v>
      </c>
      <c r="B147" s="56" t="s">
        <v>263</v>
      </c>
      <c r="C147" s="56" t="s">
        <v>88</v>
      </c>
      <c r="D147" s="59">
        <v>301423.0625</v>
      </c>
    </row>
    <row r="148" spans="1:4" ht="15.75" thickBot="1" x14ac:dyDescent="0.3">
      <c r="A148" s="45" t="s">
        <v>301</v>
      </c>
      <c r="B148" s="46"/>
      <c r="C148" s="46"/>
      <c r="D148" s="47">
        <f>SUM(D128:D147)</f>
        <v>4554283.3392333984</v>
      </c>
    </row>
    <row r="149" spans="1:4" x14ac:dyDescent="0.25">
      <c r="A149" s="56" t="s">
        <v>304</v>
      </c>
      <c r="B149" s="56" t="s">
        <v>263</v>
      </c>
      <c r="C149" s="56" t="s">
        <v>109</v>
      </c>
      <c r="D149" s="59">
        <v>60050</v>
      </c>
    </row>
    <row r="150" spans="1:4" x14ac:dyDescent="0.25">
      <c r="A150" s="56" t="s">
        <v>304</v>
      </c>
      <c r="B150" s="56" t="s">
        <v>263</v>
      </c>
      <c r="C150" s="56" t="s">
        <v>264</v>
      </c>
      <c r="D150" s="59">
        <v>397826.875</v>
      </c>
    </row>
    <row r="151" spans="1:4" x14ac:dyDescent="0.25">
      <c r="A151" s="56" t="s">
        <v>304</v>
      </c>
      <c r="B151" s="56" t="s">
        <v>263</v>
      </c>
      <c r="C151" s="56" t="s">
        <v>137</v>
      </c>
      <c r="D151" s="59">
        <v>219816.3203125</v>
      </c>
    </row>
    <row r="152" spans="1:4" x14ac:dyDescent="0.25">
      <c r="A152" s="56" t="s">
        <v>304</v>
      </c>
      <c r="B152" s="56" t="s">
        <v>263</v>
      </c>
      <c r="C152" s="56" t="s">
        <v>85</v>
      </c>
      <c r="D152" s="59">
        <v>1205166.09375</v>
      </c>
    </row>
    <row r="153" spans="1:4" x14ac:dyDescent="0.25">
      <c r="A153" s="56" t="s">
        <v>304</v>
      </c>
      <c r="B153" s="56" t="s">
        <v>263</v>
      </c>
      <c r="C153" s="56" t="s">
        <v>90</v>
      </c>
      <c r="D153" s="59">
        <v>42994.98046875</v>
      </c>
    </row>
    <row r="154" spans="1:4" x14ac:dyDescent="0.25">
      <c r="A154" s="56" t="s">
        <v>304</v>
      </c>
      <c r="B154" s="56" t="s">
        <v>263</v>
      </c>
      <c r="C154" s="56" t="s">
        <v>187</v>
      </c>
      <c r="D154" s="59">
        <v>2583529.5078125</v>
      </c>
    </row>
    <row r="155" spans="1:4" x14ac:dyDescent="0.25">
      <c r="A155" s="56" t="s">
        <v>304</v>
      </c>
      <c r="B155" s="56" t="s">
        <v>263</v>
      </c>
      <c r="C155" s="56" t="s">
        <v>254</v>
      </c>
      <c r="D155" s="59">
        <v>129885.4794921875</v>
      </c>
    </row>
    <row r="156" spans="1:4" x14ac:dyDescent="0.25">
      <c r="A156" s="56" t="s">
        <v>304</v>
      </c>
      <c r="B156" s="56" t="s">
        <v>263</v>
      </c>
      <c r="C156" s="56" t="s">
        <v>81</v>
      </c>
      <c r="D156" s="59">
        <v>74047.796875</v>
      </c>
    </row>
    <row r="157" spans="1:4" x14ac:dyDescent="0.25">
      <c r="A157" s="56" t="s">
        <v>304</v>
      </c>
      <c r="B157" s="56" t="s">
        <v>263</v>
      </c>
      <c r="C157" s="56" t="s">
        <v>194</v>
      </c>
      <c r="D157" s="59">
        <v>253910.8125</v>
      </c>
    </row>
    <row r="158" spans="1:4" x14ac:dyDescent="0.25">
      <c r="A158" s="56" t="s">
        <v>304</v>
      </c>
      <c r="B158" s="56" t="s">
        <v>263</v>
      </c>
      <c r="C158" s="56" t="s">
        <v>62</v>
      </c>
      <c r="D158" s="59">
        <v>1070878.02734375</v>
      </c>
    </row>
    <row r="159" spans="1:4" x14ac:dyDescent="0.25">
      <c r="A159" s="56" t="s">
        <v>304</v>
      </c>
      <c r="B159" s="56" t="s">
        <v>263</v>
      </c>
      <c r="C159" s="56" t="s">
        <v>57</v>
      </c>
      <c r="D159" s="59">
        <v>1949606.01953125</v>
      </c>
    </row>
    <row r="160" spans="1:4" x14ac:dyDescent="0.25">
      <c r="A160" s="56" t="s">
        <v>304</v>
      </c>
      <c r="B160" s="56" t="s">
        <v>263</v>
      </c>
      <c r="C160" s="56" t="s">
        <v>53</v>
      </c>
      <c r="D160" s="59">
        <v>72033.83984375</v>
      </c>
    </row>
    <row r="161" spans="1:4" x14ac:dyDescent="0.25">
      <c r="A161" s="56" t="s">
        <v>304</v>
      </c>
      <c r="B161" s="56" t="s">
        <v>263</v>
      </c>
      <c r="C161" s="56" t="s">
        <v>49</v>
      </c>
      <c r="D161" s="59">
        <v>27693.9609375</v>
      </c>
    </row>
    <row r="162" spans="1:4" x14ac:dyDescent="0.25">
      <c r="A162" s="56" t="s">
        <v>304</v>
      </c>
      <c r="B162" s="56" t="s">
        <v>263</v>
      </c>
      <c r="C162" s="56" t="s">
        <v>95</v>
      </c>
      <c r="D162" s="59">
        <v>46968</v>
      </c>
    </row>
    <row r="163" spans="1:4" x14ac:dyDescent="0.25">
      <c r="A163" s="56" t="s">
        <v>304</v>
      </c>
      <c r="B163" s="56" t="s">
        <v>263</v>
      </c>
      <c r="C163" s="56" t="s">
        <v>111</v>
      </c>
      <c r="D163" s="59">
        <v>101710</v>
      </c>
    </row>
    <row r="164" spans="1:4" x14ac:dyDescent="0.25">
      <c r="A164" s="56" t="s">
        <v>304</v>
      </c>
      <c r="B164" s="56" t="s">
        <v>263</v>
      </c>
      <c r="C164" s="56" t="s">
        <v>195</v>
      </c>
      <c r="D164" s="59">
        <v>40095</v>
      </c>
    </row>
    <row r="165" spans="1:4" x14ac:dyDescent="0.25">
      <c r="A165" s="56" t="s">
        <v>304</v>
      </c>
      <c r="B165" s="56" t="s">
        <v>263</v>
      </c>
      <c r="C165" s="56" t="s">
        <v>310</v>
      </c>
      <c r="D165" s="59">
        <v>87349</v>
      </c>
    </row>
    <row r="166" spans="1:4" x14ac:dyDescent="0.25">
      <c r="A166" s="56" t="s">
        <v>304</v>
      </c>
      <c r="B166" s="56" t="s">
        <v>263</v>
      </c>
      <c r="C166" s="56" t="s">
        <v>139</v>
      </c>
      <c r="D166" s="59">
        <v>74400</v>
      </c>
    </row>
    <row r="167" spans="1:4" x14ac:dyDescent="0.25">
      <c r="A167" s="56" t="s">
        <v>304</v>
      </c>
      <c r="B167" s="56" t="s">
        <v>263</v>
      </c>
      <c r="C167" s="56" t="s">
        <v>91</v>
      </c>
      <c r="D167" s="59">
        <v>1327261.923828125</v>
      </c>
    </row>
    <row r="168" spans="1:4" x14ac:dyDescent="0.25">
      <c r="A168" s="56" t="s">
        <v>304</v>
      </c>
      <c r="B168" s="56" t="s">
        <v>263</v>
      </c>
      <c r="C168" s="56" t="s">
        <v>87</v>
      </c>
      <c r="D168" s="59">
        <v>28284</v>
      </c>
    </row>
    <row r="169" spans="1:4" x14ac:dyDescent="0.25">
      <c r="A169" s="56" t="s">
        <v>304</v>
      </c>
      <c r="B169" s="56" t="s">
        <v>263</v>
      </c>
      <c r="C169" s="56" t="s">
        <v>92</v>
      </c>
      <c r="D169" s="59">
        <v>459197.125</v>
      </c>
    </row>
    <row r="170" spans="1:4" x14ac:dyDescent="0.25">
      <c r="A170" s="56" t="s">
        <v>304</v>
      </c>
      <c r="B170" s="56" t="s">
        <v>263</v>
      </c>
      <c r="C170" s="56" t="s">
        <v>155</v>
      </c>
      <c r="D170" s="59">
        <v>131645.625</v>
      </c>
    </row>
    <row r="171" spans="1:4" x14ac:dyDescent="0.25">
      <c r="A171" s="56" t="s">
        <v>304</v>
      </c>
      <c r="B171" s="56" t="s">
        <v>263</v>
      </c>
      <c r="C171" s="56" t="s">
        <v>73</v>
      </c>
      <c r="D171" s="59">
        <v>14000</v>
      </c>
    </row>
    <row r="172" spans="1:4" x14ac:dyDescent="0.25">
      <c r="A172" s="56" t="s">
        <v>304</v>
      </c>
      <c r="B172" s="56" t="s">
        <v>263</v>
      </c>
      <c r="C172" s="56" t="s">
        <v>266</v>
      </c>
      <c r="D172" s="59">
        <v>578152</v>
      </c>
    </row>
    <row r="173" spans="1:4" x14ac:dyDescent="0.25">
      <c r="A173" s="56" t="s">
        <v>304</v>
      </c>
      <c r="B173" s="56" t="s">
        <v>263</v>
      </c>
      <c r="C173" s="56" t="s">
        <v>88</v>
      </c>
      <c r="D173" s="59">
        <v>63000</v>
      </c>
    </row>
    <row r="174" spans="1:4" ht="15.75" thickBot="1" x14ac:dyDescent="0.3">
      <c r="A174" s="56" t="s">
        <v>304</v>
      </c>
      <c r="B174" s="56" t="s">
        <v>263</v>
      </c>
      <c r="C174" s="56" t="s">
        <v>86</v>
      </c>
      <c r="D174" s="59">
        <v>715695.3359375</v>
      </c>
    </row>
    <row r="175" spans="1:4" ht="15.75" thickBot="1" x14ac:dyDescent="0.3">
      <c r="A175" s="45" t="s">
        <v>305</v>
      </c>
      <c r="B175" s="46"/>
      <c r="C175" s="46"/>
      <c r="D175" s="47">
        <f>SUM(D149:D174)</f>
        <v>11755197.723632813</v>
      </c>
    </row>
    <row r="176" spans="1:4" x14ac:dyDescent="0.25">
      <c r="A176" s="56" t="s">
        <v>311</v>
      </c>
      <c r="B176" s="56" t="s">
        <v>263</v>
      </c>
      <c r="C176" s="56" t="s">
        <v>264</v>
      </c>
      <c r="D176" s="59">
        <v>282827</v>
      </c>
    </row>
    <row r="177" spans="1:4" x14ac:dyDescent="0.25">
      <c r="A177" s="56" t="s">
        <v>311</v>
      </c>
      <c r="B177" s="56" t="s">
        <v>263</v>
      </c>
      <c r="C177" s="56" t="s">
        <v>137</v>
      </c>
      <c r="D177" s="59">
        <v>318392.15625</v>
      </c>
    </row>
    <row r="178" spans="1:4" x14ac:dyDescent="0.25">
      <c r="A178" s="56" t="s">
        <v>311</v>
      </c>
      <c r="B178" s="56" t="s">
        <v>263</v>
      </c>
      <c r="C178" s="56" t="s">
        <v>85</v>
      </c>
      <c r="D178" s="59">
        <v>232482.37890625</v>
      </c>
    </row>
    <row r="179" spans="1:4" x14ac:dyDescent="0.25">
      <c r="A179" s="56" t="s">
        <v>311</v>
      </c>
      <c r="B179" s="56" t="s">
        <v>263</v>
      </c>
      <c r="C179" s="56" t="s">
        <v>299</v>
      </c>
      <c r="D179" s="59">
        <v>19110</v>
      </c>
    </row>
    <row r="180" spans="1:4" x14ac:dyDescent="0.25">
      <c r="A180" s="56" t="s">
        <v>311</v>
      </c>
      <c r="B180" s="56" t="s">
        <v>263</v>
      </c>
      <c r="C180" s="56" t="s">
        <v>187</v>
      </c>
      <c r="D180" s="59">
        <v>588092.279296875</v>
      </c>
    </row>
    <row r="181" spans="1:4" x14ac:dyDescent="0.25">
      <c r="A181" s="56" t="s">
        <v>311</v>
      </c>
      <c r="B181" s="56" t="s">
        <v>263</v>
      </c>
      <c r="C181" s="56" t="s">
        <v>254</v>
      </c>
      <c r="D181" s="59">
        <v>123180.96875</v>
      </c>
    </row>
    <row r="182" spans="1:4" x14ac:dyDescent="0.25">
      <c r="A182" s="56" t="s">
        <v>311</v>
      </c>
      <c r="B182" s="56" t="s">
        <v>263</v>
      </c>
      <c r="C182" s="56" t="s">
        <v>81</v>
      </c>
      <c r="D182" s="59">
        <v>41210.720703125</v>
      </c>
    </row>
    <row r="183" spans="1:4" x14ac:dyDescent="0.25">
      <c r="A183" s="56" t="s">
        <v>311</v>
      </c>
      <c r="B183" s="56" t="s">
        <v>263</v>
      </c>
      <c r="C183" s="56" t="s">
        <v>194</v>
      </c>
      <c r="D183" s="59">
        <v>13818.4404296875</v>
      </c>
    </row>
    <row r="184" spans="1:4" x14ac:dyDescent="0.25">
      <c r="A184" s="56" t="s">
        <v>311</v>
      </c>
      <c r="B184" s="56" t="s">
        <v>263</v>
      </c>
      <c r="C184" s="56" t="s">
        <v>62</v>
      </c>
      <c r="D184" s="59">
        <v>308664.03149414063</v>
      </c>
    </row>
    <row r="185" spans="1:4" x14ac:dyDescent="0.25">
      <c r="A185" s="56" t="s">
        <v>311</v>
      </c>
      <c r="B185" s="56" t="s">
        <v>263</v>
      </c>
      <c r="C185" s="56" t="s">
        <v>57</v>
      </c>
      <c r="D185" s="59">
        <v>2901911.8669433594</v>
      </c>
    </row>
    <row r="186" spans="1:4" x14ac:dyDescent="0.25">
      <c r="A186" s="56" t="s">
        <v>311</v>
      </c>
      <c r="B186" s="56" t="s">
        <v>263</v>
      </c>
      <c r="C186" s="56" t="s">
        <v>86</v>
      </c>
      <c r="D186" s="59">
        <v>408115</v>
      </c>
    </row>
    <row r="187" spans="1:4" x14ac:dyDescent="0.25">
      <c r="A187" s="56" t="s">
        <v>311</v>
      </c>
      <c r="B187" s="56" t="s">
        <v>263</v>
      </c>
      <c r="C187" s="56" t="s">
        <v>138</v>
      </c>
      <c r="D187" s="59">
        <v>7250</v>
      </c>
    </row>
    <row r="188" spans="1:4" x14ac:dyDescent="0.25">
      <c r="A188" s="56" t="s">
        <v>311</v>
      </c>
      <c r="B188" s="56" t="s">
        <v>263</v>
      </c>
      <c r="C188" s="56" t="s">
        <v>49</v>
      </c>
      <c r="D188" s="59">
        <v>64834.1005859375</v>
      </c>
    </row>
    <row r="189" spans="1:4" x14ac:dyDescent="0.25">
      <c r="A189" s="56" t="s">
        <v>311</v>
      </c>
      <c r="B189" s="56" t="s">
        <v>263</v>
      </c>
      <c r="C189" s="56" t="s">
        <v>111</v>
      </c>
      <c r="D189" s="59">
        <v>17340</v>
      </c>
    </row>
    <row r="190" spans="1:4" x14ac:dyDescent="0.25">
      <c r="A190" s="56" t="s">
        <v>311</v>
      </c>
      <c r="B190" s="56" t="s">
        <v>263</v>
      </c>
      <c r="C190" s="56" t="s">
        <v>139</v>
      </c>
      <c r="D190" s="59">
        <v>27860</v>
      </c>
    </row>
    <row r="191" spans="1:4" x14ac:dyDescent="0.25">
      <c r="A191" s="56" t="s">
        <v>311</v>
      </c>
      <c r="B191" s="56" t="s">
        <v>263</v>
      </c>
      <c r="C191" s="56" t="s">
        <v>91</v>
      </c>
      <c r="D191" s="59">
        <v>185763.55859375</v>
      </c>
    </row>
    <row r="192" spans="1:4" x14ac:dyDescent="0.25">
      <c r="A192" s="56" t="s">
        <v>311</v>
      </c>
      <c r="B192" s="56" t="s">
        <v>263</v>
      </c>
      <c r="C192" s="56" t="s">
        <v>92</v>
      </c>
      <c r="D192" s="59">
        <v>247319</v>
      </c>
    </row>
    <row r="193" spans="1:4" x14ac:dyDescent="0.25">
      <c r="A193" s="56" t="s">
        <v>311</v>
      </c>
      <c r="B193" s="56" t="s">
        <v>263</v>
      </c>
      <c r="C193" s="56" t="s">
        <v>292</v>
      </c>
      <c r="D193" s="59">
        <v>38172</v>
      </c>
    </row>
    <row r="194" spans="1:4" x14ac:dyDescent="0.25">
      <c r="A194" s="56" t="s">
        <v>311</v>
      </c>
      <c r="B194" s="56" t="s">
        <v>263</v>
      </c>
      <c r="C194" s="56" t="s">
        <v>155</v>
      </c>
      <c r="D194" s="59">
        <v>139573.23828125</v>
      </c>
    </row>
    <row r="195" spans="1:4" x14ac:dyDescent="0.25">
      <c r="A195" s="56" t="s">
        <v>311</v>
      </c>
      <c r="B195" s="56" t="s">
        <v>263</v>
      </c>
      <c r="C195" s="56" t="s">
        <v>130</v>
      </c>
      <c r="D195" s="59">
        <v>9792</v>
      </c>
    </row>
    <row r="196" spans="1:4" x14ac:dyDescent="0.25">
      <c r="A196" s="56" t="s">
        <v>311</v>
      </c>
      <c r="B196" s="56" t="s">
        <v>263</v>
      </c>
      <c r="C196" s="56" t="s">
        <v>156</v>
      </c>
      <c r="D196" s="59">
        <v>117690</v>
      </c>
    </row>
    <row r="197" spans="1:4" ht="15.75" thickBot="1" x14ac:dyDescent="0.3">
      <c r="A197" s="56" t="s">
        <v>311</v>
      </c>
      <c r="B197" s="56" t="s">
        <v>263</v>
      </c>
      <c r="C197" s="56" t="s">
        <v>88</v>
      </c>
      <c r="D197" s="59">
        <v>190171.34375</v>
      </c>
    </row>
    <row r="198" spans="1:4" ht="15.75" thickBot="1" x14ac:dyDescent="0.3">
      <c r="A198" s="45" t="s">
        <v>319</v>
      </c>
      <c r="B198" s="46"/>
      <c r="C198" s="46"/>
      <c r="D198" s="47">
        <f>SUM(D176:D197)</f>
        <v>6283570.083984375</v>
      </c>
    </row>
    <row r="199" spans="1:4" x14ac:dyDescent="0.25">
      <c r="A199" s="56" t="s">
        <v>320</v>
      </c>
      <c r="B199" s="56" t="s">
        <v>263</v>
      </c>
      <c r="C199" s="56" t="s">
        <v>109</v>
      </c>
      <c r="D199" s="59">
        <v>14500</v>
      </c>
    </row>
    <row r="200" spans="1:4" x14ac:dyDescent="0.25">
      <c r="A200" s="56" t="s">
        <v>320</v>
      </c>
      <c r="B200" s="56" t="s">
        <v>263</v>
      </c>
      <c r="C200" s="56" t="s">
        <v>137</v>
      </c>
      <c r="D200" s="59">
        <v>156482</v>
      </c>
    </row>
    <row r="201" spans="1:4" x14ac:dyDescent="0.25">
      <c r="A201" s="56" t="s">
        <v>320</v>
      </c>
      <c r="B201" s="56" t="s">
        <v>263</v>
      </c>
      <c r="C201" s="56" t="s">
        <v>85</v>
      </c>
      <c r="D201" s="59">
        <v>7929998.06640625</v>
      </c>
    </row>
    <row r="202" spans="1:4" x14ac:dyDescent="0.25">
      <c r="A202" s="56" t="s">
        <v>320</v>
      </c>
      <c r="B202" s="56" t="s">
        <v>263</v>
      </c>
      <c r="C202" s="56" t="s">
        <v>90</v>
      </c>
      <c r="D202" s="59">
        <v>23562</v>
      </c>
    </row>
    <row r="203" spans="1:4" x14ac:dyDescent="0.25">
      <c r="A203" s="56" t="s">
        <v>320</v>
      </c>
      <c r="B203" s="56" t="s">
        <v>263</v>
      </c>
      <c r="C203" s="56" t="s">
        <v>187</v>
      </c>
      <c r="D203" s="59">
        <v>305784</v>
      </c>
    </row>
    <row r="204" spans="1:4" x14ac:dyDescent="0.25">
      <c r="A204" s="56" t="s">
        <v>320</v>
      </c>
      <c r="B204" s="56" t="s">
        <v>263</v>
      </c>
      <c r="C204" s="56" t="s">
        <v>254</v>
      </c>
      <c r="D204" s="59">
        <v>146374.22265625</v>
      </c>
    </row>
    <row r="205" spans="1:4" x14ac:dyDescent="0.25">
      <c r="A205" s="56" t="s">
        <v>320</v>
      </c>
      <c r="B205" s="56" t="s">
        <v>263</v>
      </c>
      <c r="C205" s="56" t="s">
        <v>81</v>
      </c>
      <c r="D205" s="59">
        <v>145502.650390625</v>
      </c>
    </row>
    <row r="206" spans="1:4" x14ac:dyDescent="0.25">
      <c r="A206" s="56" t="s">
        <v>320</v>
      </c>
      <c r="B206" s="56" t="s">
        <v>263</v>
      </c>
      <c r="C206" s="56" t="s">
        <v>194</v>
      </c>
      <c r="D206" s="59">
        <v>181361.1826171875</v>
      </c>
    </row>
    <row r="207" spans="1:4" x14ac:dyDescent="0.25">
      <c r="A207" s="56" t="s">
        <v>320</v>
      </c>
      <c r="B207" s="56" t="s">
        <v>263</v>
      </c>
      <c r="C207" s="56" t="s">
        <v>62</v>
      </c>
      <c r="D207" s="59">
        <v>121572.0009765625</v>
      </c>
    </row>
    <row r="208" spans="1:4" x14ac:dyDescent="0.25">
      <c r="A208" s="56" t="s">
        <v>320</v>
      </c>
      <c r="B208" s="56" t="s">
        <v>263</v>
      </c>
      <c r="C208" s="56" t="s">
        <v>57</v>
      </c>
      <c r="D208" s="59">
        <v>6310430.7822875977</v>
      </c>
    </row>
    <row r="209" spans="1:4" x14ac:dyDescent="0.25">
      <c r="A209" s="56" t="s">
        <v>320</v>
      </c>
      <c r="B209" s="56" t="s">
        <v>263</v>
      </c>
      <c r="C209" s="56" t="s">
        <v>328</v>
      </c>
      <c r="D209" s="59">
        <v>41236</v>
      </c>
    </row>
    <row r="210" spans="1:4" x14ac:dyDescent="0.25">
      <c r="A210" s="56" t="s">
        <v>320</v>
      </c>
      <c r="B210" s="56" t="s">
        <v>263</v>
      </c>
      <c r="C210" s="56" t="s">
        <v>49</v>
      </c>
      <c r="D210" s="59">
        <v>28925.240234375</v>
      </c>
    </row>
    <row r="211" spans="1:4" x14ac:dyDescent="0.25">
      <c r="A211" s="56" t="s">
        <v>320</v>
      </c>
      <c r="B211" s="56" t="s">
        <v>263</v>
      </c>
      <c r="C211" s="56" t="s">
        <v>111</v>
      </c>
      <c r="D211" s="59">
        <v>30600</v>
      </c>
    </row>
    <row r="212" spans="1:4" x14ac:dyDescent="0.25">
      <c r="A212" s="56" t="s">
        <v>320</v>
      </c>
      <c r="B212" s="56" t="s">
        <v>263</v>
      </c>
      <c r="C212" s="56" t="s">
        <v>113</v>
      </c>
      <c r="D212" s="59">
        <v>250526.65625</v>
      </c>
    </row>
    <row r="213" spans="1:4" x14ac:dyDescent="0.25">
      <c r="A213" s="56" t="s">
        <v>320</v>
      </c>
      <c r="B213" s="56" t="s">
        <v>263</v>
      </c>
      <c r="C213" s="56" t="s">
        <v>329</v>
      </c>
      <c r="D213" s="59">
        <v>40337.5</v>
      </c>
    </row>
    <row r="214" spans="1:4" x14ac:dyDescent="0.25">
      <c r="A214" s="56" t="s">
        <v>320</v>
      </c>
      <c r="B214" s="56" t="s">
        <v>263</v>
      </c>
      <c r="C214" s="56" t="s">
        <v>91</v>
      </c>
      <c r="D214" s="59">
        <v>191583.73046875</v>
      </c>
    </row>
    <row r="215" spans="1:4" x14ac:dyDescent="0.25">
      <c r="A215" s="56" t="s">
        <v>320</v>
      </c>
      <c r="B215" s="56" t="s">
        <v>263</v>
      </c>
      <c r="C215" s="56" t="s">
        <v>330</v>
      </c>
      <c r="D215" s="59">
        <v>21150</v>
      </c>
    </row>
    <row r="216" spans="1:4" x14ac:dyDescent="0.25">
      <c r="A216" s="56" t="s">
        <v>320</v>
      </c>
      <c r="B216" s="56" t="s">
        <v>263</v>
      </c>
      <c r="C216" s="56" t="s">
        <v>92</v>
      </c>
      <c r="D216" s="59">
        <v>56746</v>
      </c>
    </row>
    <row r="217" spans="1:4" ht="15.75" thickBot="1" x14ac:dyDescent="0.3">
      <c r="A217" s="56" t="s">
        <v>320</v>
      </c>
      <c r="B217" s="56" t="s">
        <v>263</v>
      </c>
      <c r="C217" s="56" t="s">
        <v>95</v>
      </c>
      <c r="D217" s="59">
        <v>49090.80078125</v>
      </c>
    </row>
    <row r="218" spans="1:4" ht="15.75" thickBot="1" x14ac:dyDescent="0.3">
      <c r="A218" s="45" t="s">
        <v>321</v>
      </c>
      <c r="B218" s="46"/>
      <c r="C218" s="46"/>
      <c r="D218" s="47">
        <f>SUM(D199:D217)</f>
        <v>16045762.833068848</v>
      </c>
    </row>
    <row r="219" spans="1:4" x14ac:dyDescent="0.25">
      <c r="A219" s="56" t="s">
        <v>331</v>
      </c>
      <c r="B219" s="56" t="s">
        <v>263</v>
      </c>
      <c r="C219" s="56" t="s">
        <v>85</v>
      </c>
      <c r="D219" s="59">
        <v>212012.5</v>
      </c>
    </row>
    <row r="220" spans="1:4" x14ac:dyDescent="0.25">
      <c r="A220" s="56" t="s">
        <v>331</v>
      </c>
      <c r="B220" s="56" t="s">
        <v>263</v>
      </c>
      <c r="C220" s="56" t="s">
        <v>106</v>
      </c>
      <c r="D220" s="59">
        <v>47850</v>
      </c>
    </row>
    <row r="221" spans="1:4" x14ac:dyDescent="0.25">
      <c r="A221" s="56" t="s">
        <v>331</v>
      </c>
      <c r="B221" s="56" t="s">
        <v>263</v>
      </c>
      <c r="C221" s="56" t="s">
        <v>187</v>
      </c>
      <c r="D221" s="59">
        <v>805987.546875</v>
      </c>
    </row>
    <row r="222" spans="1:4" x14ac:dyDescent="0.25">
      <c r="A222" s="56" t="s">
        <v>331</v>
      </c>
      <c r="B222" s="56" t="s">
        <v>263</v>
      </c>
      <c r="C222" s="56" t="s">
        <v>254</v>
      </c>
      <c r="D222" s="59">
        <v>147994.89453125</v>
      </c>
    </row>
    <row r="223" spans="1:4" x14ac:dyDescent="0.25">
      <c r="A223" s="56" t="s">
        <v>331</v>
      </c>
      <c r="B223" s="56" t="s">
        <v>263</v>
      </c>
      <c r="C223" s="56" t="s">
        <v>81</v>
      </c>
      <c r="D223" s="59">
        <v>64734.25</v>
      </c>
    </row>
    <row r="224" spans="1:4" x14ac:dyDescent="0.25">
      <c r="A224" s="56" t="s">
        <v>331</v>
      </c>
      <c r="B224" s="56" t="s">
        <v>263</v>
      </c>
      <c r="C224" s="56" t="s">
        <v>194</v>
      </c>
      <c r="D224" s="59">
        <v>162682.1845703125</v>
      </c>
    </row>
    <row r="225" spans="1:4" x14ac:dyDescent="0.25">
      <c r="A225" s="56" t="s">
        <v>331</v>
      </c>
      <c r="B225" s="56" t="s">
        <v>263</v>
      </c>
      <c r="C225" s="56" t="s">
        <v>62</v>
      </c>
      <c r="D225" s="59">
        <v>404493.830078125</v>
      </c>
    </row>
    <row r="226" spans="1:4" x14ac:dyDescent="0.25">
      <c r="A226" s="56" t="s">
        <v>331</v>
      </c>
      <c r="B226" s="56" t="s">
        <v>263</v>
      </c>
      <c r="C226" s="56" t="s">
        <v>137</v>
      </c>
      <c r="D226" s="59">
        <v>22643</v>
      </c>
    </row>
    <row r="227" spans="1:4" x14ac:dyDescent="0.25">
      <c r="A227" s="56" t="s">
        <v>331</v>
      </c>
      <c r="B227" s="56" t="s">
        <v>263</v>
      </c>
      <c r="C227" s="56" t="s">
        <v>86</v>
      </c>
      <c r="D227" s="59">
        <v>219650</v>
      </c>
    </row>
    <row r="228" spans="1:4" x14ac:dyDescent="0.25">
      <c r="A228" s="56" t="s">
        <v>331</v>
      </c>
      <c r="B228" s="56" t="s">
        <v>263</v>
      </c>
      <c r="C228" s="56" t="s">
        <v>73</v>
      </c>
      <c r="D228" s="59">
        <v>20300</v>
      </c>
    </row>
    <row r="229" spans="1:4" x14ac:dyDescent="0.25">
      <c r="A229" s="56" t="s">
        <v>331</v>
      </c>
      <c r="B229" s="56" t="s">
        <v>263</v>
      </c>
      <c r="C229" s="56" t="s">
        <v>49</v>
      </c>
      <c r="D229" s="59">
        <v>152894.7509765625</v>
      </c>
    </row>
    <row r="230" spans="1:4" x14ac:dyDescent="0.25">
      <c r="A230" s="56" t="s">
        <v>331</v>
      </c>
      <c r="B230" s="56" t="s">
        <v>263</v>
      </c>
      <c r="C230" s="56" t="s">
        <v>139</v>
      </c>
      <c r="D230" s="59">
        <v>17144</v>
      </c>
    </row>
    <row r="231" spans="1:4" x14ac:dyDescent="0.25">
      <c r="A231" s="56" t="s">
        <v>331</v>
      </c>
      <c r="B231" s="56" t="s">
        <v>263</v>
      </c>
      <c r="C231" s="56" t="s">
        <v>329</v>
      </c>
      <c r="D231" s="59">
        <v>40337.5</v>
      </c>
    </row>
    <row r="232" spans="1:4" x14ac:dyDescent="0.25">
      <c r="A232" s="56" t="s">
        <v>331</v>
      </c>
      <c r="B232" s="56" t="s">
        <v>263</v>
      </c>
      <c r="C232" s="56" t="s">
        <v>91</v>
      </c>
      <c r="D232" s="59">
        <v>275711.41870117188</v>
      </c>
    </row>
    <row r="233" spans="1:4" x14ac:dyDescent="0.25">
      <c r="A233" s="56" t="s">
        <v>331</v>
      </c>
      <c r="B233" s="56" t="s">
        <v>263</v>
      </c>
      <c r="C233" s="56" t="s">
        <v>92</v>
      </c>
      <c r="D233" s="59">
        <v>58642.921875</v>
      </c>
    </row>
    <row r="234" spans="1:4" x14ac:dyDescent="0.25">
      <c r="A234" s="56" t="s">
        <v>331</v>
      </c>
      <c r="B234" s="56" t="s">
        <v>263</v>
      </c>
      <c r="C234" s="56" t="s">
        <v>155</v>
      </c>
      <c r="D234" s="59">
        <v>146569.328125</v>
      </c>
    </row>
    <row r="235" spans="1:4" ht="15.75" thickBot="1" x14ac:dyDescent="0.3">
      <c r="A235" s="56" t="s">
        <v>331</v>
      </c>
      <c r="B235" s="56" t="s">
        <v>263</v>
      </c>
      <c r="C235" s="56" t="s">
        <v>57</v>
      </c>
      <c r="D235" s="59">
        <v>995684.5703125</v>
      </c>
    </row>
    <row r="236" spans="1:4" ht="15.75" thickBot="1" x14ac:dyDescent="0.3">
      <c r="A236" s="45" t="s">
        <v>327</v>
      </c>
      <c r="B236" s="46"/>
      <c r="C236" s="46"/>
      <c r="D236" s="47">
        <f>SUM(D219:D235)</f>
        <v>3795332.6960449219</v>
      </c>
    </row>
    <row r="237" spans="1:4" x14ac:dyDescent="0.25">
      <c r="A237" s="56" t="s">
        <v>339</v>
      </c>
      <c r="B237" s="56" t="s">
        <v>263</v>
      </c>
      <c r="C237" s="56" t="s">
        <v>264</v>
      </c>
      <c r="D237" s="59">
        <v>342819.40234375</v>
      </c>
    </row>
    <row r="238" spans="1:4" x14ac:dyDescent="0.25">
      <c r="A238" s="56" t="s">
        <v>339</v>
      </c>
      <c r="B238" s="56" t="s">
        <v>263</v>
      </c>
      <c r="C238" s="56" t="s">
        <v>148</v>
      </c>
      <c r="D238" s="59">
        <v>24773.599609375</v>
      </c>
    </row>
    <row r="239" spans="1:4" x14ac:dyDescent="0.25">
      <c r="A239" s="56" t="s">
        <v>339</v>
      </c>
      <c r="B239" s="56" t="s">
        <v>263</v>
      </c>
      <c r="C239" s="56" t="s">
        <v>137</v>
      </c>
      <c r="D239" s="59">
        <v>248702.859375</v>
      </c>
    </row>
    <row r="240" spans="1:4" x14ac:dyDescent="0.25">
      <c r="A240" s="56" t="s">
        <v>339</v>
      </c>
      <c r="B240" s="56" t="s">
        <v>263</v>
      </c>
      <c r="C240" s="56" t="s">
        <v>85</v>
      </c>
      <c r="D240" s="59">
        <v>7430732.78125</v>
      </c>
    </row>
    <row r="241" spans="1:4" x14ac:dyDescent="0.25">
      <c r="A241" s="56" t="s">
        <v>339</v>
      </c>
      <c r="B241" s="56" t="s">
        <v>263</v>
      </c>
      <c r="C241" s="56" t="s">
        <v>90</v>
      </c>
      <c r="D241" s="59">
        <v>42243</v>
      </c>
    </row>
    <row r="242" spans="1:4" x14ac:dyDescent="0.25">
      <c r="A242" s="56" t="s">
        <v>339</v>
      </c>
      <c r="B242" s="56" t="s">
        <v>263</v>
      </c>
      <c r="C242" s="56" t="s">
        <v>187</v>
      </c>
      <c r="D242" s="59">
        <v>297344</v>
      </c>
    </row>
    <row r="243" spans="1:4" x14ac:dyDescent="0.25">
      <c r="A243" s="56" t="s">
        <v>339</v>
      </c>
      <c r="B243" s="56" t="s">
        <v>263</v>
      </c>
      <c r="C243" s="56" t="s">
        <v>254</v>
      </c>
      <c r="D243" s="59">
        <v>221603.23797607422</v>
      </c>
    </row>
    <row r="244" spans="1:4" x14ac:dyDescent="0.25">
      <c r="A244" s="56" t="s">
        <v>339</v>
      </c>
      <c r="B244" s="56" t="s">
        <v>263</v>
      </c>
      <c r="C244" s="56" t="s">
        <v>81</v>
      </c>
      <c r="D244" s="59">
        <v>108768.37109375</v>
      </c>
    </row>
    <row r="245" spans="1:4" x14ac:dyDescent="0.25">
      <c r="A245" s="56" t="s">
        <v>339</v>
      </c>
      <c r="B245" s="56" t="s">
        <v>263</v>
      </c>
      <c r="C245" s="56" t="s">
        <v>194</v>
      </c>
      <c r="D245" s="59">
        <v>49790.9599609375</v>
      </c>
    </row>
    <row r="246" spans="1:4" x14ac:dyDescent="0.25">
      <c r="A246" s="56" t="s">
        <v>339</v>
      </c>
      <c r="B246" s="56" t="s">
        <v>263</v>
      </c>
      <c r="C246" s="56" t="s">
        <v>62</v>
      </c>
      <c r="D246" s="59">
        <v>315134.9892578125</v>
      </c>
    </row>
    <row r="247" spans="1:4" x14ac:dyDescent="0.25">
      <c r="A247" s="56" t="s">
        <v>339</v>
      </c>
      <c r="B247" s="56" t="s">
        <v>263</v>
      </c>
      <c r="C247" s="56" t="s">
        <v>109</v>
      </c>
      <c r="D247" s="59">
        <v>17859.619140625</v>
      </c>
    </row>
    <row r="248" spans="1:4" x14ac:dyDescent="0.25">
      <c r="A248" s="56" t="s">
        <v>339</v>
      </c>
      <c r="B248" s="56" t="s">
        <v>263</v>
      </c>
      <c r="C248" s="56" t="s">
        <v>86</v>
      </c>
      <c r="D248" s="59">
        <v>742618.30859375</v>
      </c>
    </row>
    <row r="249" spans="1:4" x14ac:dyDescent="0.25">
      <c r="A249" s="56" t="s">
        <v>339</v>
      </c>
      <c r="B249" s="56" t="s">
        <v>263</v>
      </c>
      <c r="C249" s="56" t="s">
        <v>95</v>
      </c>
      <c r="D249" s="59">
        <v>36185.7998046875</v>
      </c>
    </row>
    <row r="250" spans="1:4" x14ac:dyDescent="0.25">
      <c r="A250" s="56" t="s">
        <v>339</v>
      </c>
      <c r="B250" s="56" t="s">
        <v>263</v>
      </c>
      <c r="C250" s="56" t="s">
        <v>356</v>
      </c>
      <c r="D250" s="59">
        <v>12922.3603515625</v>
      </c>
    </row>
    <row r="251" spans="1:4" x14ac:dyDescent="0.25">
      <c r="A251" s="56" t="s">
        <v>339</v>
      </c>
      <c r="B251" s="56" t="s">
        <v>263</v>
      </c>
      <c r="C251" s="56" t="s">
        <v>49</v>
      </c>
      <c r="D251" s="59">
        <v>98365.33984375</v>
      </c>
    </row>
    <row r="252" spans="1:4" x14ac:dyDescent="0.25">
      <c r="A252" s="56" t="s">
        <v>339</v>
      </c>
      <c r="B252" s="56" t="s">
        <v>263</v>
      </c>
      <c r="C252" s="56" t="s">
        <v>139</v>
      </c>
      <c r="D252" s="59">
        <v>13647.490234375</v>
      </c>
    </row>
    <row r="253" spans="1:4" x14ac:dyDescent="0.25">
      <c r="A253" s="56" t="s">
        <v>339</v>
      </c>
      <c r="B253" s="56" t="s">
        <v>263</v>
      </c>
      <c r="C253" s="56" t="s">
        <v>91</v>
      </c>
      <c r="D253" s="59">
        <v>454220.3212890625</v>
      </c>
    </row>
    <row r="254" spans="1:4" x14ac:dyDescent="0.25">
      <c r="A254" s="56" t="s">
        <v>339</v>
      </c>
      <c r="B254" s="56" t="s">
        <v>263</v>
      </c>
      <c r="C254" s="56" t="s">
        <v>87</v>
      </c>
      <c r="D254" s="59">
        <v>9366</v>
      </c>
    </row>
    <row r="255" spans="1:4" x14ac:dyDescent="0.25">
      <c r="A255" s="56" t="s">
        <v>339</v>
      </c>
      <c r="B255" s="56" t="s">
        <v>263</v>
      </c>
      <c r="C255" s="56" t="s">
        <v>357</v>
      </c>
      <c r="D255" s="59">
        <v>14520</v>
      </c>
    </row>
    <row r="256" spans="1:4" x14ac:dyDescent="0.25">
      <c r="A256" s="56" t="s">
        <v>339</v>
      </c>
      <c r="B256" s="56" t="s">
        <v>263</v>
      </c>
      <c r="C256" s="56" t="s">
        <v>92</v>
      </c>
      <c r="D256" s="59">
        <v>353956.0078125</v>
      </c>
    </row>
    <row r="257" spans="1:4" x14ac:dyDescent="0.25">
      <c r="A257" s="56" t="s">
        <v>339</v>
      </c>
      <c r="B257" s="56" t="s">
        <v>263</v>
      </c>
      <c r="C257" s="56" t="s">
        <v>266</v>
      </c>
      <c r="D257" s="59">
        <v>70850</v>
      </c>
    </row>
    <row r="258" spans="1:4" x14ac:dyDescent="0.25">
      <c r="A258" s="56" t="s">
        <v>339</v>
      </c>
      <c r="B258" s="56" t="s">
        <v>263</v>
      </c>
      <c r="C258" s="56" t="s">
        <v>197</v>
      </c>
      <c r="D258" s="59">
        <v>25544</v>
      </c>
    </row>
    <row r="259" spans="1:4" x14ac:dyDescent="0.25">
      <c r="A259" s="56" t="s">
        <v>339</v>
      </c>
      <c r="B259" s="56" t="s">
        <v>263</v>
      </c>
      <c r="C259" s="56" t="s">
        <v>88</v>
      </c>
      <c r="D259" s="59">
        <v>9310</v>
      </c>
    </row>
    <row r="260" spans="1:4" ht="15.75" thickBot="1" x14ac:dyDescent="0.3">
      <c r="A260" s="56" t="s">
        <v>339</v>
      </c>
      <c r="B260" s="56" t="s">
        <v>263</v>
      </c>
      <c r="C260" s="56" t="s">
        <v>57</v>
      </c>
      <c r="D260" s="59">
        <v>2269587.9586029053</v>
      </c>
    </row>
    <row r="261" spans="1:4" ht="15.75" thickBot="1" x14ac:dyDescent="0.3">
      <c r="A261" s="45" t="s">
        <v>340</v>
      </c>
      <c r="B261" s="46"/>
      <c r="C261" s="46"/>
      <c r="D261" s="47">
        <f>SUM(D237:D260)</f>
        <v>13210866.406539917</v>
      </c>
    </row>
    <row r="262" spans="1:4" x14ac:dyDescent="0.25">
      <c r="A262" s="56" t="s">
        <v>358</v>
      </c>
      <c r="B262" s="56" t="s">
        <v>263</v>
      </c>
      <c r="C262" s="56" t="s">
        <v>109</v>
      </c>
      <c r="D262" s="59">
        <v>347527.03125</v>
      </c>
    </row>
    <row r="263" spans="1:4" x14ac:dyDescent="0.25">
      <c r="A263" s="56" t="s">
        <v>358</v>
      </c>
      <c r="B263" s="56" t="s">
        <v>263</v>
      </c>
      <c r="C263" s="56" t="s">
        <v>137</v>
      </c>
      <c r="D263" s="59">
        <v>31044</v>
      </c>
    </row>
    <row r="264" spans="1:4" x14ac:dyDescent="0.25">
      <c r="A264" s="56" t="s">
        <v>358</v>
      </c>
      <c r="B264" s="56" t="s">
        <v>263</v>
      </c>
      <c r="C264" s="56" t="s">
        <v>85</v>
      </c>
      <c r="D264" s="59">
        <v>226429.296875</v>
      </c>
    </row>
    <row r="265" spans="1:4" x14ac:dyDescent="0.25">
      <c r="A265" s="56" t="s">
        <v>358</v>
      </c>
      <c r="B265" s="56" t="s">
        <v>263</v>
      </c>
      <c r="C265" s="56" t="s">
        <v>299</v>
      </c>
      <c r="D265" s="59">
        <v>72000</v>
      </c>
    </row>
    <row r="266" spans="1:4" x14ac:dyDescent="0.25">
      <c r="A266" s="56" t="s">
        <v>358</v>
      </c>
      <c r="B266" s="56" t="s">
        <v>263</v>
      </c>
      <c r="C266" s="56" t="s">
        <v>106</v>
      </c>
      <c r="D266" s="59">
        <v>11829.5</v>
      </c>
    </row>
    <row r="267" spans="1:4" x14ac:dyDescent="0.25">
      <c r="A267" s="56" t="s">
        <v>358</v>
      </c>
      <c r="B267" s="56" t="s">
        <v>263</v>
      </c>
      <c r="C267" s="56" t="s">
        <v>187</v>
      </c>
      <c r="D267" s="59">
        <v>528474.68017578125</v>
      </c>
    </row>
    <row r="268" spans="1:4" x14ac:dyDescent="0.25">
      <c r="A268" s="56" t="s">
        <v>358</v>
      </c>
      <c r="B268" s="56" t="s">
        <v>263</v>
      </c>
      <c r="C268" s="56" t="s">
        <v>254</v>
      </c>
      <c r="D268" s="59">
        <v>280586.26294708252</v>
      </c>
    </row>
    <row r="269" spans="1:4" x14ac:dyDescent="0.25">
      <c r="A269" s="56" t="s">
        <v>358</v>
      </c>
      <c r="B269" s="56" t="s">
        <v>263</v>
      </c>
      <c r="C269" s="56" t="s">
        <v>364</v>
      </c>
      <c r="D269" s="59">
        <v>89090</v>
      </c>
    </row>
    <row r="270" spans="1:4" x14ac:dyDescent="0.25">
      <c r="A270" s="56" t="s">
        <v>358</v>
      </c>
      <c r="B270" s="56" t="s">
        <v>263</v>
      </c>
      <c r="C270" s="56" t="s">
        <v>81</v>
      </c>
      <c r="D270" s="59">
        <v>32944.7802734375</v>
      </c>
    </row>
    <row r="271" spans="1:4" x14ac:dyDescent="0.25">
      <c r="A271" s="56" t="s">
        <v>358</v>
      </c>
      <c r="B271" s="56" t="s">
        <v>263</v>
      </c>
      <c r="C271" s="56" t="s">
        <v>99</v>
      </c>
      <c r="D271" s="59">
        <v>17520</v>
      </c>
    </row>
    <row r="272" spans="1:4" x14ac:dyDescent="0.25">
      <c r="A272" s="56" t="s">
        <v>358</v>
      </c>
      <c r="B272" s="56" t="s">
        <v>263</v>
      </c>
      <c r="C272" s="56" t="s">
        <v>265</v>
      </c>
      <c r="D272" s="59">
        <v>51627.5703125</v>
      </c>
    </row>
    <row r="273" spans="1:4" x14ac:dyDescent="0.25">
      <c r="A273" s="56" t="s">
        <v>358</v>
      </c>
      <c r="B273" s="56" t="s">
        <v>263</v>
      </c>
      <c r="C273" s="56" t="s">
        <v>194</v>
      </c>
      <c r="D273" s="59">
        <v>115933.9384765625</v>
      </c>
    </row>
    <row r="274" spans="1:4" x14ac:dyDescent="0.25">
      <c r="A274" s="56" t="s">
        <v>358</v>
      </c>
      <c r="B274" s="56" t="s">
        <v>263</v>
      </c>
      <c r="C274" s="56" t="s">
        <v>62</v>
      </c>
      <c r="D274" s="59">
        <v>488901.5869140625</v>
      </c>
    </row>
    <row r="275" spans="1:4" x14ac:dyDescent="0.25">
      <c r="A275" s="56" t="s">
        <v>358</v>
      </c>
      <c r="B275" s="56" t="s">
        <v>263</v>
      </c>
      <c r="C275" s="56" t="s">
        <v>57</v>
      </c>
      <c r="D275" s="59">
        <v>1403480.7448730469</v>
      </c>
    </row>
    <row r="276" spans="1:4" x14ac:dyDescent="0.25">
      <c r="A276" s="56" t="s">
        <v>358</v>
      </c>
      <c r="B276" s="56" t="s">
        <v>263</v>
      </c>
      <c r="C276" s="56" t="s">
        <v>86</v>
      </c>
      <c r="D276" s="59">
        <v>31336.060546875</v>
      </c>
    </row>
    <row r="277" spans="1:4" x14ac:dyDescent="0.25">
      <c r="A277" s="56" t="s">
        <v>358</v>
      </c>
      <c r="B277" s="56" t="s">
        <v>263</v>
      </c>
      <c r="C277" s="56" t="s">
        <v>49</v>
      </c>
      <c r="D277" s="59">
        <v>141331.060546875</v>
      </c>
    </row>
    <row r="278" spans="1:4" x14ac:dyDescent="0.25">
      <c r="A278" s="56" t="s">
        <v>358</v>
      </c>
      <c r="B278" s="56" t="s">
        <v>263</v>
      </c>
      <c r="C278" s="56" t="s">
        <v>139</v>
      </c>
      <c r="D278" s="59">
        <v>16292</v>
      </c>
    </row>
    <row r="279" spans="1:4" x14ac:dyDescent="0.25">
      <c r="A279" s="56" t="s">
        <v>358</v>
      </c>
      <c r="B279" s="56" t="s">
        <v>263</v>
      </c>
      <c r="C279" s="56" t="s">
        <v>91</v>
      </c>
      <c r="D279" s="59">
        <v>303016.337890625</v>
      </c>
    </row>
    <row r="280" spans="1:4" x14ac:dyDescent="0.25">
      <c r="A280" s="56" t="s">
        <v>358</v>
      </c>
      <c r="B280" s="56" t="s">
        <v>263</v>
      </c>
      <c r="C280" s="56" t="s">
        <v>130</v>
      </c>
      <c r="D280" s="59">
        <v>39580.80078125</v>
      </c>
    </row>
    <row r="281" spans="1:4" ht="15.75" thickBot="1" x14ac:dyDescent="0.3">
      <c r="A281" s="56" t="s">
        <v>358</v>
      </c>
      <c r="B281" s="56" t="s">
        <v>263</v>
      </c>
      <c r="C281" s="56" t="s">
        <v>266</v>
      </c>
      <c r="D281" s="59">
        <v>66720</v>
      </c>
    </row>
    <row r="282" spans="1:4" ht="15.75" thickBot="1" x14ac:dyDescent="0.3">
      <c r="A282" s="45" t="s">
        <v>359</v>
      </c>
      <c r="B282" s="46"/>
      <c r="C282" s="46"/>
      <c r="D282" s="47">
        <f>SUM(D262:D281)</f>
        <v>4295665.6518630981</v>
      </c>
    </row>
    <row r="283" spans="1:4" x14ac:dyDescent="0.25">
      <c r="A283" s="56" t="s">
        <v>361</v>
      </c>
      <c r="B283" s="56" t="s">
        <v>263</v>
      </c>
      <c r="C283" s="56" t="s">
        <v>137</v>
      </c>
      <c r="D283" s="59">
        <v>61287.5</v>
      </c>
    </row>
    <row r="284" spans="1:4" x14ac:dyDescent="0.25">
      <c r="A284" s="56" t="s">
        <v>361</v>
      </c>
      <c r="B284" s="56" t="s">
        <v>263</v>
      </c>
      <c r="C284" s="56" t="s">
        <v>85</v>
      </c>
      <c r="D284" s="59">
        <v>29765</v>
      </c>
    </row>
    <row r="285" spans="1:4" x14ac:dyDescent="0.25">
      <c r="A285" s="56" t="s">
        <v>361</v>
      </c>
      <c r="B285" s="56" t="s">
        <v>263</v>
      </c>
      <c r="C285" s="56" t="s">
        <v>106</v>
      </c>
      <c r="D285" s="59">
        <v>28300.740234375</v>
      </c>
    </row>
    <row r="286" spans="1:4" x14ac:dyDescent="0.25">
      <c r="A286" s="56" t="s">
        <v>361</v>
      </c>
      <c r="B286" s="56" t="s">
        <v>263</v>
      </c>
      <c r="C286" s="56" t="s">
        <v>90</v>
      </c>
      <c r="D286" s="59">
        <v>7386.919921875</v>
      </c>
    </row>
    <row r="287" spans="1:4" x14ac:dyDescent="0.25">
      <c r="A287" s="56" t="s">
        <v>361</v>
      </c>
      <c r="B287" s="56" t="s">
        <v>263</v>
      </c>
      <c r="C287" s="56" t="s">
        <v>187</v>
      </c>
      <c r="D287" s="59">
        <v>264645.25</v>
      </c>
    </row>
    <row r="288" spans="1:4" x14ac:dyDescent="0.25">
      <c r="A288" s="56" t="s">
        <v>361</v>
      </c>
      <c r="B288" s="56" t="s">
        <v>263</v>
      </c>
      <c r="C288" s="56" t="s">
        <v>254</v>
      </c>
      <c r="D288" s="59">
        <v>66970.630859375</v>
      </c>
    </row>
    <row r="289" spans="1:4" x14ac:dyDescent="0.25">
      <c r="A289" s="56" t="s">
        <v>361</v>
      </c>
      <c r="B289" s="56" t="s">
        <v>263</v>
      </c>
      <c r="C289" s="56" t="s">
        <v>81</v>
      </c>
      <c r="D289" s="59">
        <v>61093.669921875</v>
      </c>
    </row>
    <row r="290" spans="1:4" x14ac:dyDescent="0.25">
      <c r="A290" s="56" t="s">
        <v>361</v>
      </c>
      <c r="B290" s="56" t="s">
        <v>263</v>
      </c>
      <c r="C290" s="56" t="s">
        <v>54</v>
      </c>
      <c r="D290" s="59">
        <v>64792.359375</v>
      </c>
    </row>
    <row r="291" spans="1:4" x14ac:dyDescent="0.25">
      <c r="A291" s="56" t="s">
        <v>361</v>
      </c>
      <c r="B291" s="56" t="s">
        <v>263</v>
      </c>
      <c r="C291" s="56" t="s">
        <v>62</v>
      </c>
      <c r="D291" s="59">
        <v>216865.96875</v>
      </c>
    </row>
    <row r="292" spans="1:4" x14ac:dyDescent="0.25">
      <c r="A292" s="56" t="s">
        <v>361</v>
      </c>
      <c r="B292" s="56" t="s">
        <v>263</v>
      </c>
      <c r="C292" s="56" t="s">
        <v>57</v>
      </c>
      <c r="D292" s="59">
        <v>407380.53588867188</v>
      </c>
    </row>
    <row r="293" spans="1:4" x14ac:dyDescent="0.25">
      <c r="A293" s="56" t="s">
        <v>361</v>
      </c>
      <c r="B293" s="56" t="s">
        <v>263</v>
      </c>
      <c r="C293" s="56" t="s">
        <v>86</v>
      </c>
      <c r="D293" s="59">
        <v>26187</v>
      </c>
    </row>
    <row r="294" spans="1:4" x14ac:dyDescent="0.25">
      <c r="A294" s="56" t="s">
        <v>361</v>
      </c>
      <c r="B294" s="56" t="s">
        <v>263</v>
      </c>
      <c r="C294" s="56" t="s">
        <v>49</v>
      </c>
      <c r="D294" s="59">
        <v>66947.7197265625</v>
      </c>
    </row>
    <row r="295" spans="1:4" x14ac:dyDescent="0.25">
      <c r="A295" s="56" t="s">
        <v>361</v>
      </c>
      <c r="B295" s="56" t="s">
        <v>263</v>
      </c>
      <c r="C295" s="56" t="s">
        <v>111</v>
      </c>
      <c r="D295" s="59">
        <v>23040</v>
      </c>
    </row>
    <row r="296" spans="1:4" x14ac:dyDescent="0.25">
      <c r="A296" s="56" t="s">
        <v>361</v>
      </c>
      <c r="B296" s="56" t="s">
        <v>263</v>
      </c>
      <c r="C296" s="56" t="s">
        <v>91</v>
      </c>
      <c r="D296" s="59">
        <v>210039.36328125</v>
      </c>
    </row>
    <row r="297" spans="1:4" x14ac:dyDescent="0.25">
      <c r="A297" s="56" t="s">
        <v>361</v>
      </c>
      <c r="B297" s="56" t="s">
        <v>263</v>
      </c>
      <c r="C297" s="56" t="s">
        <v>92</v>
      </c>
      <c r="D297" s="59">
        <v>117720.5703125</v>
      </c>
    </row>
    <row r="298" spans="1:4" ht="15.75" thickBot="1" x14ac:dyDescent="0.3">
      <c r="A298" s="56" t="s">
        <v>361</v>
      </c>
      <c r="B298" s="56" t="s">
        <v>263</v>
      </c>
      <c r="C298" s="56" t="s">
        <v>155</v>
      </c>
      <c r="D298" s="59">
        <v>36791.98046875</v>
      </c>
    </row>
    <row r="299" spans="1:4" ht="15.75" thickBot="1" x14ac:dyDescent="0.3">
      <c r="A299" s="45" t="s">
        <v>361</v>
      </c>
      <c r="B299" s="46"/>
      <c r="C299" s="46"/>
      <c r="D299" s="47">
        <f>SUM(D283:D298)</f>
        <v>1689215.2087402344</v>
      </c>
    </row>
    <row r="300" spans="1:4" ht="16.5" thickBot="1" x14ac:dyDescent="0.3">
      <c r="A300" s="31" t="s">
        <v>0</v>
      </c>
      <c r="B300" s="31"/>
      <c r="C300" s="31"/>
      <c r="D300" s="32">
        <f>SUM(D236,D218,D198,D175,D148,D127,D97,D67,D44)</f>
        <v>91140475.785633087</v>
      </c>
    </row>
    <row r="302" spans="1:4" x14ac:dyDescent="0.25">
      <c r="A302" t="s">
        <v>30</v>
      </c>
    </row>
  </sheetData>
  <sortState xmlns:xlrd2="http://schemas.microsoft.com/office/spreadsheetml/2017/richdata2" ref="A14:F94">
    <sortCondition ref="A14:A94"/>
  </sortState>
  <mergeCells count="6">
    <mergeCell ref="A11:D11"/>
    <mergeCell ref="A6:D6"/>
    <mergeCell ref="A7:D7"/>
    <mergeCell ref="A8:D8"/>
    <mergeCell ref="A9:D9"/>
    <mergeCell ref="A10:D10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0"/>
  <sheetViews>
    <sheetView workbookViewId="0">
      <selection activeCell="F162" sqref="F162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32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24" t="s">
        <v>11</v>
      </c>
      <c r="G12" s="4" t="s">
        <v>12</v>
      </c>
    </row>
    <row r="13" spans="1:7" x14ac:dyDescent="0.25">
      <c r="A13" s="42" t="s">
        <v>24</v>
      </c>
      <c r="B13" s="42" t="s">
        <v>46</v>
      </c>
      <c r="C13" s="42" t="s">
        <v>47</v>
      </c>
      <c r="D13" s="42" t="s">
        <v>56</v>
      </c>
      <c r="E13" s="42" t="s">
        <v>57</v>
      </c>
      <c r="F13" s="43">
        <v>15658.419921875</v>
      </c>
      <c r="G13" s="44">
        <v>108694.7265625</v>
      </c>
    </row>
    <row r="14" spans="1:7" x14ac:dyDescent="0.25">
      <c r="A14" s="42" t="s">
        <v>24</v>
      </c>
      <c r="B14" s="42" t="s">
        <v>46</v>
      </c>
      <c r="C14" s="42" t="s">
        <v>47</v>
      </c>
      <c r="D14" s="42" t="s">
        <v>58</v>
      </c>
      <c r="E14" s="42" t="s">
        <v>57</v>
      </c>
      <c r="F14" s="43">
        <v>124023.9765625</v>
      </c>
      <c r="G14" s="44">
        <v>165625</v>
      </c>
    </row>
    <row r="15" spans="1:7" x14ac:dyDescent="0.25">
      <c r="A15" s="42" t="s">
        <v>24</v>
      </c>
      <c r="B15" s="42" t="s">
        <v>46</v>
      </c>
      <c r="C15" s="42" t="s">
        <v>47</v>
      </c>
      <c r="D15" s="42" t="s">
        <v>59</v>
      </c>
      <c r="E15" s="42" t="s">
        <v>57</v>
      </c>
      <c r="F15" s="43">
        <v>1457.4100341796875</v>
      </c>
      <c r="G15" s="44">
        <v>11659.2802734375</v>
      </c>
    </row>
    <row r="16" spans="1:7" x14ac:dyDescent="0.25">
      <c r="A16" s="42" t="s">
        <v>24</v>
      </c>
      <c r="B16" s="42" t="s">
        <v>46</v>
      </c>
      <c r="C16" s="42" t="s">
        <v>47</v>
      </c>
      <c r="D16" s="42" t="s">
        <v>48</v>
      </c>
      <c r="E16" s="42" t="s">
        <v>57</v>
      </c>
      <c r="F16" s="43">
        <v>475732.66927433014</v>
      </c>
      <c r="G16" s="44">
        <v>3525317.871963501</v>
      </c>
    </row>
    <row r="17" spans="1:7" x14ac:dyDescent="0.25">
      <c r="A17" s="42" t="s">
        <v>24</v>
      </c>
      <c r="B17" s="42" t="s">
        <v>46</v>
      </c>
      <c r="C17" s="42" t="s">
        <v>47</v>
      </c>
      <c r="D17" s="42" t="s">
        <v>60</v>
      </c>
      <c r="E17" s="42" t="s">
        <v>57</v>
      </c>
      <c r="F17" s="43">
        <v>1943.4599990844727</v>
      </c>
      <c r="G17" s="44">
        <v>15224.4599609375</v>
      </c>
    </row>
    <row r="18" spans="1:7" x14ac:dyDescent="0.25">
      <c r="A18" s="42" t="s">
        <v>51</v>
      </c>
      <c r="B18" s="42" t="s">
        <v>46</v>
      </c>
      <c r="C18" s="42" t="s">
        <v>47</v>
      </c>
      <c r="D18" s="42" t="s">
        <v>61</v>
      </c>
      <c r="E18" s="42" t="s">
        <v>62</v>
      </c>
      <c r="F18" s="43">
        <v>415740.53125</v>
      </c>
      <c r="G18" s="44">
        <v>11951</v>
      </c>
    </row>
    <row r="19" spans="1:7" x14ac:dyDescent="0.25">
      <c r="A19" s="42" t="s">
        <v>24</v>
      </c>
      <c r="B19" s="42" t="s">
        <v>46</v>
      </c>
      <c r="C19" s="42" t="s">
        <v>47</v>
      </c>
      <c r="D19" s="42" t="s">
        <v>61</v>
      </c>
      <c r="E19" s="42" t="s">
        <v>57</v>
      </c>
      <c r="F19" s="43">
        <v>26236.490234375</v>
      </c>
      <c r="G19" s="44">
        <v>17931.19921875</v>
      </c>
    </row>
    <row r="20" spans="1:7" x14ac:dyDescent="0.25">
      <c r="A20" s="42" t="s">
        <v>24</v>
      </c>
      <c r="B20" s="42" t="s">
        <v>46</v>
      </c>
      <c r="C20" s="42" t="s">
        <v>47</v>
      </c>
      <c r="D20" s="42" t="s">
        <v>63</v>
      </c>
      <c r="E20" s="42" t="s">
        <v>57</v>
      </c>
      <c r="F20" s="43">
        <v>2721.580078125</v>
      </c>
      <c r="G20" s="44">
        <v>9900</v>
      </c>
    </row>
    <row r="21" spans="1:7" x14ac:dyDescent="0.25">
      <c r="A21" s="42" t="s">
        <v>24</v>
      </c>
      <c r="B21" s="42" t="s">
        <v>46</v>
      </c>
      <c r="C21" s="42" t="s">
        <v>47</v>
      </c>
      <c r="D21" s="42" t="s">
        <v>64</v>
      </c>
      <c r="E21" s="42" t="s">
        <v>57</v>
      </c>
      <c r="F21" s="43">
        <v>730.969970703125</v>
      </c>
      <c r="G21" s="44">
        <v>1659.8499755859375</v>
      </c>
    </row>
    <row r="22" spans="1:7" ht="15.75" thickBot="1" x14ac:dyDescent="0.3">
      <c r="A22" s="48" t="s">
        <v>29</v>
      </c>
      <c r="B22" s="34"/>
      <c r="C22" s="34"/>
      <c r="D22" s="34"/>
      <c r="E22" s="34"/>
      <c r="F22" s="34">
        <f>SUM(F13:F21)</f>
        <v>1064245.5073251724</v>
      </c>
      <c r="G22" s="35">
        <f>SUM(G13:G21)</f>
        <v>3867963.3879547119</v>
      </c>
    </row>
    <row r="23" spans="1:7" x14ac:dyDescent="0.25">
      <c r="A23" s="42" t="s">
        <v>25</v>
      </c>
      <c r="B23" s="42" t="s">
        <v>46</v>
      </c>
      <c r="C23" s="42" t="s">
        <v>47</v>
      </c>
      <c r="D23" s="42" t="s">
        <v>65</v>
      </c>
      <c r="E23" s="42" t="s">
        <v>57</v>
      </c>
      <c r="F23" s="43">
        <v>471.42001342773438</v>
      </c>
      <c r="G23" s="44">
        <v>2413.8799438476563</v>
      </c>
    </row>
    <row r="24" spans="1:7" x14ac:dyDescent="0.25">
      <c r="A24" s="42" t="s">
        <v>25</v>
      </c>
      <c r="B24" s="42" t="s">
        <v>46</v>
      </c>
      <c r="C24" s="42" t="s">
        <v>47</v>
      </c>
      <c r="D24" s="42" t="s">
        <v>56</v>
      </c>
      <c r="E24" s="42" t="s">
        <v>57</v>
      </c>
      <c r="F24" s="43">
        <v>15712.1396484375</v>
      </c>
      <c r="G24" s="44">
        <v>113242.90625</v>
      </c>
    </row>
    <row r="25" spans="1:7" x14ac:dyDescent="0.25">
      <c r="A25" s="42" t="s">
        <v>25</v>
      </c>
      <c r="B25" s="42" t="s">
        <v>46</v>
      </c>
      <c r="C25" s="42" t="s">
        <v>47</v>
      </c>
      <c r="D25" s="42" t="s">
        <v>56</v>
      </c>
      <c r="E25" s="42" t="s">
        <v>66</v>
      </c>
      <c r="F25" s="43">
        <v>24189.990234375</v>
      </c>
      <c r="G25" s="44">
        <v>20265.119140625</v>
      </c>
    </row>
    <row r="26" spans="1:7" x14ac:dyDescent="0.25">
      <c r="A26" s="42" t="s">
        <v>25</v>
      </c>
      <c r="B26" s="42" t="s">
        <v>46</v>
      </c>
      <c r="C26" s="42" t="s">
        <v>47</v>
      </c>
      <c r="D26" s="42" t="s">
        <v>58</v>
      </c>
      <c r="E26" s="42" t="s">
        <v>57</v>
      </c>
      <c r="F26" s="43">
        <v>577628.4140625</v>
      </c>
      <c r="G26" s="44">
        <v>520979.228515625</v>
      </c>
    </row>
    <row r="27" spans="1:7" x14ac:dyDescent="0.25">
      <c r="A27" s="42" t="s">
        <v>25</v>
      </c>
      <c r="B27" s="42" t="s">
        <v>46</v>
      </c>
      <c r="C27" s="42" t="s">
        <v>47</v>
      </c>
      <c r="D27" s="42" t="s">
        <v>48</v>
      </c>
      <c r="E27" s="42" t="s">
        <v>57</v>
      </c>
      <c r="F27" s="43">
        <v>596002.66074371338</v>
      </c>
      <c r="G27" s="44">
        <v>9939498.2073364258</v>
      </c>
    </row>
    <row r="28" spans="1:7" x14ac:dyDescent="0.25">
      <c r="A28" s="42" t="s">
        <v>25</v>
      </c>
      <c r="B28" s="42" t="s">
        <v>46</v>
      </c>
      <c r="C28" s="42" t="s">
        <v>47</v>
      </c>
      <c r="D28" s="42" t="s">
        <v>50</v>
      </c>
      <c r="E28" s="42" t="s">
        <v>57</v>
      </c>
      <c r="F28" s="43">
        <v>50551.509765625</v>
      </c>
      <c r="G28" s="44">
        <v>79284.69140625</v>
      </c>
    </row>
    <row r="29" spans="1:7" x14ac:dyDescent="0.25">
      <c r="A29" s="42" t="s">
        <v>25</v>
      </c>
      <c r="B29" s="42" t="s">
        <v>46</v>
      </c>
      <c r="C29" s="42" t="s">
        <v>47</v>
      </c>
      <c r="D29" s="42" t="s">
        <v>67</v>
      </c>
      <c r="E29" s="42" t="s">
        <v>68</v>
      </c>
      <c r="F29" s="43">
        <v>167544.59375</v>
      </c>
      <c r="G29" s="44">
        <v>353251.09375</v>
      </c>
    </row>
    <row r="30" spans="1:7" x14ac:dyDescent="0.25">
      <c r="A30" s="42" t="s">
        <v>25</v>
      </c>
      <c r="B30" s="42" t="s">
        <v>46</v>
      </c>
      <c r="C30" s="42" t="s">
        <v>47</v>
      </c>
      <c r="D30" s="42" t="s">
        <v>60</v>
      </c>
      <c r="E30" s="42" t="s">
        <v>57</v>
      </c>
      <c r="F30" s="43">
        <v>1207.9100036621094</v>
      </c>
      <c r="G30" s="44">
        <v>12643.4599609375</v>
      </c>
    </row>
    <row r="31" spans="1:7" x14ac:dyDescent="0.25">
      <c r="A31" s="42" t="s">
        <v>25</v>
      </c>
      <c r="B31" s="42" t="s">
        <v>46</v>
      </c>
      <c r="C31" s="42" t="s">
        <v>47</v>
      </c>
      <c r="D31" s="42" t="s">
        <v>69</v>
      </c>
      <c r="E31" s="42" t="s">
        <v>57</v>
      </c>
      <c r="F31" s="43">
        <v>8140.5400390625</v>
      </c>
      <c r="G31" s="44">
        <v>28151.990234375</v>
      </c>
    </row>
    <row r="32" spans="1:7" x14ac:dyDescent="0.25">
      <c r="A32" s="42" t="s">
        <v>25</v>
      </c>
      <c r="B32" s="42" t="s">
        <v>46</v>
      </c>
      <c r="C32" s="42" t="s">
        <v>47</v>
      </c>
      <c r="D32" s="42" t="s">
        <v>70</v>
      </c>
      <c r="E32" s="42" t="s">
        <v>57</v>
      </c>
      <c r="F32" s="43">
        <v>749874.9375</v>
      </c>
      <c r="G32" s="44">
        <v>611148.125</v>
      </c>
    </row>
    <row r="33" spans="1:7" x14ac:dyDescent="0.25">
      <c r="A33" s="42" t="s">
        <v>25</v>
      </c>
      <c r="B33" s="42" t="s">
        <v>46</v>
      </c>
      <c r="C33" s="42" t="s">
        <v>47</v>
      </c>
      <c r="D33" s="42" t="s">
        <v>71</v>
      </c>
      <c r="E33" s="42" t="s">
        <v>57</v>
      </c>
      <c r="F33" s="43">
        <v>24480.619140625</v>
      </c>
      <c r="G33" s="44">
        <v>61201.98046875</v>
      </c>
    </row>
    <row r="34" spans="1:7" x14ac:dyDescent="0.25">
      <c r="A34" s="42" t="s">
        <v>25</v>
      </c>
      <c r="B34" s="42" t="s">
        <v>46</v>
      </c>
      <c r="C34" s="42" t="s">
        <v>47</v>
      </c>
      <c r="D34" s="42" t="s">
        <v>72</v>
      </c>
      <c r="E34" s="42" t="s">
        <v>73</v>
      </c>
      <c r="F34" s="43">
        <v>3382.510009765625</v>
      </c>
      <c r="G34" s="44">
        <v>53328.19140625</v>
      </c>
    </row>
    <row r="35" spans="1:7" ht="15.75" thickBot="1" x14ac:dyDescent="0.3">
      <c r="A35" s="48" t="s">
        <v>28</v>
      </c>
      <c r="B35" s="34"/>
      <c r="C35" s="34"/>
      <c r="D35" s="34"/>
      <c r="E35" s="34"/>
      <c r="F35" s="34">
        <f>SUM(F23:F34)</f>
        <v>2219187.2449111938</v>
      </c>
      <c r="G35" s="35">
        <f>SUM(G23:G34)</f>
        <v>11795408.873413086</v>
      </c>
    </row>
    <row r="36" spans="1:7" x14ac:dyDescent="0.25">
      <c r="A36" s="42" t="s">
        <v>26</v>
      </c>
      <c r="B36" s="42" t="s">
        <v>46</v>
      </c>
      <c r="C36" s="42" t="s">
        <v>47</v>
      </c>
      <c r="D36" s="42" t="s">
        <v>56</v>
      </c>
      <c r="E36" s="42" t="s">
        <v>57</v>
      </c>
      <c r="F36" s="43">
        <v>35257.7109375</v>
      </c>
      <c r="G36" s="44">
        <v>130563.630859375</v>
      </c>
    </row>
    <row r="37" spans="1:7" x14ac:dyDescent="0.25">
      <c r="A37" s="42" t="s">
        <v>26</v>
      </c>
      <c r="B37" s="42" t="s">
        <v>46</v>
      </c>
      <c r="C37" s="42" t="s">
        <v>47</v>
      </c>
      <c r="D37" s="42" t="s">
        <v>58</v>
      </c>
      <c r="E37" s="42" t="s">
        <v>57</v>
      </c>
      <c r="F37" s="43">
        <v>97236.376556396484</v>
      </c>
      <c r="G37" s="44">
        <v>145734</v>
      </c>
    </row>
    <row r="38" spans="1:7" x14ac:dyDescent="0.25">
      <c r="A38" s="42" t="s">
        <v>26</v>
      </c>
      <c r="B38" s="42" t="s">
        <v>46</v>
      </c>
      <c r="C38" s="42" t="s">
        <v>47</v>
      </c>
      <c r="D38" s="42" t="s">
        <v>59</v>
      </c>
      <c r="E38" s="42" t="s">
        <v>57</v>
      </c>
      <c r="F38" s="43">
        <v>19224.329132080078</v>
      </c>
      <c r="G38" s="44">
        <v>191623.80859375</v>
      </c>
    </row>
    <row r="39" spans="1:7" x14ac:dyDescent="0.25">
      <c r="A39" s="42" t="s">
        <v>26</v>
      </c>
      <c r="B39" s="42" t="s">
        <v>46</v>
      </c>
      <c r="C39" s="42" t="s">
        <v>47</v>
      </c>
      <c r="D39" s="42" t="s">
        <v>48</v>
      </c>
      <c r="E39" s="42" t="s">
        <v>57</v>
      </c>
      <c r="F39" s="43">
        <v>510112.94128417969</v>
      </c>
      <c r="G39" s="44">
        <v>4459117.7184448242</v>
      </c>
    </row>
    <row r="40" spans="1:7" x14ac:dyDescent="0.25">
      <c r="A40" s="42" t="s">
        <v>26</v>
      </c>
      <c r="B40" s="42" t="s">
        <v>46</v>
      </c>
      <c r="C40" s="42" t="s">
        <v>47</v>
      </c>
      <c r="D40" s="42" t="s">
        <v>270</v>
      </c>
      <c r="E40" s="42" t="s">
        <v>57</v>
      </c>
      <c r="F40" s="43">
        <v>20873.6201171875</v>
      </c>
      <c r="G40" s="44">
        <v>166343.2109375</v>
      </c>
    </row>
    <row r="41" spans="1:7" x14ac:dyDescent="0.25">
      <c r="A41" s="42" t="s">
        <v>26</v>
      </c>
      <c r="B41" s="42" t="s">
        <v>46</v>
      </c>
      <c r="C41" s="42" t="s">
        <v>47</v>
      </c>
      <c r="D41" s="42" t="s">
        <v>50</v>
      </c>
      <c r="E41" s="42" t="s">
        <v>57</v>
      </c>
      <c r="F41" s="43">
        <v>8613.8100891113281</v>
      </c>
      <c r="G41" s="44">
        <v>25629.47998046875</v>
      </c>
    </row>
    <row r="42" spans="1:7" x14ac:dyDescent="0.25">
      <c r="A42" s="42" t="s">
        <v>26</v>
      </c>
      <c r="B42" s="42" t="s">
        <v>46</v>
      </c>
      <c r="C42" s="42" t="s">
        <v>47</v>
      </c>
      <c r="D42" s="42" t="s">
        <v>74</v>
      </c>
      <c r="E42" s="42" t="s">
        <v>57</v>
      </c>
      <c r="F42" s="43">
        <v>23107.160614013672</v>
      </c>
      <c r="G42" s="44">
        <v>108334.4716796875</v>
      </c>
    </row>
    <row r="43" spans="1:7" x14ac:dyDescent="0.25">
      <c r="A43" s="42" t="s">
        <v>26</v>
      </c>
      <c r="B43" s="42" t="s">
        <v>46</v>
      </c>
      <c r="C43" s="42" t="s">
        <v>47</v>
      </c>
      <c r="D43" s="42" t="s">
        <v>272</v>
      </c>
      <c r="E43" s="42" t="s">
        <v>57</v>
      </c>
      <c r="F43" s="43">
        <v>1270.0699462890625</v>
      </c>
      <c r="G43" s="44">
        <v>4542.2998046875</v>
      </c>
    </row>
    <row r="44" spans="1:7" x14ac:dyDescent="0.25">
      <c r="A44" s="42" t="s">
        <v>26</v>
      </c>
      <c r="B44" s="42" t="s">
        <v>46</v>
      </c>
      <c r="C44" s="42" t="s">
        <v>47</v>
      </c>
      <c r="D44" s="42" t="s">
        <v>273</v>
      </c>
      <c r="E44" s="42" t="s">
        <v>57</v>
      </c>
      <c r="F44" s="43">
        <v>1023.5</v>
      </c>
      <c r="G44" s="44">
        <v>13946.26953125</v>
      </c>
    </row>
    <row r="45" spans="1:7" x14ac:dyDescent="0.25">
      <c r="A45" s="42" t="s">
        <v>26</v>
      </c>
      <c r="B45" s="42" t="s">
        <v>46</v>
      </c>
      <c r="C45" s="42" t="s">
        <v>47</v>
      </c>
      <c r="D45" s="42" t="s">
        <v>60</v>
      </c>
      <c r="E45" s="42" t="s">
        <v>57</v>
      </c>
      <c r="F45" s="43">
        <v>6001.2900466918945</v>
      </c>
      <c r="G45" s="44">
        <v>29854.10986328125</v>
      </c>
    </row>
    <row r="46" spans="1:7" x14ac:dyDescent="0.25">
      <c r="A46" s="42" t="s">
        <v>26</v>
      </c>
      <c r="B46" s="42" t="s">
        <v>46</v>
      </c>
      <c r="C46" s="42" t="s">
        <v>47</v>
      </c>
      <c r="D46" s="42" t="s">
        <v>61</v>
      </c>
      <c r="E46" s="42" t="s">
        <v>57</v>
      </c>
      <c r="F46" s="43">
        <v>30121.41064453125</v>
      </c>
      <c r="G46" s="44">
        <v>23651.1201171875</v>
      </c>
    </row>
    <row r="47" spans="1:7" x14ac:dyDescent="0.25">
      <c r="A47" s="42" t="s">
        <v>26</v>
      </c>
      <c r="B47" s="42" t="s">
        <v>46</v>
      </c>
      <c r="C47" s="42" t="s">
        <v>47</v>
      </c>
      <c r="D47" s="42" t="s">
        <v>75</v>
      </c>
      <c r="E47" s="42" t="s">
        <v>62</v>
      </c>
      <c r="F47" s="43">
        <v>66.680000305175781</v>
      </c>
      <c r="G47" s="44">
        <v>769</v>
      </c>
    </row>
    <row r="48" spans="1:7" x14ac:dyDescent="0.25">
      <c r="A48" s="42" t="s">
        <v>26</v>
      </c>
      <c r="B48" s="42" t="s">
        <v>46</v>
      </c>
      <c r="C48" s="42" t="s">
        <v>47</v>
      </c>
      <c r="D48" s="42" t="s">
        <v>75</v>
      </c>
      <c r="E48" s="42" t="s">
        <v>57</v>
      </c>
      <c r="F48" s="43">
        <v>24535.279296875</v>
      </c>
      <c r="G48" s="44">
        <v>71399.4609375</v>
      </c>
    </row>
    <row r="49" spans="1:7" x14ac:dyDescent="0.25">
      <c r="A49" s="42" t="s">
        <v>26</v>
      </c>
      <c r="B49" s="42" t="s">
        <v>46</v>
      </c>
      <c r="C49" s="42" t="s">
        <v>47</v>
      </c>
      <c r="D49" s="42" t="s">
        <v>76</v>
      </c>
      <c r="E49" s="42" t="s">
        <v>62</v>
      </c>
      <c r="F49" s="43">
        <v>132.44999694824219</v>
      </c>
      <c r="G49" s="44">
        <v>836.510009765625</v>
      </c>
    </row>
    <row r="50" spans="1:7" x14ac:dyDescent="0.25">
      <c r="A50" s="42" t="s">
        <v>26</v>
      </c>
      <c r="B50" s="42" t="s">
        <v>46</v>
      </c>
      <c r="C50" s="42" t="s">
        <v>47</v>
      </c>
      <c r="D50" s="42" t="s">
        <v>274</v>
      </c>
      <c r="E50" s="42" t="s">
        <v>57</v>
      </c>
      <c r="F50" s="43">
        <v>35135.6103515625</v>
      </c>
      <c r="G50" s="44">
        <v>60576.83984375</v>
      </c>
    </row>
    <row r="51" spans="1:7" x14ac:dyDescent="0.25">
      <c r="A51" s="42" t="s">
        <v>26</v>
      </c>
      <c r="B51" s="42" t="s">
        <v>46</v>
      </c>
      <c r="C51" s="42" t="s">
        <v>47</v>
      </c>
      <c r="D51" s="42" t="s">
        <v>172</v>
      </c>
      <c r="E51" s="42" t="s">
        <v>57</v>
      </c>
      <c r="F51" s="43">
        <v>149.30000305175781</v>
      </c>
      <c r="G51" s="44">
        <v>839.33001708984375</v>
      </c>
    </row>
    <row r="52" spans="1:7" x14ac:dyDescent="0.25">
      <c r="A52" s="42" t="s">
        <v>26</v>
      </c>
      <c r="B52" s="42" t="s">
        <v>46</v>
      </c>
      <c r="C52" s="42" t="s">
        <v>47</v>
      </c>
      <c r="D52" s="42" t="s">
        <v>77</v>
      </c>
      <c r="E52" s="42" t="s">
        <v>57</v>
      </c>
      <c r="F52" s="43">
        <v>10292.439910888672</v>
      </c>
      <c r="G52" s="44">
        <v>94892.56005859375</v>
      </c>
    </row>
    <row r="53" spans="1:7" x14ac:dyDescent="0.25">
      <c r="A53" s="42" t="s">
        <v>26</v>
      </c>
      <c r="B53" s="42" t="s">
        <v>46</v>
      </c>
      <c r="C53" s="42" t="s">
        <v>47</v>
      </c>
      <c r="D53" s="42" t="s">
        <v>275</v>
      </c>
      <c r="E53" s="42" t="s">
        <v>57</v>
      </c>
      <c r="F53" s="43">
        <v>829.16998291015625</v>
      </c>
      <c r="G53" s="44">
        <v>5070.39990234375</v>
      </c>
    </row>
    <row r="54" spans="1:7" x14ac:dyDescent="0.25">
      <c r="A54" s="42" t="s">
        <v>26</v>
      </c>
      <c r="B54" s="42" t="s">
        <v>46</v>
      </c>
      <c r="C54" s="42" t="s">
        <v>47</v>
      </c>
      <c r="D54" s="42" t="s">
        <v>276</v>
      </c>
      <c r="E54" s="42" t="s">
        <v>57</v>
      </c>
      <c r="F54" s="43">
        <v>17395.439453125</v>
      </c>
      <c r="G54" s="44">
        <v>200834.453125</v>
      </c>
    </row>
    <row r="55" spans="1:7" x14ac:dyDescent="0.25">
      <c r="A55" s="42" t="s">
        <v>26</v>
      </c>
      <c r="B55" s="42" t="s">
        <v>46</v>
      </c>
      <c r="C55" s="42" t="s">
        <v>47</v>
      </c>
      <c r="D55" s="42" t="s">
        <v>206</v>
      </c>
      <c r="E55" s="42" t="s">
        <v>57</v>
      </c>
      <c r="F55" s="43">
        <v>225.52999877929688</v>
      </c>
      <c r="G55" s="44">
        <v>2228</v>
      </c>
    </row>
    <row r="56" spans="1:7" x14ac:dyDescent="0.25">
      <c r="A56" s="42" t="s">
        <v>26</v>
      </c>
      <c r="B56" s="42" t="s">
        <v>46</v>
      </c>
      <c r="C56" s="42" t="s">
        <v>47</v>
      </c>
      <c r="D56" s="42" t="s">
        <v>173</v>
      </c>
      <c r="E56" s="42" t="s">
        <v>57</v>
      </c>
      <c r="F56" s="43">
        <v>1578.52001953125</v>
      </c>
      <c r="G56" s="44">
        <v>9949.759765625</v>
      </c>
    </row>
    <row r="57" spans="1:7" x14ac:dyDescent="0.25">
      <c r="A57" s="42" t="s">
        <v>26</v>
      </c>
      <c r="B57" s="42" t="s">
        <v>46</v>
      </c>
      <c r="C57" s="42" t="s">
        <v>47</v>
      </c>
      <c r="D57" s="42" t="s">
        <v>277</v>
      </c>
      <c r="E57" s="42" t="s">
        <v>57</v>
      </c>
      <c r="F57" s="43">
        <v>176.17999267578125</v>
      </c>
      <c r="G57" s="44">
        <v>1437.0799560546875</v>
      </c>
    </row>
    <row r="58" spans="1:7" x14ac:dyDescent="0.25">
      <c r="A58" s="42" t="s">
        <v>26</v>
      </c>
      <c r="B58" s="42" t="s">
        <v>46</v>
      </c>
      <c r="C58" s="42" t="s">
        <v>47</v>
      </c>
      <c r="D58" s="42" t="s">
        <v>278</v>
      </c>
      <c r="E58" s="42" t="s">
        <v>49</v>
      </c>
      <c r="F58" s="43">
        <v>16933.689453125</v>
      </c>
      <c r="G58" s="44">
        <v>80960</v>
      </c>
    </row>
    <row r="59" spans="1:7" x14ac:dyDescent="0.25">
      <c r="A59" s="42" t="s">
        <v>26</v>
      </c>
      <c r="B59" s="42" t="s">
        <v>46</v>
      </c>
      <c r="C59" s="42" t="s">
        <v>47</v>
      </c>
      <c r="D59" s="42" t="s">
        <v>71</v>
      </c>
      <c r="E59" s="42" t="s">
        <v>57</v>
      </c>
      <c r="F59" s="43">
        <v>27626.369995117188</v>
      </c>
      <c r="G59" s="44">
        <v>37762.8203125</v>
      </c>
    </row>
    <row r="60" spans="1:7" x14ac:dyDescent="0.25">
      <c r="A60" s="42" t="s">
        <v>26</v>
      </c>
      <c r="B60" s="42" t="s">
        <v>46</v>
      </c>
      <c r="C60" s="42" t="s">
        <v>47</v>
      </c>
      <c r="D60" s="42" t="s">
        <v>72</v>
      </c>
      <c r="E60" s="42" t="s">
        <v>57</v>
      </c>
      <c r="F60" s="43">
        <v>45.360000610351563</v>
      </c>
      <c r="G60" s="44">
        <v>252.19999694824219</v>
      </c>
    </row>
    <row r="61" spans="1:7" x14ac:dyDescent="0.25">
      <c r="A61" s="42" t="s">
        <v>26</v>
      </c>
      <c r="B61" s="42" t="s">
        <v>46</v>
      </c>
      <c r="C61" s="42" t="s">
        <v>47</v>
      </c>
      <c r="D61" s="42" t="s">
        <v>207</v>
      </c>
      <c r="E61" s="42" t="s">
        <v>57</v>
      </c>
      <c r="F61" s="43">
        <v>293.92999267578125</v>
      </c>
      <c r="G61" s="44">
        <v>2003.4000244140625</v>
      </c>
    </row>
    <row r="62" spans="1:7" x14ac:dyDescent="0.25">
      <c r="A62" s="42" t="s">
        <v>26</v>
      </c>
      <c r="B62" s="42" t="s">
        <v>46</v>
      </c>
      <c r="C62" s="42" t="s">
        <v>47</v>
      </c>
      <c r="D62" s="42" t="s">
        <v>78</v>
      </c>
      <c r="E62" s="42" t="s">
        <v>57</v>
      </c>
      <c r="F62" s="43">
        <v>20589.580688476563</v>
      </c>
      <c r="G62" s="44">
        <v>225916.412109375</v>
      </c>
    </row>
    <row r="63" spans="1:7" ht="15.75" thickBot="1" x14ac:dyDescent="0.3">
      <c r="A63" s="48" t="s">
        <v>27</v>
      </c>
      <c r="B63" s="34"/>
      <c r="C63" s="34"/>
      <c r="D63" s="34"/>
      <c r="E63" s="34"/>
      <c r="F63" s="34">
        <f>SUM(F36:F62)</f>
        <v>908847.74850463867</v>
      </c>
      <c r="G63" s="35">
        <f>SUM(G36:G62)</f>
        <v>6095068.3458709717</v>
      </c>
    </row>
    <row r="64" spans="1:7" x14ac:dyDescent="0.25">
      <c r="A64" s="42" t="s">
        <v>288</v>
      </c>
      <c r="B64" s="42" t="s">
        <v>46</v>
      </c>
      <c r="C64" s="42" t="s">
        <v>47</v>
      </c>
      <c r="D64" s="42" t="s">
        <v>48</v>
      </c>
      <c r="E64" s="42" t="s">
        <v>57</v>
      </c>
      <c r="F64" s="43">
        <v>4640.4200744628906</v>
      </c>
      <c r="G64" s="44">
        <v>33835.810302734375</v>
      </c>
    </row>
    <row r="65" spans="1:7" x14ac:dyDescent="0.25">
      <c r="A65" s="42" t="s">
        <v>288</v>
      </c>
      <c r="B65" s="42" t="s">
        <v>46</v>
      </c>
      <c r="C65" s="42" t="s">
        <v>47</v>
      </c>
      <c r="D65" s="42" t="s">
        <v>50</v>
      </c>
      <c r="E65" s="42" t="s">
        <v>57</v>
      </c>
      <c r="F65" s="43">
        <v>24639.580078125</v>
      </c>
      <c r="G65" s="44">
        <v>55950.05859375</v>
      </c>
    </row>
    <row r="66" spans="1:7" x14ac:dyDescent="0.25">
      <c r="A66" s="42" t="s">
        <v>288</v>
      </c>
      <c r="B66" s="42" t="s">
        <v>46</v>
      </c>
      <c r="C66" s="42" t="s">
        <v>47</v>
      </c>
      <c r="D66" s="42" t="s">
        <v>74</v>
      </c>
      <c r="E66" s="42" t="s">
        <v>57</v>
      </c>
      <c r="F66" s="43">
        <v>252.19999694824219</v>
      </c>
      <c r="G66" s="44">
        <v>810.239990234375</v>
      </c>
    </row>
    <row r="67" spans="1:7" x14ac:dyDescent="0.25">
      <c r="A67" s="42" t="s">
        <v>288</v>
      </c>
      <c r="B67" s="42" t="s">
        <v>46</v>
      </c>
      <c r="C67" s="42" t="s">
        <v>47</v>
      </c>
      <c r="D67" s="42" t="s">
        <v>60</v>
      </c>
      <c r="E67" s="42" t="s">
        <v>57</v>
      </c>
      <c r="F67" s="43">
        <v>1737.3699951171875</v>
      </c>
      <c r="G67" s="44">
        <v>10225.2998046875</v>
      </c>
    </row>
    <row r="68" spans="1:7" x14ac:dyDescent="0.25">
      <c r="A68" s="42" t="s">
        <v>288</v>
      </c>
      <c r="B68" s="42" t="s">
        <v>46</v>
      </c>
      <c r="C68" s="42" t="s">
        <v>47</v>
      </c>
      <c r="D68" s="42" t="s">
        <v>278</v>
      </c>
      <c r="E68" s="42" t="s">
        <v>49</v>
      </c>
      <c r="F68" s="43">
        <v>16602.279296875</v>
      </c>
      <c r="G68" s="44">
        <v>77290.703125</v>
      </c>
    </row>
    <row r="69" spans="1:7" x14ac:dyDescent="0.25">
      <c r="A69" s="42" t="s">
        <v>288</v>
      </c>
      <c r="B69" s="42" t="s">
        <v>46</v>
      </c>
      <c r="C69" s="42" t="s">
        <v>47</v>
      </c>
      <c r="D69" s="42" t="s">
        <v>71</v>
      </c>
      <c r="E69" s="42" t="s">
        <v>57</v>
      </c>
      <c r="F69" s="43">
        <v>50132.91015625</v>
      </c>
      <c r="G69" s="44">
        <v>67420.62890625</v>
      </c>
    </row>
    <row r="70" spans="1:7" ht="15.75" thickBot="1" x14ac:dyDescent="0.3">
      <c r="A70" s="48" t="s">
        <v>289</v>
      </c>
      <c r="B70" s="34"/>
      <c r="C70" s="34"/>
      <c r="D70" s="34"/>
      <c r="E70" s="34"/>
      <c r="F70" s="34">
        <f>SUM(F64:F69)</f>
        <v>98004.75959777832</v>
      </c>
      <c r="G70" s="35">
        <f>SUM(G64:G69)</f>
        <v>245532.74072265625</v>
      </c>
    </row>
    <row r="71" spans="1:7" x14ac:dyDescent="0.25">
      <c r="A71" s="42" t="s">
        <v>300</v>
      </c>
      <c r="B71" s="42" t="s">
        <v>46</v>
      </c>
      <c r="C71" s="42" t="s">
        <v>47</v>
      </c>
      <c r="D71" s="42" t="s">
        <v>58</v>
      </c>
      <c r="E71" s="42" t="s">
        <v>57</v>
      </c>
      <c r="F71" s="43">
        <v>131543.095703125</v>
      </c>
      <c r="G71" s="44">
        <v>121962</v>
      </c>
    </row>
    <row r="72" spans="1:7" x14ac:dyDescent="0.25">
      <c r="A72" s="42" t="s">
        <v>300</v>
      </c>
      <c r="B72" s="42" t="s">
        <v>46</v>
      </c>
      <c r="C72" s="42" t="s">
        <v>47</v>
      </c>
      <c r="D72" s="42" t="s">
        <v>48</v>
      </c>
      <c r="E72" s="42" t="s">
        <v>57</v>
      </c>
      <c r="F72" s="43">
        <v>8318.7102661132813</v>
      </c>
      <c r="G72" s="44">
        <v>51501.740234375</v>
      </c>
    </row>
    <row r="73" spans="1:7" x14ac:dyDescent="0.25">
      <c r="A73" s="42" t="s">
        <v>300</v>
      </c>
      <c r="B73" s="42" t="s">
        <v>46</v>
      </c>
      <c r="C73" s="42" t="s">
        <v>47</v>
      </c>
      <c r="D73" s="42" t="s">
        <v>50</v>
      </c>
      <c r="E73" s="42" t="s">
        <v>57</v>
      </c>
      <c r="F73" s="43">
        <v>22880.779296875</v>
      </c>
      <c r="G73" s="44">
        <v>60336</v>
      </c>
    </row>
    <row r="74" spans="1:7" ht="15.75" thickBot="1" x14ac:dyDescent="0.3">
      <c r="A74" s="48" t="s">
        <v>301</v>
      </c>
      <c r="B74" s="34"/>
      <c r="C74" s="34"/>
      <c r="D74" s="34"/>
      <c r="E74" s="34"/>
      <c r="F74" s="34">
        <f>SUM(F71:F73)</f>
        <v>162742.58526611328</v>
      </c>
      <c r="G74" s="35">
        <f>SUM(G71:G73)</f>
        <v>233799.740234375</v>
      </c>
    </row>
    <row r="75" spans="1:7" x14ac:dyDescent="0.25">
      <c r="A75" s="42" t="s">
        <v>304</v>
      </c>
      <c r="B75" s="42" t="s">
        <v>46</v>
      </c>
      <c r="C75" s="42" t="s">
        <v>47</v>
      </c>
      <c r="D75" s="42" t="s">
        <v>65</v>
      </c>
      <c r="E75" s="42" t="s">
        <v>57</v>
      </c>
      <c r="F75" s="43">
        <v>940.760009765625</v>
      </c>
      <c r="G75" s="44">
        <v>4827.83984375</v>
      </c>
    </row>
    <row r="76" spans="1:7" x14ac:dyDescent="0.25">
      <c r="A76" s="42" t="s">
        <v>304</v>
      </c>
      <c r="B76" s="42" t="s">
        <v>46</v>
      </c>
      <c r="C76" s="42" t="s">
        <v>47</v>
      </c>
      <c r="D76" s="42" t="s">
        <v>56</v>
      </c>
      <c r="E76" s="42" t="s">
        <v>57</v>
      </c>
      <c r="F76" s="43">
        <v>23731.30078125</v>
      </c>
      <c r="G76" s="44">
        <v>177879.15625</v>
      </c>
    </row>
    <row r="77" spans="1:7" x14ac:dyDescent="0.25">
      <c r="A77" s="42" t="s">
        <v>304</v>
      </c>
      <c r="B77" s="42" t="s">
        <v>46</v>
      </c>
      <c r="C77" s="42" t="s">
        <v>47</v>
      </c>
      <c r="D77" s="42" t="s">
        <v>58</v>
      </c>
      <c r="E77" s="42" t="s">
        <v>57</v>
      </c>
      <c r="F77" s="43">
        <v>315703.4296875</v>
      </c>
      <c r="G77" s="44">
        <v>296821.17578125</v>
      </c>
    </row>
    <row r="78" spans="1:7" x14ac:dyDescent="0.25">
      <c r="A78" s="42" t="s">
        <v>304</v>
      </c>
      <c r="B78" s="42" t="s">
        <v>46</v>
      </c>
      <c r="C78" s="42" t="s">
        <v>47</v>
      </c>
      <c r="D78" s="42" t="s">
        <v>59</v>
      </c>
      <c r="E78" s="42" t="s">
        <v>57</v>
      </c>
      <c r="F78" s="43">
        <v>17984.02978515625</v>
      </c>
      <c r="G78" s="44">
        <v>326983.671875</v>
      </c>
    </row>
    <row r="79" spans="1:7" x14ac:dyDescent="0.25">
      <c r="A79" s="42" t="s">
        <v>304</v>
      </c>
      <c r="B79" s="42" t="s">
        <v>46</v>
      </c>
      <c r="C79" s="42" t="s">
        <v>47</v>
      </c>
      <c r="D79" s="42" t="s">
        <v>48</v>
      </c>
      <c r="E79" s="42" t="s">
        <v>57</v>
      </c>
      <c r="F79" s="43">
        <v>181010.62051391602</v>
      </c>
      <c r="G79" s="44">
        <v>2135422.9827880859</v>
      </c>
    </row>
    <row r="80" spans="1:7" x14ac:dyDescent="0.25">
      <c r="A80" s="42" t="s">
        <v>304</v>
      </c>
      <c r="B80" s="42" t="s">
        <v>46</v>
      </c>
      <c r="C80" s="42" t="s">
        <v>47</v>
      </c>
      <c r="D80" s="42" t="s">
        <v>60</v>
      </c>
      <c r="E80" s="42" t="s">
        <v>57</v>
      </c>
      <c r="F80" s="43">
        <v>2491.6000366210938</v>
      </c>
      <c r="G80" s="44">
        <v>15246.300415039063</v>
      </c>
    </row>
    <row r="81" spans="1:7" x14ac:dyDescent="0.25">
      <c r="A81" s="42" t="s">
        <v>304</v>
      </c>
      <c r="B81" s="42" t="s">
        <v>46</v>
      </c>
      <c r="C81" s="42" t="s">
        <v>47</v>
      </c>
      <c r="D81" s="42" t="s">
        <v>61</v>
      </c>
      <c r="E81" s="42" t="s">
        <v>57</v>
      </c>
      <c r="F81" s="43">
        <v>4211.019889831543</v>
      </c>
      <c r="G81" s="44">
        <v>1748.8000183105469</v>
      </c>
    </row>
    <row r="82" spans="1:7" x14ac:dyDescent="0.25">
      <c r="A82" s="42" t="s">
        <v>304</v>
      </c>
      <c r="B82" s="42" t="s">
        <v>46</v>
      </c>
      <c r="C82" s="42" t="s">
        <v>47</v>
      </c>
      <c r="D82" s="42" t="s">
        <v>63</v>
      </c>
      <c r="E82" s="42" t="s">
        <v>57</v>
      </c>
      <c r="F82" s="43">
        <v>54431.62109375</v>
      </c>
      <c r="G82" s="44">
        <v>60725.140625</v>
      </c>
    </row>
    <row r="83" spans="1:7" x14ac:dyDescent="0.25">
      <c r="A83" s="42" t="s">
        <v>304</v>
      </c>
      <c r="B83" s="42" t="s">
        <v>46</v>
      </c>
      <c r="C83" s="42" t="s">
        <v>47</v>
      </c>
      <c r="D83" s="42" t="s">
        <v>64</v>
      </c>
      <c r="E83" s="42" t="s">
        <v>57</v>
      </c>
      <c r="F83" s="43">
        <v>706.6199951171875</v>
      </c>
      <c r="G83" s="44">
        <v>1464.3399658203125</v>
      </c>
    </row>
    <row r="84" spans="1:7" x14ac:dyDescent="0.25">
      <c r="A84" s="42" t="s">
        <v>304</v>
      </c>
      <c r="B84" s="42" t="s">
        <v>46</v>
      </c>
      <c r="C84" s="42" t="s">
        <v>47</v>
      </c>
      <c r="D84" s="42" t="s">
        <v>71</v>
      </c>
      <c r="E84" s="42" t="s">
        <v>57</v>
      </c>
      <c r="F84" s="43">
        <v>207457.0546875</v>
      </c>
      <c r="G84" s="44">
        <v>290252.40625</v>
      </c>
    </row>
    <row r="85" spans="1:7" x14ac:dyDescent="0.25">
      <c r="A85" s="42" t="s">
        <v>304</v>
      </c>
      <c r="B85" s="42" t="s">
        <v>46</v>
      </c>
      <c r="C85" s="42" t="s">
        <v>47</v>
      </c>
      <c r="D85" s="42" t="s">
        <v>72</v>
      </c>
      <c r="E85" s="42" t="s">
        <v>109</v>
      </c>
      <c r="F85" s="43">
        <v>13887.7900390625</v>
      </c>
      <c r="G85" s="44">
        <v>40000</v>
      </c>
    </row>
    <row r="86" spans="1:7" x14ac:dyDescent="0.25">
      <c r="A86" s="42" t="s">
        <v>304</v>
      </c>
      <c r="B86" s="42" t="s">
        <v>46</v>
      </c>
      <c r="C86" s="42" t="s">
        <v>47</v>
      </c>
      <c r="D86" s="42" t="s">
        <v>72</v>
      </c>
      <c r="E86" s="42" t="s">
        <v>124</v>
      </c>
      <c r="F86" s="43">
        <v>15290.7802734375</v>
      </c>
      <c r="G86" s="44">
        <v>450789</v>
      </c>
    </row>
    <row r="87" spans="1:7" ht="15.75" thickBot="1" x14ac:dyDescent="0.3">
      <c r="A87" s="48" t="s">
        <v>305</v>
      </c>
      <c r="B87" s="34"/>
      <c r="C87" s="34"/>
      <c r="D87" s="34"/>
      <c r="E87" s="34"/>
      <c r="F87" s="34">
        <f>SUM(F75:F86)</f>
        <v>837846.62679290771</v>
      </c>
      <c r="G87" s="35">
        <f>SUM(G75:G86)</f>
        <v>3802160.8138122559</v>
      </c>
    </row>
    <row r="88" spans="1:7" x14ac:dyDescent="0.25">
      <c r="A88" s="42" t="s">
        <v>311</v>
      </c>
      <c r="B88" s="42" t="s">
        <v>46</v>
      </c>
      <c r="C88" s="42" t="s">
        <v>47</v>
      </c>
      <c r="D88" s="42" t="s">
        <v>65</v>
      </c>
      <c r="E88" s="42" t="s">
        <v>57</v>
      </c>
      <c r="F88" s="43">
        <v>122.19000244140625</v>
      </c>
      <c r="G88" s="44">
        <v>1379.3599853515625</v>
      </c>
    </row>
    <row r="89" spans="1:7" x14ac:dyDescent="0.25">
      <c r="A89" s="42" t="s">
        <v>311</v>
      </c>
      <c r="B89" s="42" t="s">
        <v>46</v>
      </c>
      <c r="C89" s="42" t="s">
        <v>47</v>
      </c>
      <c r="D89" s="42" t="s">
        <v>56</v>
      </c>
      <c r="E89" s="42" t="s">
        <v>57</v>
      </c>
      <c r="F89" s="43">
        <v>18520.359375</v>
      </c>
      <c r="G89" s="44">
        <v>128051.15625</v>
      </c>
    </row>
    <row r="90" spans="1:7" x14ac:dyDescent="0.25">
      <c r="A90" s="42" t="s">
        <v>311</v>
      </c>
      <c r="B90" s="42" t="s">
        <v>46</v>
      </c>
      <c r="C90" s="42" t="s">
        <v>47</v>
      </c>
      <c r="D90" s="42" t="s">
        <v>58</v>
      </c>
      <c r="E90" s="42" t="s">
        <v>57</v>
      </c>
      <c r="F90" s="43">
        <v>78689.98828125</v>
      </c>
      <c r="G90" s="44">
        <v>66978.400390625</v>
      </c>
    </row>
    <row r="91" spans="1:7" x14ac:dyDescent="0.25">
      <c r="A91" s="42" t="s">
        <v>311</v>
      </c>
      <c r="B91" s="42" t="s">
        <v>46</v>
      </c>
      <c r="C91" s="42" t="s">
        <v>47</v>
      </c>
      <c r="D91" s="42" t="s">
        <v>48</v>
      </c>
      <c r="E91" s="42" t="s">
        <v>57</v>
      </c>
      <c r="F91" s="43">
        <v>40309.309936523438</v>
      </c>
      <c r="G91" s="44">
        <v>421009.38671875</v>
      </c>
    </row>
    <row r="92" spans="1:7" x14ac:dyDescent="0.25">
      <c r="A92" s="42" t="s">
        <v>311</v>
      </c>
      <c r="B92" s="42" t="s">
        <v>46</v>
      </c>
      <c r="C92" s="42" t="s">
        <v>47</v>
      </c>
      <c r="D92" s="42" t="s">
        <v>50</v>
      </c>
      <c r="E92" s="42" t="s">
        <v>57</v>
      </c>
      <c r="F92" s="43">
        <v>564.469970703125</v>
      </c>
      <c r="G92" s="44">
        <v>8920.759765625</v>
      </c>
    </row>
    <row r="93" spans="1:7" x14ac:dyDescent="0.25">
      <c r="A93" s="42" t="s">
        <v>311</v>
      </c>
      <c r="B93" s="42" t="s">
        <v>46</v>
      </c>
      <c r="C93" s="42" t="s">
        <v>47</v>
      </c>
      <c r="D93" s="42" t="s">
        <v>60</v>
      </c>
      <c r="E93" s="42" t="s">
        <v>57</v>
      </c>
      <c r="F93" s="43">
        <v>2194.0499877929688</v>
      </c>
      <c r="G93" s="44">
        <v>15173.25</v>
      </c>
    </row>
    <row r="94" spans="1:7" x14ac:dyDescent="0.25">
      <c r="A94" s="42" t="s">
        <v>311</v>
      </c>
      <c r="B94" s="42" t="s">
        <v>46</v>
      </c>
      <c r="C94" s="42" t="s">
        <v>47</v>
      </c>
      <c r="D94" s="42" t="s">
        <v>77</v>
      </c>
      <c r="E94" s="42" t="s">
        <v>57</v>
      </c>
      <c r="F94" s="43">
        <v>193.69000244140625</v>
      </c>
      <c r="G94" s="44">
        <v>5754.85009765625</v>
      </c>
    </row>
    <row r="95" spans="1:7" ht="15.75" thickBot="1" x14ac:dyDescent="0.3">
      <c r="A95" s="48" t="s">
        <v>311</v>
      </c>
      <c r="B95" s="34"/>
      <c r="C95" s="34"/>
      <c r="D95" s="34"/>
      <c r="E95" s="34"/>
      <c r="F95" s="34">
        <f>SUM(F88:F94)</f>
        <v>140594.05755615234</v>
      </c>
      <c r="G95" s="35">
        <f>SUM(G88:G94)</f>
        <v>647267.16320800781</v>
      </c>
    </row>
    <row r="96" spans="1:7" x14ac:dyDescent="0.25">
      <c r="A96" s="42" t="s">
        <v>320</v>
      </c>
      <c r="B96" s="42" t="s">
        <v>46</v>
      </c>
      <c r="C96" s="42" t="s">
        <v>47</v>
      </c>
      <c r="D96" s="42" t="s">
        <v>65</v>
      </c>
      <c r="E96" s="42" t="s">
        <v>57</v>
      </c>
      <c r="F96" s="43">
        <v>739.260009765625</v>
      </c>
      <c r="G96" s="44">
        <v>3793.340087890625</v>
      </c>
    </row>
    <row r="97" spans="1:7" x14ac:dyDescent="0.25">
      <c r="A97" s="42" t="s">
        <v>320</v>
      </c>
      <c r="B97" s="42" t="s">
        <v>46</v>
      </c>
      <c r="C97" s="42" t="s">
        <v>47</v>
      </c>
      <c r="D97" s="42" t="s">
        <v>58</v>
      </c>
      <c r="E97" s="42" t="s">
        <v>57</v>
      </c>
      <c r="F97" s="43">
        <v>289394.810546875</v>
      </c>
      <c r="G97" s="44">
        <v>266370</v>
      </c>
    </row>
    <row r="98" spans="1:7" x14ac:dyDescent="0.25">
      <c r="A98" s="42" t="s">
        <v>320</v>
      </c>
      <c r="B98" s="42" t="s">
        <v>46</v>
      </c>
      <c r="C98" s="42" t="s">
        <v>47</v>
      </c>
      <c r="D98" s="42" t="s">
        <v>58</v>
      </c>
      <c r="E98" s="42" t="s">
        <v>49</v>
      </c>
      <c r="F98" s="43">
        <v>18143.869140625</v>
      </c>
      <c r="G98" s="44">
        <v>73200</v>
      </c>
    </row>
    <row r="99" spans="1:7" x14ac:dyDescent="0.25">
      <c r="A99" s="42" t="s">
        <v>320</v>
      </c>
      <c r="B99" s="42" t="s">
        <v>46</v>
      </c>
      <c r="C99" s="42" t="s">
        <v>47</v>
      </c>
      <c r="D99" s="42" t="s">
        <v>48</v>
      </c>
      <c r="E99" s="42" t="s">
        <v>57</v>
      </c>
      <c r="F99" s="43">
        <v>211554.31045532227</v>
      </c>
      <c r="G99" s="44">
        <v>1391953.8364257813</v>
      </c>
    </row>
    <row r="100" spans="1:7" x14ac:dyDescent="0.25">
      <c r="A100" s="42" t="s">
        <v>320</v>
      </c>
      <c r="B100" s="42" t="s">
        <v>46</v>
      </c>
      <c r="C100" s="42" t="s">
        <v>47</v>
      </c>
      <c r="D100" s="42" t="s">
        <v>50</v>
      </c>
      <c r="E100" s="42" t="s">
        <v>57</v>
      </c>
      <c r="F100" s="43">
        <v>24330.25</v>
      </c>
      <c r="G100" s="44">
        <v>56320.4296875</v>
      </c>
    </row>
    <row r="101" spans="1:7" x14ac:dyDescent="0.25">
      <c r="A101" s="42" t="s">
        <v>320</v>
      </c>
      <c r="B101" s="42" t="s">
        <v>46</v>
      </c>
      <c r="C101" s="42" t="s">
        <v>47</v>
      </c>
      <c r="D101" s="42" t="s">
        <v>74</v>
      </c>
      <c r="E101" s="42" t="s">
        <v>57</v>
      </c>
      <c r="F101" s="43">
        <v>2176.8699951171875</v>
      </c>
      <c r="G101" s="44">
        <v>30987.439453125</v>
      </c>
    </row>
    <row r="102" spans="1:7" x14ac:dyDescent="0.25">
      <c r="A102" s="42" t="s">
        <v>320</v>
      </c>
      <c r="B102" s="42" t="s">
        <v>46</v>
      </c>
      <c r="C102" s="42" t="s">
        <v>47</v>
      </c>
      <c r="D102" s="42" t="s">
        <v>60</v>
      </c>
      <c r="E102" s="42" t="s">
        <v>57</v>
      </c>
      <c r="F102" s="43">
        <v>6870.4000091552734</v>
      </c>
      <c r="G102" s="44">
        <v>34331.87060546875</v>
      </c>
    </row>
    <row r="103" spans="1:7" x14ac:dyDescent="0.25">
      <c r="A103" s="42" t="s">
        <v>320</v>
      </c>
      <c r="B103" s="42" t="s">
        <v>46</v>
      </c>
      <c r="C103" s="42" t="s">
        <v>47</v>
      </c>
      <c r="D103" s="42" t="s">
        <v>61</v>
      </c>
      <c r="E103" s="42" t="s">
        <v>57</v>
      </c>
      <c r="F103" s="43">
        <v>7340.8302001953125</v>
      </c>
      <c r="G103" s="44">
        <v>6737.7698974609375</v>
      </c>
    </row>
    <row r="104" spans="1:7" x14ac:dyDescent="0.25">
      <c r="A104" s="42" t="s">
        <v>320</v>
      </c>
      <c r="B104" s="42" t="s">
        <v>46</v>
      </c>
      <c r="C104" s="42" t="s">
        <v>47</v>
      </c>
      <c r="D104" s="42" t="s">
        <v>76</v>
      </c>
      <c r="E104" s="42" t="s">
        <v>57</v>
      </c>
      <c r="F104" s="43">
        <v>2.7200000286102295</v>
      </c>
      <c r="G104" s="44">
        <v>75.959999084472656</v>
      </c>
    </row>
    <row r="105" spans="1:7" x14ac:dyDescent="0.25">
      <c r="A105" s="42" t="s">
        <v>320</v>
      </c>
      <c r="B105" s="42" t="s">
        <v>46</v>
      </c>
      <c r="C105" s="42" t="s">
        <v>47</v>
      </c>
      <c r="D105" s="42" t="s">
        <v>72</v>
      </c>
      <c r="E105" s="42" t="s">
        <v>57</v>
      </c>
      <c r="F105" s="43">
        <v>7184.969970703125</v>
      </c>
      <c r="G105" s="44">
        <v>100705</v>
      </c>
    </row>
    <row r="106" spans="1:7" ht="15.75" thickBot="1" x14ac:dyDescent="0.3">
      <c r="A106" s="48" t="s">
        <v>321</v>
      </c>
      <c r="B106" s="34"/>
      <c r="C106" s="34"/>
      <c r="D106" s="34"/>
      <c r="E106" s="34"/>
      <c r="F106" s="34">
        <f>SUM(F96:F105)</f>
        <v>567738.2903277874</v>
      </c>
      <c r="G106" s="35">
        <f>SUM(G96:G105)</f>
        <v>1964475.646156311</v>
      </c>
    </row>
    <row r="107" spans="1:7" x14ac:dyDescent="0.25">
      <c r="A107" s="42" t="s">
        <v>331</v>
      </c>
      <c r="B107" s="42" t="s">
        <v>46</v>
      </c>
      <c r="C107" s="42" t="s">
        <v>47</v>
      </c>
      <c r="D107" s="42" t="s">
        <v>53</v>
      </c>
      <c r="E107" s="42" t="s">
        <v>57</v>
      </c>
      <c r="F107" s="43">
        <v>2086.550048828125</v>
      </c>
      <c r="G107" s="44">
        <v>25300</v>
      </c>
    </row>
    <row r="108" spans="1:7" x14ac:dyDescent="0.25">
      <c r="A108" s="42" t="s">
        <v>331</v>
      </c>
      <c r="B108" s="42" t="s">
        <v>46</v>
      </c>
      <c r="C108" s="42" t="s">
        <v>47</v>
      </c>
      <c r="D108" s="42" t="s">
        <v>56</v>
      </c>
      <c r="E108" s="42" t="s">
        <v>57</v>
      </c>
      <c r="F108" s="43">
        <v>17489.05078125</v>
      </c>
      <c r="G108" s="44">
        <v>120117.578125</v>
      </c>
    </row>
    <row r="109" spans="1:7" x14ac:dyDescent="0.25">
      <c r="A109" s="42" t="s">
        <v>331</v>
      </c>
      <c r="B109" s="42" t="s">
        <v>46</v>
      </c>
      <c r="C109" s="42" t="s">
        <v>47</v>
      </c>
      <c r="D109" s="42" t="s">
        <v>58</v>
      </c>
      <c r="E109" s="42" t="s">
        <v>57</v>
      </c>
      <c r="F109" s="43">
        <v>182856.234375</v>
      </c>
      <c r="G109" s="44">
        <v>193047.5</v>
      </c>
    </row>
    <row r="110" spans="1:7" x14ac:dyDescent="0.25">
      <c r="A110" s="42" t="s">
        <v>331</v>
      </c>
      <c r="B110" s="42" t="s">
        <v>46</v>
      </c>
      <c r="C110" s="42" t="s">
        <v>47</v>
      </c>
      <c r="D110" s="42" t="s">
        <v>48</v>
      </c>
      <c r="E110" s="42" t="s">
        <v>57</v>
      </c>
      <c r="F110" s="43">
        <v>206393.23847579956</v>
      </c>
      <c r="G110" s="44">
        <v>1508880.0600585938</v>
      </c>
    </row>
    <row r="111" spans="1:7" x14ac:dyDescent="0.25">
      <c r="A111" s="42" t="s">
        <v>331</v>
      </c>
      <c r="B111" s="42" t="s">
        <v>46</v>
      </c>
      <c r="C111" s="42" t="s">
        <v>47</v>
      </c>
      <c r="D111" s="42" t="s">
        <v>74</v>
      </c>
      <c r="E111" s="42" t="s">
        <v>57</v>
      </c>
      <c r="F111" s="43">
        <v>3892.4698791503906</v>
      </c>
      <c r="G111" s="44">
        <v>39339.85986328125</v>
      </c>
    </row>
    <row r="112" spans="1:7" x14ac:dyDescent="0.25">
      <c r="A112" s="42" t="s">
        <v>331</v>
      </c>
      <c r="B112" s="42" t="s">
        <v>46</v>
      </c>
      <c r="C112" s="42" t="s">
        <v>47</v>
      </c>
      <c r="D112" s="42" t="s">
        <v>67</v>
      </c>
      <c r="E112" s="42" t="s">
        <v>57</v>
      </c>
      <c r="F112" s="43">
        <v>34256.109375</v>
      </c>
      <c r="G112" s="44">
        <v>139234.03125</v>
      </c>
    </row>
    <row r="113" spans="1:7" x14ac:dyDescent="0.25">
      <c r="A113" s="42" t="s">
        <v>331</v>
      </c>
      <c r="B113" s="42" t="s">
        <v>46</v>
      </c>
      <c r="C113" s="42" t="s">
        <v>47</v>
      </c>
      <c r="D113" s="42" t="s">
        <v>67</v>
      </c>
      <c r="E113" s="42" t="s">
        <v>91</v>
      </c>
      <c r="F113" s="43">
        <v>10053.9697265625</v>
      </c>
      <c r="G113" s="44">
        <v>74110</v>
      </c>
    </row>
    <row r="114" spans="1:7" x14ac:dyDescent="0.25">
      <c r="A114" s="42" t="s">
        <v>331</v>
      </c>
      <c r="B114" s="42" t="s">
        <v>46</v>
      </c>
      <c r="C114" s="42" t="s">
        <v>47</v>
      </c>
      <c r="D114" s="42" t="s">
        <v>60</v>
      </c>
      <c r="E114" s="42" t="s">
        <v>57</v>
      </c>
      <c r="F114" s="43">
        <v>3736.3800354003906</v>
      </c>
      <c r="G114" s="44">
        <v>25939.890869140625</v>
      </c>
    </row>
    <row r="115" spans="1:7" x14ac:dyDescent="0.25">
      <c r="A115" s="42" t="s">
        <v>331</v>
      </c>
      <c r="B115" s="42" t="s">
        <v>46</v>
      </c>
      <c r="C115" s="42" t="s">
        <v>47</v>
      </c>
      <c r="D115" s="42" t="s">
        <v>61</v>
      </c>
      <c r="E115" s="42" t="s">
        <v>57</v>
      </c>
      <c r="F115" s="43">
        <v>9334.8896484375</v>
      </c>
      <c r="G115" s="44">
        <v>7202.89990234375</v>
      </c>
    </row>
    <row r="116" spans="1:7" x14ac:dyDescent="0.25">
      <c r="A116" s="42" t="s">
        <v>331</v>
      </c>
      <c r="B116" s="42" t="s">
        <v>46</v>
      </c>
      <c r="C116" s="42" t="s">
        <v>47</v>
      </c>
      <c r="D116" s="42" t="s">
        <v>274</v>
      </c>
      <c r="E116" s="42" t="s">
        <v>57</v>
      </c>
      <c r="F116" s="43">
        <v>25412.220703125</v>
      </c>
      <c r="G116" s="44">
        <v>30813.08984375</v>
      </c>
    </row>
    <row r="117" spans="1:7" x14ac:dyDescent="0.25">
      <c r="A117" s="42" t="s">
        <v>331</v>
      </c>
      <c r="B117" s="42" t="s">
        <v>46</v>
      </c>
      <c r="C117" s="42" t="s">
        <v>47</v>
      </c>
      <c r="D117" s="42" t="s">
        <v>71</v>
      </c>
      <c r="E117" s="42" t="s">
        <v>57</v>
      </c>
      <c r="F117" s="43">
        <v>2592.449951171875</v>
      </c>
      <c r="G117" s="44">
        <v>12002.169921875</v>
      </c>
    </row>
    <row r="118" spans="1:7" x14ac:dyDescent="0.25">
      <c r="A118" s="42" t="s">
        <v>331</v>
      </c>
      <c r="B118" s="42" t="s">
        <v>46</v>
      </c>
      <c r="C118" s="42" t="s">
        <v>47</v>
      </c>
      <c r="D118" s="42" t="s">
        <v>309</v>
      </c>
      <c r="E118" s="42" t="s">
        <v>57</v>
      </c>
      <c r="F118" s="43">
        <v>10560.580078125</v>
      </c>
      <c r="G118" s="44">
        <v>126400</v>
      </c>
    </row>
    <row r="119" spans="1:7" x14ac:dyDescent="0.25">
      <c r="A119" s="42" t="s">
        <v>331</v>
      </c>
      <c r="B119" s="42" t="s">
        <v>46</v>
      </c>
      <c r="C119" s="42" t="s">
        <v>47</v>
      </c>
      <c r="D119" s="42" t="s">
        <v>309</v>
      </c>
      <c r="E119" s="42" t="s">
        <v>73</v>
      </c>
      <c r="F119" s="43">
        <v>918.08001708984375</v>
      </c>
      <c r="G119" s="44">
        <v>42870.66015625</v>
      </c>
    </row>
    <row r="120" spans="1:7" ht="15.75" thickBot="1" x14ac:dyDescent="0.3">
      <c r="A120" s="48" t="s">
        <v>327</v>
      </c>
      <c r="B120" s="34"/>
      <c r="C120" s="34"/>
      <c r="D120" s="34"/>
      <c r="E120" s="34"/>
      <c r="F120" s="34">
        <f>SUM(F107:F119)</f>
        <v>509582.22309494019</v>
      </c>
      <c r="G120" s="35">
        <f>SUM(G107:G119)</f>
        <v>2345257.7399902344</v>
      </c>
    </row>
    <row r="121" spans="1:7" x14ac:dyDescent="0.25">
      <c r="A121" s="42" t="s">
        <v>339</v>
      </c>
      <c r="B121" s="42" t="s">
        <v>46</v>
      </c>
      <c r="C121" s="42" t="s">
        <v>47</v>
      </c>
      <c r="D121" s="42" t="s">
        <v>56</v>
      </c>
      <c r="E121" s="42" t="s">
        <v>57</v>
      </c>
      <c r="F121" s="43">
        <v>16096.7900390625</v>
      </c>
      <c r="G121" s="44">
        <v>135272.0625</v>
      </c>
    </row>
    <row r="122" spans="1:7" x14ac:dyDescent="0.25">
      <c r="A122" s="42" t="s">
        <v>339</v>
      </c>
      <c r="B122" s="42" t="s">
        <v>46</v>
      </c>
      <c r="C122" s="42" t="s">
        <v>47</v>
      </c>
      <c r="D122" s="42" t="s">
        <v>48</v>
      </c>
      <c r="E122" s="42" t="s">
        <v>57</v>
      </c>
      <c r="F122" s="43">
        <v>218175.40983963013</v>
      </c>
      <c r="G122" s="44">
        <v>1489039.3115234375</v>
      </c>
    </row>
    <row r="123" spans="1:7" x14ac:dyDescent="0.25">
      <c r="A123" s="42" t="s">
        <v>339</v>
      </c>
      <c r="B123" s="42" t="s">
        <v>46</v>
      </c>
      <c r="C123" s="42" t="s">
        <v>47</v>
      </c>
      <c r="D123" s="42" t="s">
        <v>50</v>
      </c>
      <c r="E123" s="42" t="s">
        <v>57</v>
      </c>
      <c r="F123" s="43">
        <v>10.850000381469727</v>
      </c>
      <c r="G123" s="44">
        <v>160.94000244140625</v>
      </c>
    </row>
    <row r="124" spans="1:7" x14ac:dyDescent="0.25">
      <c r="A124" s="42" t="s">
        <v>339</v>
      </c>
      <c r="B124" s="42" t="s">
        <v>46</v>
      </c>
      <c r="C124" s="42" t="s">
        <v>47</v>
      </c>
      <c r="D124" s="42" t="s">
        <v>74</v>
      </c>
      <c r="E124" s="42" t="s">
        <v>57</v>
      </c>
      <c r="F124" s="43">
        <v>8801.4701385498047</v>
      </c>
      <c r="G124" s="44">
        <v>117663.95860290527</v>
      </c>
    </row>
    <row r="125" spans="1:7" x14ac:dyDescent="0.25">
      <c r="A125" s="42" t="s">
        <v>339</v>
      </c>
      <c r="B125" s="42" t="s">
        <v>46</v>
      </c>
      <c r="C125" s="42" t="s">
        <v>47</v>
      </c>
      <c r="D125" s="42" t="s">
        <v>67</v>
      </c>
      <c r="E125" s="42" t="s">
        <v>57</v>
      </c>
      <c r="F125" s="43">
        <v>24539.58984375</v>
      </c>
      <c r="G125" s="44">
        <v>30158.5</v>
      </c>
    </row>
    <row r="126" spans="1:7" x14ac:dyDescent="0.25">
      <c r="A126" s="42" t="s">
        <v>339</v>
      </c>
      <c r="B126" s="42" t="s">
        <v>46</v>
      </c>
      <c r="C126" s="42" t="s">
        <v>47</v>
      </c>
      <c r="D126" s="42" t="s">
        <v>60</v>
      </c>
      <c r="E126" s="42" t="s">
        <v>57</v>
      </c>
      <c r="F126" s="43">
        <v>1574.9300231933594</v>
      </c>
      <c r="G126" s="44">
        <v>12692.929809570313</v>
      </c>
    </row>
    <row r="127" spans="1:7" x14ac:dyDescent="0.25">
      <c r="A127" s="42" t="s">
        <v>339</v>
      </c>
      <c r="B127" s="42" t="s">
        <v>46</v>
      </c>
      <c r="C127" s="42" t="s">
        <v>47</v>
      </c>
      <c r="D127" s="42" t="s">
        <v>61</v>
      </c>
      <c r="E127" s="42" t="s">
        <v>57</v>
      </c>
      <c r="F127" s="43">
        <v>24725.73046875</v>
      </c>
      <c r="G127" s="44">
        <v>16715.55078125</v>
      </c>
    </row>
    <row r="128" spans="1:7" x14ac:dyDescent="0.25">
      <c r="A128" s="42" t="s">
        <v>339</v>
      </c>
      <c r="B128" s="42" t="s">
        <v>46</v>
      </c>
      <c r="C128" s="42" t="s">
        <v>47</v>
      </c>
      <c r="D128" s="42" t="s">
        <v>76</v>
      </c>
      <c r="E128" s="42" t="s">
        <v>57</v>
      </c>
      <c r="F128" s="43">
        <v>3717.22998046875</v>
      </c>
      <c r="G128" s="44">
        <v>6816.75</v>
      </c>
    </row>
    <row r="129" spans="1:7" x14ac:dyDescent="0.25">
      <c r="A129" s="42" t="s">
        <v>339</v>
      </c>
      <c r="B129" s="42" t="s">
        <v>46</v>
      </c>
      <c r="C129" s="42" t="s">
        <v>47</v>
      </c>
      <c r="D129" s="42" t="s">
        <v>274</v>
      </c>
      <c r="E129" s="42" t="s">
        <v>57</v>
      </c>
      <c r="F129" s="43">
        <v>25384.08984375</v>
      </c>
      <c r="G129" s="44">
        <v>30778.990234375</v>
      </c>
    </row>
    <row r="130" spans="1:7" x14ac:dyDescent="0.25">
      <c r="A130" s="42" t="s">
        <v>339</v>
      </c>
      <c r="B130" s="42" t="s">
        <v>46</v>
      </c>
      <c r="C130" s="42" t="s">
        <v>47</v>
      </c>
      <c r="D130" s="42" t="s">
        <v>72</v>
      </c>
      <c r="E130" s="42" t="s">
        <v>57</v>
      </c>
      <c r="F130" s="43">
        <v>6214.81982421875</v>
      </c>
      <c r="G130" s="44">
        <v>40875</v>
      </c>
    </row>
    <row r="131" spans="1:7" ht="15.75" thickBot="1" x14ac:dyDescent="0.3">
      <c r="A131" s="48" t="s">
        <v>340</v>
      </c>
      <c r="B131" s="34"/>
      <c r="C131" s="34"/>
      <c r="D131" s="34"/>
      <c r="E131" s="34"/>
      <c r="F131" s="34">
        <f>SUM(F121:F130)</f>
        <v>329240.91000175476</v>
      </c>
      <c r="G131" s="35">
        <f>SUM(G121:G130)</f>
        <v>1880173.9934539795</v>
      </c>
    </row>
    <row r="132" spans="1:7" x14ac:dyDescent="0.25">
      <c r="A132" s="42" t="s">
        <v>358</v>
      </c>
      <c r="B132" s="42" t="s">
        <v>46</v>
      </c>
      <c r="C132" s="42" t="s">
        <v>47</v>
      </c>
      <c r="D132" s="42" t="s">
        <v>53</v>
      </c>
      <c r="E132" s="42" t="s">
        <v>57</v>
      </c>
      <c r="F132" s="43">
        <v>184.61000061035156</v>
      </c>
      <c r="G132" s="44">
        <v>1071</v>
      </c>
    </row>
    <row r="133" spans="1:7" x14ac:dyDescent="0.25">
      <c r="A133" s="42" t="s">
        <v>358</v>
      </c>
      <c r="B133" s="42" t="s">
        <v>46</v>
      </c>
      <c r="C133" s="42" t="s">
        <v>47</v>
      </c>
      <c r="D133" s="42" t="s">
        <v>65</v>
      </c>
      <c r="E133" s="42" t="s">
        <v>57</v>
      </c>
      <c r="F133" s="43">
        <v>336.02000427246094</v>
      </c>
      <c r="G133" s="44">
        <v>1724.2400207519531</v>
      </c>
    </row>
    <row r="134" spans="1:7" x14ac:dyDescent="0.25">
      <c r="A134" s="42" t="s">
        <v>358</v>
      </c>
      <c r="B134" s="42" t="s">
        <v>46</v>
      </c>
      <c r="C134" s="42" t="s">
        <v>47</v>
      </c>
      <c r="D134" s="42" t="s">
        <v>58</v>
      </c>
      <c r="E134" s="42" t="s">
        <v>57</v>
      </c>
      <c r="F134" s="43">
        <v>26537.229141235352</v>
      </c>
      <c r="G134" s="44">
        <v>23962.080017089844</v>
      </c>
    </row>
    <row r="135" spans="1:7" x14ac:dyDescent="0.25">
      <c r="A135" s="42" t="s">
        <v>358</v>
      </c>
      <c r="B135" s="42" t="s">
        <v>46</v>
      </c>
      <c r="C135" s="42" t="s">
        <v>47</v>
      </c>
      <c r="D135" s="42" t="s">
        <v>58</v>
      </c>
      <c r="E135" s="42" t="s">
        <v>49</v>
      </c>
      <c r="F135" s="43">
        <v>39916.51953125</v>
      </c>
      <c r="G135" s="44">
        <v>73200</v>
      </c>
    </row>
    <row r="136" spans="1:7" x14ac:dyDescent="0.25">
      <c r="A136" s="42" t="s">
        <v>358</v>
      </c>
      <c r="B136" s="42" t="s">
        <v>46</v>
      </c>
      <c r="C136" s="42" t="s">
        <v>47</v>
      </c>
      <c r="D136" s="42" t="s">
        <v>48</v>
      </c>
      <c r="E136" s="42" t="s">
        <v>57</v>
      </c>
      <c r="F136" s="43">
        <v>216033.83040428162</v>
      </c>
      <c r="G136" s="44">
        <v>1794230.5422134399</v>
      </c>
    </row>
    <row r="137" spans="1:7" x14ac:dyDescent="0.25">
      <c r="A137" s="42" t="s">
        <v>358</v>
      </c>
      <c r="B137" s="42" t="s">
        <v>46</v>
      </c>
      <c r="C137" s="42" t="s">
        <v>47</v>
      </c>
      <c r="D137" s="42" t="s">
        <v>74</v>
      </c>
      <c r="E137" s="42" t="s">
        <v>57</v>
      </c>
      <c r="F137" s="43">
        <v>616.3499755859375</v>
      </c>
      <c r="G137" s="44">
        <v>6893.830078125</v>
      </c>
    </row>
    <row r="138" spans="1:7" x14ac:dyDescent="0.25">
      <c r="A138" s="42" t="s">
        <v>358</v>
      </c>
      <c r="B138" s="42" t="s">
        <v>46</v>
      </c>
      <c r="C138" s="42" t="s">
        <v>47</v>
      </c>
      <c r="D138" s="42" t="s">
        <v>60</v>
      </c>
      <c r="E138" s="42" t="s">
        <v>57</v>
      </c>
      <c r="F138" s="43">
        <v>4055.4100570678711</v>
      </c>
      <c r="G138" s="44">
        <v>16906.339965820313</v>
      </c>
    </row>
    <row r="139" spans="1:7" x14ac:dyDescent="0.25">
      <c r="A139" s="42" t="s">
        <v>358</v>
      </c>
      <c r="B139" s="42" t="s">
        <v>46</v>
      </c>
      <c r="C139" s="42" t="s">
        <v>47</v>
      </c>
      <c r="D139" s="42" t="s">
        <v>61</v>
      </c>
      <c r="E139" s="42" t="s">
        <v>57</v>
      </c>
      <c r="F139" s="43">
        <v>31880.340225219727</v>
      </c>
      <c r="G139" s="44">
        <v>22991.039291381836</v>
      </c>
    </row>
    <row r="140" spans="1:7" x14ac:dyDescent="0.25">
      <c r="A140" s="42" t="s">
        <v>358</v>
      </c>
      <c r="B140" s="42" t="s">
        <v>46</v>
      </c>
      <c r="C140" s="42" t="s">
        <v>47</v>
      </c>
      <c r="D140" s="42" t="s">
        <v>63</v>
      </c>
      <c r="E140" s="42" t="s">
        <v>57</v>
      </c>
      <c r="F140" s="43">
        <v>2612.719970703125</v>
      </c>
      <c r="G140" s="44">
        <v>7200</v>
      </c>
    </row>
    <row r="141" spans="1:7" x14ac:dyDescent="0.25">
      <c r="A141" s="42" t="s">
        <v>358</v>
      </c>
      <c r="B141" s="42" t="s">
        <v>46</v>
      </c>
      <c r="C141" s="42" t="s">
        <v>47</v>
      </c>
      <c r="D141" s="42" t="s">
        <v>274</v>
      </c>
      <c r="E141" s="42" t="s">
        <v>57</v>
      </c>
      <c r="F141" s="43">
        <v>2955.639892578125</v>
      </c>
      <c r="G141" s="44">
        <v>5864.39990234375</v>
      </c>
    </row>
    <row r="142" spans="1:7" x14ac:dyDescent="0.25">
      <c r="A142" s="42" t="s">
        <v>358</v>
      </c>
      <c r="B142" s="42" t="s">
        <v>46</v>
      </c>
      <c r="C142" s="42" t="s">
        <v>47</v>
      </c>
      <c r="D142" s="42" t="s">
        <v>71</v>
      </c>
      <c r="E142" s="42" t="s">
        <v>57</v>
      </c>
      <c r="F142" s="43">
        <v>5703.39013671875</v>
      </c>
      <c r="G142" s="44">
        <v>12002.169921875</v>
      </c>
    </row>
    <row r="143" spans="1:7" x14ac:dyDescent="0.25">
      <c r="A143" s="42" t="s">
        <v>358</v>
      </c>
      <c r="B143" s="42" t="s">
        <v>46</v>
      </c>
      <c r="C143" s="42" t="s">
        <v>47</v>
      </c>
      <c r="D143" s="42" t="s">
        <v>72</v>
      </c>
      <c r="E143" s="42" t="s">
        <v>57</v>
      </c>
      <c r="F143" s="43">
        <v>4738.320068359375</v>
      </c>
      <c r="G143" s="44">
        <v>30920.95078086853</v>
      </c>
    </row>
    <row r="144" spans="1:7" ht="15.75" thickBot="1" x14ac:dyDescent="0.3">
      <c r="A144" s="48" t="s">
        <v>359</v>
      </c>
      <c r="B144" s="34"/>
      <c r="C144" s="34"/>
      <c r="D144" s="34"/>
      <c r="E144" s="34"/>
      <c r="F144" s="34">
        <f>SUM(F132:F143)</f>
        <v>335570.37940788269</v>
      </c>
      <c r="G144" s="35">
        <f>SUM(G132:G143)</f>
        <v>1996966.5921916962</v>
      </c>
    </row>
    <row r="145" spans="1:7" x14ac:dyDescent="0.25">
      <c r="A145" s="42" t="s">
        <v>361</v>
      </c>
      <c r="B145" s="42" t="s">
        <v>46</v>
      </c>
      <c r="C145" s="42" t="s">
        <v>47</v>
      </c>
      <c r="D145" s="42" t="s">
        <v>53</v>
      </c>
      <c r="E145" s="42" t="s">
        <v>57</v>
      </c>
      <c r="F145" s="43">
        <v>11684.1103515625</v>
      </c>
      <c r="G145" s="44">
        <v>41567.73828125</v>
      </c>
    </row>
    <row r="146" spans="1:7" x14ac:dyDescent="0.25">
      <c r="A146" s="42" t="s">
        <v>361</v>
      </c>
      <c r="B146" s="42" t="s">
        <v>46</v>
      </c>
      <c r="C146" s="42" t="s">
        <v>47</v>
      </c>
      <c r="D146" s="42" t="s">
        <v>65</v>
      </c>
      <c r="E146" s="42" t="s">
        <v>57</v>
      </c>
      <c r="F146" s="43">
        <v>201.61000061035156</v>
      </c>
      <c r="G146" s="44">
        <v>1034.0400390625</v>
      </c>
    </row>
    <row r="147" spans="1:7" x14ac:dyDescent="0.25">
      <c r="A147" s="42" t="s">
        <v>361</v>
      </c>
      <c r="B147" s="42" t="s">
        <v>46</v>
      </c>
      <c r="C147" s="42" t="s">
        <v>47</v>
      </c>
      <c r="D147" s="42" t="s">
        <v>58</v>
      </c>
      <c r="E147" s="42" t="s">
        <v>57</v>
      </c>
      <c r="F147" s="43">
        <v>1371.6800537109375</v>
      </c>
      <c r="G147" s="44">
        <v>6501.60009765625</v>
      </c>
    </row>
    <row r="148" spans="1:7" x14ac:dyDescent="0.25">
      <c r="A148" s="42" t="s">
        <v>361</v>
      </c>
      <c r="B148" s="42" t="s">
        <v>46</v>
      </c>
      <c r="C148" s="42" t="s">
        <v>47</v>
      </c>
      <c r="D148" s="42" t="s">
        <v>48</v>
      </c>
      <c r="E148" s="42" t="s">
        <v>53</v>
      </c>
      <c r="F148" s="43">
        <v>144.69999694824219</v>
      </c>
      <c r="G148" s="44">
        <v>17690</v>
      </c>
    </row>
    <row r="149" spans="1:7" x14ac:dyDescent="0.25">
      <c r="A149" s="42" t="s">
        <v>361</v>
      </c>
      <c r="B149" s="42" t="s">
        <v>46</v>
      </c>
      <c r="C149" s="42" t="s">
        <v>47</v>
      </c>
      <c r="D149" s="42" t="s">
        <v>48</v>
      </c>
      <c r="E149" s="42" t="s">
        <v>57</v>
      </c>
      <c r="F149" s="43">
        <v>143544.21123123169</v>
      </c>
      <c r="G149" s="44">
        <v>1208923.206237793</v>
      </c>
    </row>
    <row r="150" spans="1:7" x14ac:dyDescent="0.25">
      <c r="A150" s="42" t="s">
        <v>361</v>
      </c>
      <c r="B150" s="42" t="s">
        <v>46</v>
      </c>
      <c r="C150" s="42" t="s">
        <v>47</v>
      </c>
      <c r="D150" s="42" t="s">
        <v>74</v>
      </c>
      <c r="E150" s="42" t="s">
        <v>57</v>
      </c>
      <c r="F150" s="43">
        <v>17469.439220428467</v>
      </c>
      <c r="G150" s="44">
        <v>66134.599975585938</v>
      </c>
    </row>
    <row r="151" spans="1:7" x14ac:dyDescent="0.25">
      <c r="A151" s="42" t="s">
        <v>361</v>
      </c>
      <c r="B151" s="42" t="s">
        <v>46</v>
      </c>
      <c r="C151" s="42" t="s">
        <v>47</v>
      </c>
      <c r="D151" s="42" t="s">
        <v>60</v>
      </c>
      <c r="E151" s="42" t="s">
        <v>57</v>
      </c>
      <c r="F151" s="43">
        <v>8098.7398681640625</v>
      </c>
      <c r="G151" s="44">
        <v>25880.299987792969</v>
      </c>
    </row>
    <row r="152" spans="1:7" x14ac:dyDescent="0.25">
      <c r="A152" s="42" t="s">
        <v>361</v>
      </c>
      <c r="B152" s="42" t="s">
        <v>46</v>
      </c>
      <c r="C152" s="42" t="s">
        <v>47</v>
      </c>
      <c r="D152" s="42" t="s">
        <v>64</v>
      </c>
      <c r="E152" s="42" t="s">
        <v>57</v>
      </c>
      <c r="F152" s="43">
        <v>1995.8299560546875</v>
      </c>
      <c r="G152" s="44">
        <v>4128</v>
      </c>
    </row>
    <row r="153" spans="1:7" x14ac:dyDescent="0.25">
      <c r="A153" s="42" t="s">
        <v>361</v>
      </c>
      <c r="B153" s="42" t="s">
        <v>46</v>
      </c>
      <c r="C153" s="42" t="s">
        <v>47</v>
      </c>
      <c r="D153" s="42" t="s">
        <v>274</v>
      </c>
      <c r="E153" s="42" t="s">
        <v>57</v>
      </c>
      <c r="F153" s="43">
        <v>1480.5999755859375</v>
      </c>
      <c r="G153" s="44">
        <v>2937.719970703125</v>
      </c>
    </row>
    <row r="154" spans="1:7" x14ac:dyDescent="0.25">
      <c r="A154" s="42" t="s">
        <v>361</v>
      </c>
      <c r="B154" s="42" t="s">
        <v>46</v>
      </c>
      <c r="C154" s="42" t="s">
        <v>47</v>
      </c>
      <c r="D154" s="42" t="s">
        <v>77</v>
      </c>
      <c r="E154" s="42" t="s">
        <v>57</v>
      </c>
      <c r="F154" s="43">
        <v>53.849998474121094</v>
      </c>
      <c r="G154" s="44">
        <v>1535.449951171875</v>
      </c>
    </row>
    <row r="155" spans="1:7" x14ac:dyDescent="0.25">
      <c r="A155" s="42" t="s">
        <v>361</v>
      </c>
      <c r="B155" s="42" t="s">
        <v>46</v>
      </c>
      <c r="C155" s="42" t="s">
        <v>47</v>
      </c>
      <c r="D155" s="42" t="s">
        <v>72</v>
      </c>
      <c r="E155" s="42" t="s">
        <v>57</v>
      </c>
      <c r="F155" s="43">
        <v>2634.489990234375</v>
      </c>
      <c r="G155" s="44">
        <v>34980</v>
      </c>
    </row>
    <row r="156" spans="1:7" x14ac:dyDescent="0.25">
      <c r="A156" s="42" t="s">
        <v>361</v>
      </c>
      <c r="B156" s="42" t="s">
        <v>46</v>
      </c>
      <c r="C156" s="42" t="s">
        <v>47</v>
      </c>
      <c r="D156" s="42" t="s">
        <v>365</v>
      </c>
      <c r="E156" s="42" t="s">
        <v>57</v>
      </c>
      <c r="F156" s="43">
        <v>856.010009765625</v>
      </c>
      <c r="G156" s="44">
        <v>924.67999267578125</v>
      </c>
    </row>
    <row r="157" spans="1:7" ht="15.75" thickBot="1" x14ac:dyDescent="0.3">
      <c r="A157" s="48" t="s">
        <v>362</v>
      </c>
      <c r="B157" s="34"/>
      <c r="C157" s="34"/>
      <c r="D157" s="34"/>
      <c r="E157" s="34"/>
      <c r="F157" s="34">
        <f>SUM(F145:F156)</f>
        <v>189535.270652771</v>
      </c>
      <c r="G157" s="35">
        <f>SUM(G145:G156)</f>
        <v>1412237.3345336914</v>
      </c>
    </row>
    <row r="158" spans="1:7" ht="16.5" thickBot="1" x14ac:dyDescent="0.3">
      <c r="A158" s="20" t="s">
        <v>0</v>
      </c>
      <c r="B158" s="20"/>
      <c r="C158" s="20"/>
      <c r="D158" s="20"/>
      <c r="E158" s="20"/>
      <c r="F158" s="21">
        <f>SUM(F157,F144,F131,F120,F106,F95,F87,F74,F70,F63,F35,F22)</f>
        <v>7363135.6034390926</v>
      </c>
      <c r="G158" s="21">
        <f>SUM(G157,G144,G131,G120,G106,G95,G87,G74,G70,G63,G35,G22)</f>
        <v>36286312.371541977</v>
      </c>
    </row>
    <row r="160" spans="1:7" x14ac:dyDescent="0.25">
      <c r="A160" t="s">
        <v>30</v>
      </c>
    </row>
  </sheetData>
  <sortState xmlns:xlrd2="http://schemas.microsoft.com/office/spreadsheetml/2017/richdata2" ref="A14:I55">
    <sortCondition ref="A14:A5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1"/>
  <sheetViews>
    <sheetView topLeftCell="A568" workbookViewId="0">
      <selection activeCell="H580" sqref="H580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37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46</v>
      </c>
      <c r="C13" s="42" t="s">
        <v>79</v>
      </c>
      <c r="D13" s="42" t="s">
        <v>80</v>
      </c>
      <c r="E13" s="42" t="s">
        <v>81</v>
      </c>
      <c r="F13" s="43">
        <v>326.1400146484375</v>
      </c>
      <c r="G13" s="44">
        <v>664.20001220703125</v>
      </c>
    </row>
    <row r="14" spans="1:7" x14ac:dyDescent="0.25">
      <c r="A14" s="42" t="s">
        <v>24</v>
      </c>
      <c r="B14" s="42" t="s">
        <v>46</v>
      </c>
      <c r="C14" s="42" t="s">
        <v>79</v>
      </c>
      <c r="D14" s="42" t="s">
        <v>82</v>
      </c>
      <c r="E14" s="42" t="s">
        <v>57</v>
      </c>
      <c r="F14" s="43">
        <v>4840.329948425293</v>
      </c>
      <c r="G14" s="44">
        <v>17604.799926757813</v>
      </c>
    </row>
    <row r="15" spans="1:7" x14ac:dyDescent="0.25">
      <c r="A15" s="42" t="s">
        <v>24</v>
      </c>
      <c r="B15" s="42" t="s">
        <v>46</v>
      </c>
      <c r="C15" s="42" t="s">
        <v>79</v>
      </c>
      <c r="D15" s="42" t="s">
        <v>83</v>
      </c>
      <c r="E15" s="42" t="s">
        <v>57</v>
      </c>
      <c r="F15" s="43">
        <v>2167</v>
      </c>
      <c r="G15" s="44">
        <v>20839</v>
      </c>
    </row>
    <row r="16" spans="1:7" x14ac:dyDescent="0.25">
      <c r="A16" s="42" t="s">
        <v>24</v>
      </c>
      <c r="B16" s="42" t="s">
        <v>46</v>
      </c>
      <c r="C16" s="42" t="s">
        <v>79</v>
      </c>
      <c r="D16" s="42" t="s">
        <v>84</v>
      </c>
      <c r="E16" s="42" t="s">
        <v>85</v>
      </c>
      <c r="F16" s="43">
        <v>31052.849609375</v>
      </c>
      <c r="G16" s="44">
        <v>56726.25</v>
      </c>
    </row>
    <row r="17" spans="1:7" x14ac:dyDescent="0.25">
      <c r="A17" s="42" t="s">
        <v>24</v>
      </c>
      <c r="B17" s="42" t="s">
        <v>46</v>
      </c>
      <c r="C17" s="42" t="s">
        <v>79</v>
      </c>
      <c r="D17" s="42" t="s">
        <v>84</v>
      </c>
      <c r="E17" s="42" t="s">
        <v>86</v>
      </c>
      <c r="F17" s="43">
        <v>22596.419921875</v>
      </c>
      <c r="G17" s="44">
        <v>45143.078125</v>
      </c>
    </row>
    <row r="18" spans="1:7" x14ac:dyDescent="0.25">
      <c r="A18" s="42" t="s">
        <v>24</v>
      </c>
      <c r="B18" s="42" t="s">
        <v>46</v>
      </c>
      <c r="C18" s="42" t="s">
        <v>79</v>
      </c>
      <c r="D18" s="42" t="s">
        <v>84</v>
      </c>
      <c r="E18" s="42" t="s">
        <v>87</v>
      </c>
      <c r="F18" s="43">
        <v>29937.390625</v>
      </c>
      <c r="G18" s="44">
        <v>92220</v>
      </c>
    </row>
    <row r="19" spans="1:7" x14ac:dyDescent="0.25">
      <c r="A19" s="42" t="s">
        <v>24</v>
      </c>
      <c r="B19" s="42" t="s">
        <v>46</v>
      </c>
      <c r="C19" s="42" t="s">
        <v>79</v>
      </c>
      <c r="D19" s="42" t="s">
        <v>84</v>
      </c>
      <c r="E19" s="42" t="s">
        <v>88</v>
      </c>
      <c r="F19" s="43">
        <v>15173.26953125</v>
      </c>
      <c r="G19" s="44">
        <v>92313</v>
      </c>
    </row>
    <row r="20" spans="1:7" x14ac:dyDescent="0.25">
      <c r="A20" s="42" t="s">
        <v>24</v>
      </c>
      <c r="B20" s="42" t="s">
        <v>46</v>
      </c>
      <c r="C20" s="42" t="s">
        <v>79</v>
      </c>
      <c r="D20" s="42" t="s">
        <v>89</v>
      </c>
      <c r="E20" s="42" t="s">
        <v>90</v>
      </c>
      <c r="F20" s="43">
        <v>10777.4599609375</v>
      </c>
      <c r="G20" s="44">
        <v>18569</v>
      </c>
    </row>
    <row r="21" spans="1:7" x14ac:dyDescent="0.25">
      <c r="A21" s="42" t="s">
        <v>24</v>
      </c>
      <c r="B21" s="42" t="s">
        <v>46</v>
      </c>
      <c r="C21" s="42" t="s">
        <v>79</v>
      </c>
      <c r="D21" s="42" t="s">
        <v>89</v>
      </c>
      <c r="E21" s="42" t="s">
        <v>57</v>
      </c>
      <c r="F21" s="43">
        <v>948.80996704101563</v>
      </c>
      <c r="G21" s="44">
        <v>2491.050048828125</v>
      </c>
    </row>
    <row r="22" spans="1:7" x14ac:dyDescent="0.25">
      <c r="A22" s="42" t="s">
        <v>24</v>
      </c>
      <c r="B22" s="42" t="s">
        <v>46</v>
      </c>
      <c r="C22" s="42" t="s">
        <v>79</v>
      </c>
      <c r="D22" s="42" t="s">
        <v>89</v>
      </c>
      <c r="E22" s="42" t="s">
        <v>91</v>
      </c>
      <c r="F22" s="43">
        <v>34458.909210205078</v>
      </c>
      <c r="G22" s="44">
        <v>69425.3798828125</v>
      </c>
    </row>
    <row r="23" spans="1:7" x14ac:dyDescent="0.25">
      <c r="A23" s="42" t="s">
        <v>24</v>
      </c>
      <c r="B23" s="42" t="s">
        <v>46</v>
      </c>
      <c r="C23" s="42" t="s">
        <v>79</v>
      </c>
      <c r="D23" s="42" t="s">
        <v>89</v>
      </c>
      <c r="E23" s="42" t="s">
        <v>92</v>
      </c>
      <c r="F23" s="43">
        <v>9579.9599609375</v>
      </c>
      <c r="G23" s="44">
        <v>20966.400390625</v>
      </c>
    </row>
    <row r="24" spans="1:7" x14ac:dyDescent="0.25">
      <c r="A24" s="42" t="s">
        <v>24</v>
      </c>
      <c r="B24" s="42" t="s">
        <v>46</v>
      </c>
      <c r="C24" s="42" t="s">
        <v>79</v>
      </c>
      <c r="D24" s="42" t="s">
        <v>93</v>
      </c>
      <c r="E24" s="42" t="s">
        <v>57</v>
      </c>
      <c r="F24" s="43">
        <v>2743.27001953125</v>
      </c>
      <c r="G24" s="44">
        <v>7660.7998046875</v>
      </c>
    </row>
    <row r="25" spans="1:7" x14ac:dyDescent="0.25">
      <c r="A25" s="42" t="s">
        <v>51</v>
      </c>
      <c r="B25" s="42" t="s">
        <v>46</v>
      </c>
      <c r="C25" s="42" t="s">
        <v>79</v>
      </c>
      <c r="D25" s="42" t="s">
        <v>94</v>
      </c>
      <c r="E25" s="42" t="s">
        <v>95</v>
      </c>
      <c r="F25" s="43">
        <v>190.60000610351563</v>
      </c>
      <c r="G25" s="44">
        <v>200</v>
      </c>
    </row>
    <row r="26" spans="1:7" x14ac:dyDescent="0.25">
      <c r="A26" s="42" t="s">
        <v>24</v>
      </c>
      <c r="B26" s="42" t="s">
        <v>46</v>
      </c>
      <c r="C26" s="42" t="s">
        <v>79</v>
      </c>
      <c r="D26" s="42" t="s">
        <v>96</v>
      </c>
      <c r="E26" s="42" t="s">
        <v>57</v>
      </c>
      <c r="F26" s="43">
        <v>30454.199890136719</v>
      </c>
      <c r="G26" s="44">
        <v>84381.980285644531</v>
      </c>
    </row>
    <row r="27" spans="1:7" x14ac:dyDescent="0.25">
      <c r="A27" s="42" t="s">
        <v>24</v>
      </c>
      <c r="B27" s="42" t="s">
        <v>46</v>
      </c>
      <c r="C27" s="42" t="s">
        <v>79</v>
      </c>
      <c r="D27" s="42" t="s">
        <v>96</v>
      </c>
      <c r="E27" s="42" t="s">
        <v>49</v>
      </c>
      <c r="F27" s="43">
        <v>18786.07958984375</v>
      </c>
      <c r="G27" s="44">
        <v>66257.830078125</v>
      </c>
    </row>
    <row r="28" spans="1:7" x14ac:dyDescent="0.25">
      <c r="A28" s="42" t="s">
        <v>24</v>
      </c>
      <c r="B28" s="42" t="s">
        <v>46</v>
      </c>
      <c r="C28" s="42" t="s">
        <v>79</v>
      </c>
      <c r="D28" s="42" t="s">
        <v>96</v>
      </c>
      <c r="E28" s="42" t="s">
        <v>91</v>
      </c>
      <c r="F28" s="43">
        <v>10061.330078125</v>
      </c>
      <c r="G28" s="44">
        <v>31618.109375</v>
      </c>
    </row>
    <row r="29" spans="1:7" x14ac:dyDescent="0.25">
      <c r="A29" s="42" t="s">
        <v>51</v>
      </c>
      <c r="B29" s="42" t="s">
        <v>46</v>
      </c>
      <c r="C29" s="42" t="s">
        <v>79</v>
      </c>
      <c r="D29" s="42" t="s">
        <v>97</v>
      </c>
      <c r="E29" s="42" t="s">
        <v>57</v>
      </c>
      <c r="F29" s="43">
        <v>371.92999267578125</v>
      </c>
      <c r="G29" s="44">
        <v>1649.780029296875</v>
      </c>
    </row>
    <row r="30" spans="1:7" x14ac:dyDescent="0.25">
      <c r="A30" s="42" t="s">
        <v>24</v>
      </c>
      <c r="B30" s="42" t="s">
        <v>46</v>
      </c>
      <c r="C30" s="42" t="s">
        <v>79</v>
      </c>
      <c r="D30" s="42" t="s">
        <v>98</v>
      </c>
      <c r="E30" s="42" t="s">
        <v>68</v>
      </c>
      <c r="F30" s="43">
        <v>176590.6875</v>
      </c>
      <c r="G30" s="44">
        <v>383040</v>
      </c>
    </row>
    <row r="31" spans="1:7" x14ac:dyDescent="0.25">
      <c r="A31" s="42" t="s">
        <v>24</v>
      </c>
      <c r="B31" s="42" t="s">
        <v>46</v>
      </c>
      <c r="C31" s="42" t="s">
        <v>79</v>
      </c>
      <c r="D31" s="42" t="s">
        <v>98</v>
      </c>
      <c r="E31" s="42" t="s">
        <v>99</v>
      </c>
      <c r="F31" s="43">
        <v>11164.41015625</v>
      </c>
      <c r="G31" s="44">
        <v>74721</v>
      </c>
    </row>
    <row r="32" spans="1:7" x14ac:dyDescent="0.25">
      <c r="A32" s="42" t="s">
        <v>24</v>
      </c>
      <c r="B32" s="42" t="s">
        <v>46</v>
      </c>
      <c r="C32" s="42" t="s">
        <v>79</v>
      </c>
      <c r="D32" s="42" t="s">
        <v>98</v>
      </c>
      <c r="E32" s="42" t="s">
        <v>62</v>
      </c>
      <c r="F32" s="43">
        <v>434.08999633789063</v>
      </c>
      <c r="G32" s="44">
        <v>3121.97998046875</v>
      </c>
    </row>
    <row r="33" spans="1:7" x14ac:dyDescent="0.25">
      <c r="A33" s="42" t="s">
        <v>24</v>
      </c>
      <c r="B33" s="42" t="s">
        <v>46</v>
      </c>
      <c r="C33" s="42" t="s">
        <v>79</v>
      </c>
      <c r="D33" s="42" t="s">
        <v>98</v>
      </c>
      <c r="E33" s="42" t="s">
        <v>57</v>
      </c>
      <c r="F33" s="43">
        <v>6203.5999774932861</v>
      </c>
      <c r="G33" s="44">
        <v>22988.760353088379</v>
      </c>
    </row>
    <row r="34" spans="1:7" x14ac:dyDescent="0.25">
      <c r="A34" s="42" t="s">
        <v>24</v>
      </c>
      <c r="B34" s="42" t="s">
        <v>46</v>
      </c>
      <c r="C34" s="42" t="s">
        <v>79</v>
      </c>
      <c r="D34" s="42" t="s">
        <v>98</v>
      </c>
      <c r="E34" s="42" t="s">
        <v>86</v>
      </c>
      <c r="F34" s="43">
        <v>7308.3900146484375</v>
      </c>
      <c r="G34" s="44">
        <v>53630.561584472656</v>
      </c>
    </row>
    <row r="35" spans="1:7" x14ac:dyDescent="0.25">
      <c r="A35" s="42" t="s">
        <v>24</v>
      </c>
      <c r="B35" s="42" t="s">
        <v>46</v>
      </c>
      <c r="C35" s="42" t="s">
        <v>79</v>
      </c>
      <c r="D35" s="42" t="s">
        <v>100</v>
      </c>
      <c r="E35" s="42" t="s">
        <v>62</v>
      </c>
      <c r="F35" s="43">
        <v>4715.1700744628906</v>
      </c>
      <c r="G35" s="44">
        <v>8193.5901794433594</v>
      </c>
    </row>
    <row r="36" spans="1:7" x14ac:dyDescent="0.25">
      <c r="A36" s="42" t="s">
        <v>51</v>
      </c>
      <c r="B36" s="42" t="s">
        <v>46</v>
      </c>
      <c r="C36" s="42" t="s">
        <v>79</v>
      </c>
      <c r="D36" s="42" t="s">
        <v>101</v>
      </c>
      <c r="E36" s="42" t="s">
        <v>57</v>
      </c>
      <c r="F36" s="43">
        <v>2952.3200073242188</v>
      </c>
      <c r="G36" s="44">
        <v>7921.1099853515625</v>
      </c>
    </row>
    <row r="37" spans="1:7" x14ac:dyDescent="0.25">
      <c r="A37" s="42" t="s">
        <v>24</v>
      </c>
      <c r="B37" s="42" t="s">
        <v>46</v>
      </c>
      <c r="C37" s="42" t="s">
        <v>79</v>
      </c>
      <c r="D37" s="42" t="s">
        <v>102</v>
      </c>
      <c r="E37" s="42" t="s">
        <v>62</v>
      </c>
      <c r="F37" s="43">
        <v>14916.11962890625</v>
      </c>
      <c r="G37" s="44">
        <v>63129.75146484375</v>
      </c>
    </row>
    <row r="38" spans="1:7" x14ac:dyDescent="0.25">
      <c r="A38" s="42" t="s">
        <v>24</v>
      </c>
      <c r="B38" s="42" t="s">
        <v>46</v>
      </c>
      <c r="C38" s="42" t="s">
        <v>79</v>
      </c>
      <c r="D38" s="42" t="s">
        <v>102</v>
      </c>
      <c r="E38" s="42" t="s">
        <v>86</v>
      </c>
      <c r="F38" s="43">
        <v>2459.409912109375</v>
      </c>
      <c r="G38" s="44">
        <v>5724.02001953125</v>
      </c>
    </row>
    <row r="39" spans="1:7" x14ac:dyDescent="0.25">
      <c r="A39" s="42" t="s">
        <v>24</v>
      </c>
      <c r="B39" s="42" t="s">
        <v>46</v>
      </c>
      <c r="C39" s="42" t="s">
        <v>79</v>
      </c>
      <c r="D39" s="42" t="s">
        <v>103</v>
      </c>
      <c r="E39" s="42" t="s">
        <v>57</v>
      </c>
      <c r="F39" s="43">
        <v>62778.708984375</v>
      </c>
      <c r="G39" s="44">
        <v>505506</v>
      </c>
    </row>
    <row r="40" spans="1:7" x14ac:dyDescent="0.25">
      <c r="A40" s="42" t="s">
        <v>24</v>
      </c>
      <c r="B40" s="42" t="s">
        <v>46</v>
      </c>
      <c r="C40" s="42" t="s">
        <v>79</v>
      </c>
      <c r="D40" s="42" t="s">
        <v>104</v>
      </c>
      <c r="E40" s="42" t="s">
        <v>57</v>
      </c>
      <c r="F40" s="43">
        <v>96542.341011047363</v>
      </c>
      <c r="G40" s="44">
        <v>169825.13900756836</v>
      </c>
    </row>
    <row r="41" spans="1:7" x14ac:dyDescent="0.25">
      <c r="A41" s="42" t="s">
        <v>24</v>
      </c>
      <c r="B41" s="42" t="s">
        <v>46</v>
      </c>
      <c r="C41" s="42" t="s">
        <v>79</v>
      </c>
      <c r="D41" s="42" t="s">
        <v>105</v>
      </c>
      <c r="E41" s="42" t="s">
        <v>106</v>
      </c>
      <c r="F41" s="43">
        <v>24947.830078125</v>
      </c>
      <c r="G41" s="44">
        <v>23700</v>
      </c>
    </row>
    <row r="42" spans="1:7" x14ac:dyDescent="0.25">
      <c r="A42" s="42" t="s">
        <v>24</v>
      </c>
      <c r="B42" s="42" t="s">
        <v>46</v>
      </c>
      <c r="C42" s="42" t="s">
        <v>79</v>
      </c>
      <c r="D42" s="42" t="s">
        <v>107</v>
      </c>
      <c r="E42" s="42" t="s">
        <v>81</v>
      </c>
      <c r="F42" s="43">
        <v>369.42999267578125</v>
      </c>
      <c r="G42" s="44">
        <v>754.20001220703125</v>
      </c>
    </row>
    <row r="43" spans="1:7" x14ac:dyDescent="0.25">
      <c r="A43" s="42" t="s">
        <v>24</v>
      </c>
      <c r="B43" s="42" t="s">
        <v>46</v>
      </c>
      <c r="C43" s="42" t="s">
        <v>79</v>
      </c>
      <c r="D43" s="42" t="s">
        <v>107</v>
      </c>
      <c r="E43" s="42" t="s">
        <v>62</v>
      </c>
      <c r="F43" s="43">
        <v>3396.5699462890625</v>
      </c>
      <c r="G43" s="44">
        <v>4243.3599853515625</v>
      </c>
    </row>
    <row r="44" spans="1:7" x14ac:dyDescent="0.25">
      <c r="A44" s="42" t="s">
        <v>24</v>
      </c>
      <c r="B44" s="42" t="s">
        <v>46</v>
      </c>
      <c r="C44" s="42" t="s">
        <v>79</v>
      </c>
      <c r="D44" s="42" t="s">
        <v>107</v>
      </c>
      <c r="E44" s="42" t="s">
        <v>57</v>
      </c>
      <c r="F44" s="43">
        <v>34438.369934082031</v>
      </c>
      <c r="G44" s="44">
        <v>116306.42028808594</v>
      </c>
    </row>
    <row r="45" spans="1:7" x14ac:dyDescent="0.25">
      <c r="A45" s="42" t="s">
        <v>24</v>
      </c>
      <c r="B45" s="42" t="s">
        <v>46</v>
      </c>
      <c r="C45" s="42" t="s">
        <v>120</v>
      </c>
      <c r="D45" s="42" t="s">
        <v>121</v>
      </c>
      <c r="E45" s="42" t="s">
        <v>57</v>
      </c>
      <c r="F45" s="43">
        <v>16437.010070800781</v>
      </c>
      <c r="G45" s="44">
        <v>80521.12939453125</v>
      </c>
    </row>
    <row r="46" spans="1:7" x14ac:dyDescent="0.25">
      <c r="A46" s="42" t="s">
        <v>24</v>
      </c>
      <c r="B46" s="42" t="s">
        <v>46</v>
      </c>
      <c r="C46" s="42" t="s">
        <v>120</v>
      </c>
      <c r="D46" s="42" t="s">
        <v>122</v>
      </c>
      <c r="E46" s="42" t="s">
        <v>57</v>
      </c>
      <c r="F46" s="43">
        <v>144.32000732421875</v>
      </c>
      <c r="G46" s="44">
        <v>1059.4000244140625</v>
      </c>
    </row>
    <row r="47" spans="1:7" x14ac:dyDescent="0.25">
      <c r="A47" s="42" t="s">
        <v>24</v>
      </c>
      <c r="B47" s="42" t="s">
        <v>46</v>
      </c>
      <c r="C47" s="42" t="s">
        <v>120</v>
      </c>
      <c r="D47" s="42" t="s">
        <v>123</v>
      </c>
      <c r="E47" s="42" t="s">
        <v>57</v>
      </c>
      <c r="F47" s="43">
        <v>151759.45935058594</v>
      </c>
      <c r="G47" s="44">
        <v>419662.29132080078</v>
      </c>
    </row>
    <row r="48" spans="1:7" x14ac:dyDescent="0.25">
      <c r="A48" s="42" t="s">
        <v>24</v>
      </c>
      <c r="B48" s="42" t="s">
        <v>46</v>
      </c>
      <c r="C48" s="42" t="s">
        <v>120</v>
      </c>
      <c r="D48" s="42" t="s">
        <v>123</v>
      </c>
      <c r="E48" s="42" t="s">
        <v>86</v>
      </c>
      <c r="F48" s="43">
        <v>35860.91015625</v>
      </c>
      <c r="G48" s="44">
        <v>151899.6171875</v>
      </c>
    </row>
    <row r="49" spans="1:7" x14ac:dyDescent="0.25">
      <c r="A49" s="42" t="s">
        <v>24</v>
      </c>
      <c r="B49" s="42" t="s">
        <v>46</v>
      </c>
      <c r="C49" s="42" t="s">
        <v>120</v>
      </c>
      <c r="D49" s="42" t="s">
        <v>123</v>
      </c>
      <c r="E49" s="42" t="s">
        <v>124</v>
      </c>
      <c r="F49" s="43">
        <v>62868.509765625</v>
      </c>
      <c r="G49" s="44">
        <v>266703.1171875</v>
      </c>
    </row>
    <row r="50" spans="1:7" x14ac:dyDescent="0.25">
      <c r="A50" s="42" t="s">
        <v>24</v>
      </c>
      <c r="B50" s="42" t="s">
        <v>46</v>
      </c>
      <c r="C50" s="42" t="s">
        <v>120</v>
      </c>
      <c r="D50" s="42" t="s">
        <v>125</v>
      </c>
      <c r="E50" s="42" t="s">
        <v>81</v>
      </c>
      <c r="F50" s="43">
        <v>842.44000244140625</v>
      </c>
      <c r="G50" s="44">
        <v>2828.4000244140625</v>
      </c>
    </row>
    <row r="51" spans="1:7" x14ac:dyDescent="0.25">
      <c r="A51" s="42" t="s">
        <v>24</v>
      </c>
      <c r="B51" s="42" t="s">
        <v>46</v>
      </c>
      <c r="C51" s="42" t="s">
        <v>120</v>
      </c>
      <c r="D51" s="42" t="s">
        <v>125</v>
      </c>
      <c r="E51" s="42" t="s">
        <v>57</v>
      </c>
      <c r="F51" s="43">
        <v>10287.580078125</v>
      </c>
      <c r="G51" s="44">
        <v>37422</v>
      </c>
    </row>
    <row r="52" spans="1:7" x14ac:dyDescent="0.25">
      <c r="A52" s="42" t="s">
        <v>24</v>
      </c>
      <c r="B52" s="42" t="s">
        <v>46</v>
      </c>
      <c r="C52" s="42" t="s">
        <v>120</v>
      </c>
      <c r="D52" s="42" t="s">
        <v>126</v>
      </c>
      <c r="E52" s="42" t="s">
        <v>62</v>
      </c>
      <c r="F52" s="43">
        <v>301.76998901367188</v>
      </c>
      <c r="G52" s="44">
        <v>2636.419921875</v>
      </c>
    </row>
    <row r="53" spans="1:7" x14ac:dyDescent="0.25">
      <c r="A53" s="42" t="s">
        <v>24</v>
      </c>
      <c r="B53" s="42" t="s">
        <v>46</v>
      </c>
      <c r="C53" s="42" t="s">
        <v>120</v>
      </c>
      <c r="D53" s="42" t="s">
        <v>127</v>
      </c>
      <c r="E53" s="42" t="s">
        <v>57</v>
      </c>
      <c r="F53" s="43">
        <v>246.75999450683594</v>
      </c>
      <c r="G53" s="44">
        <v>2602.360107421875</v>
      </c>
    </row>
    <row r="54" spans="1:7" x14ac:dyDescent="0.25">
      <c r="A54" s="42" t="s">
        <v>24</v>
      </c>
      <c r="B54" s="42" t="s">
        <v>46</v>
      </c>
      <c r="C54" s="42" t="s">
        <v>120</v>
      </c>
      <c r="D54" s="42" t="s">
        <v>128</v>
      </c>
      <c r="E54" s="42" t="s">
        <v>111</v>
      </c>
      <c r="F54" s="43">
        <v>49600.8515625</v>
      </c>
      <c r="G54" s="44">
        <v>231328.21875</v>
      </c>
    </row>
    <row r="55" spans="1:7" x14ac:dyDescent="0.25">
      <c r="A55" s="42" t="s">
        <v>24</v>
      </c>
      <c r="B55" s="42" t="s">
        <v>46</v>
      </c>
      <c r="C55" s="42" t="s">
        <v>120</v>
      </c>
      <c r="D55" s="42" t="s">
        <v>128</v>
      </c>
      <c r="E55" s="42" t="s">
        <v>87</v>
      </c>
      <c r="F55" s="43">
        <v>18078.58984375</v>
      </c>
      <c r="G55" s="44">
        <v>60525.37890625</v>
      </c>
    </row>
    <row r="56" spans="1:7" x14ac:dyDescent="0.25">
      <c r="A56" s="42" t="s">
        <v>24</v>
      </c>
      <c r="B56" s="42" t="s">
        <v>46</v>
      </c>
      <c r="C56" s="42" t="s">
        <v>120</v>
      </c>
      <c r="D56" s="42" t="s">
        <v>129</v>
      </c>
      <c r="E56" s="42" t="s">
        <v>109</v>
      </c>
      <c r="F56" s="43">
        <v>146148.7998046875</v>
      </c>
      <c r="G56" s="44">
        <v>599734.94921875</v>
      </c>
    </row>
    <row r="57" spans="1:7" x14ac:dyDescent="0.25">
      <c r="A57" s="42" t="s">
        <v>24</v>
      </c>
      <c r="B57" s="42" t="s">
        <v>46</v>
      </c>
      <c r="C57" s="42" t="s">
        <v>120</v>
      </c>
      <c r="D57" s="42" t="s">
        <v>129</v>
      </c>
      <c r="E57" s="42" t="s">
        <v>99</v>
      </c>
      <c r="F57" s="43">
        <v>26624.3203125</v>
      </c>
      <c r="G57" s="44">
        <v>132066</v>
      </c>
    </row>
    <row r="58" spans="1:7" x14ac:dyDescent="0.25">
      <c r="A58" s="42" t="s">
        <v>24</v>
      </c>
      <c r="B58" s="42" t="s">
        <v>46</v>
      </c>
      <c r="C58" s="42" t="s">
        <v>120</v>
      </c>
      <c r="D58" s="42" t="s">
        <v>129</v>
      </c>
      <c r="E58" s="42" t="s">
        <v>62</v>
      </c>
      <c r="F58" s="43">
        <v>19638.9296875</v>
      </c>
      <c r="G58" s="44">
        <v>8330.3603515625</v>
      </c>
    </row>
    <row r="59" spans="1:7" x14ac:dyDescent="0.25">
      <c r="A59" s="42" t="s">
        <v>24</v>
      </c>
      <c r="B59" s="42" t="s">
        <v>46</v>
      </c>
      <c r="C59" s="42" t="s">
        <v>120</v>
      </c>
      <c r="D59" s="42" t="s">
        <v>129</v>
      </c>
      <c r="E59" s="42" t="s">
        <v>57</v>
      </c>
      <c r="F59" s="43">
        <v>165993.9090461731</v>
      </c>
      <c r="G59" s="44">
        <v>845126.35455322266</v>
      </c>
    </row>
    <row r="60" spans="1:7" x14ac:dyDescent="0.25">
      <c r="A60" s="42" t="s">
        <v>24</v>
      </c>
      <c r="B60" s="42" t="s">
        <v>46</v>
      </c>
      <c r="C60" s="42" t="s">
        <v>120</v>
      </c>
      <c r="D60" s="42" t="s">
        <v>129</v>
      </c>
      <c r="E60" s="42" t="s">
        <v>86</v>
      </c>
      <c r="F60" s="43">
        <v>55955.771484375</v>
      </c>
      <c r="G60" s="44">
        <v>203982.8125</v>
      </c>
    </row>
    <row r="61" spans="1:7" x14ac:dyDescent="0.25">
      <c r="A61" s="42" t="s">
        <v>24</v>
      </c>
      <c r="B61" s="42" t="s">
        <v>46</v>
      </c>
      <c r="C61" s="42" t="s">
        <v>120</v>
      </c>
      <c r="D61" s="42" t="s">
        <v>129</v>
      </c>
      <c r="E61" s="42" t="s">
        <v>118</v>
      </c>
      <c r="F61" s="43">
        <v>47121.458984375</v>
      </c>
      <c r="G61" s="44">
        <v>217212</v>
      </c>
    </row>
    <row r="62" spans="1:7" x14ac:dyDescent="0.25">
      <c r="A62" s="42" t="s">
        <v>24</v>
      </c>
      <c r="B62" s="42" t="s">
        <v>46</v>
      </c>
      <c r="C62" s="42" t="s">
        <v>120</v>
      </c>
      <c r="D62" s="42" t="s">
        <v>129</v>
      </c>
      <c r="E62" s="42" t="s">
        <v>130</v>
      </c>
      <c r="F62" s="43">
        <v>40580.140625</v>
      </c>
      <c r="G62" s="44">
        <v>133094.078125</v>
      </c>
    </row>
    <row r="63" spans="1:7" x14ac:dyDescent="0.25">
      <c r="A63" s="42" t="s">
        <v>24</v>
      </c>
      <c r="B63" s="42" t="s">
        <v>46</v>
      </c>
      <c r="C63" s="42" t="s">
        <v>120</v>
      </c>
      <c r="D63" s="42" t="s">
        <v>129</v>
      </c>
      <c r="E63" s="42" t="s">
        <v>88</v>
      </c>
      <c r="F63" s="43">
        <v>60558.03125</v>
      </c>
      <c r="G63" s="44">
        <v>157175.5625</v>
      </c>
    </row>
    <row r="64" spans="1:7" x14ac:dyDescent="0.25">
      <c r="A64" s="42" t="s">
        <v>24</v>
      </c>
      <c r="B64" s="42" t="s">
        <v>46</v>
      </c>
      <c r="C64" s="42" t="s">
        <v>120</v>
      </c>
      <c r="D64" s="42" t="s">
        <v>131</v>
      </c>
      <c r="E64" s="42" t="s">
        <v>57</v>
      </c>
      <c r="F64" s="43">
        <v>15370.539993286133</v>
      </c>
      <c r="G64" s="44">
        <v>73958.448974609375</v>
      </c>
    </row>
    <row r="65" spans="1:7" x14ac:dyDescent="0.25">
      <c r="A65" s="42" t="s">
        <v>24</v>
      </c>
      <c r="B65" s="42" t="s">
        <v>46</v>
      </c>
      <c r="C65" s="42" t="s">
        <v>120</v>
      </c>
      <c r="D65" s="42" t="s">
        <v>132</v>
      </c>
      <c r="E65" s="42" t="s">
        <v>57</v>
      </c>
      <c r="F65" s="43">
        <v>657.530029296875</v>
      </c>
      <c r="G65" s="44">
        <v>3715.800048828125</v>
      </c>
    </row>
    <row r="66" spans="1:7" x14ac:dyDescent="0.25">
      <c r="A66" s="42" t="s">
        <v>24</v>
      </c>
      <c r="B66" s="42" t="s">
        <v>46</v>
      </c>
      <c r="C66" s="42" t="s">
        <v>120</v>
      </c>
      <c r="D66" s="42" t="s">
        <v>134</v>
      </c>
      <c r="E66" s="42" t="s">
        <v>86</v>
      </c>
      <c r="F66" s="43">
        <v>1894.7099609375</v>
      </c>
      <c r="G66" s="44">
        <v>6849.18017578125</v>
      </c>
    </row>
    <row r="67" spans="1:7" x14ac:dyDescent="0.25">
      <c r="A67" s="42" t="s">
        <v>24</v>
      </c>
      <c r="B67" s="42" t="s">
        <v>46</v>
      </c>
      <c r="C67" s="42" t="s">
        <v>120</v>
      </c>
      <c r="D67" s="42" t="s">
        <v>135</v>
      </c>
      <c r="E67" s="42" t="s">
        <v>62</v>
      </c>
      <c r="F67" s="43">
        <v>36635.3896484375</v>
      </c>
      <c r="G67" s="44">
        <v>243736.69921875</v>
      </c>
    </row>
    <row r="68" spans="1:7" x14ac:dyDescent="0.25">
      <c r="A68" s="42" t="s">
        <v>24</v>
      </c>
      <c r="B68" s="42" t="s">
        <v>46</v>
      </c>
      <c r="C68" s="42" t="s">
        <v>120</v>
      </c>
      <c r="D68" s="42" t="s">
        <v>135</v>
      </c>
      <c r="E68" s="42" t="s">
        <v>57</v>
      </c>
      <c r="F68" s="43">
        <v>317822.41263484955</v>
      </c>
      <c r="G68" s="44">
        <v>1936684.036315918</v>
      </c>
    </row>
    <row r="69" spans="1:7" x14ac:dyDescent="0.25">
      <c r="A69" s="42" t="s">
        <v>24</v>
      </c>
      <c r="B69" s="42" t="s">
        <v>46</v>
      </c>
      <c r="C69" s="42" t="s">
        <v>120</v>
      </c>
      <c r="D69" s="42" t="s">
        <v>136</v>
      </c>
      <c r="E69" s="42" t="s">
        <v>109</v>
      </c>
      <c r="F69" s="43">
        <v>70496.44921875</v>
      </c>
      <c r="G69" s="44">
        <v>262156.234375</v>
      </c>
    </row>
    <row r="70" spans="1:7" x14ac:dyDescent="0.25">
      <c r="A70" s="42" t="s">
        <v>24</v>
      </c>
      <c r="B70" s="42" t="s">
        <v>46</v>
      </c>
      <c r="C70" s="42" t="s">
        <v>120</v>
      </c>
      <c r="D70" s="42" t="s">
        <v>136</v>
      </c>
      <c r="E70" s="42" t="s">
        <v>137</v>
      </c>
      <c r="F70" s="43">
        <v>23869.630859375</v>
      </c>
      <c r="G70" s="44">
        <v>75826.3984375</v>
      </c>
    </row>
    <row r="71" spans="1:7" x14ac:dyDescent="0.25">
      <c r="A71" s="42" t="s">
        <v>24</v>
      </c>
      <c r="B71" s="42" t="s">
        <v>46</v>
      </c>
      <c r="C71" s="42" t="s">
        <v>120</v>
      </c>
      <c r="D71" s="42" t="s">
        <v>136</v>
      </c>
      <c r="E71" s="42" t="s">
        <v>99</v>
      </c>
      <c r="F71" s="43">
        <v>8354.7998046875</v>
      </c>
      <c r="G71" s="44">
        <v>44529.23828125</v>
      </c>
    </row>
    <row r="72" spans="1:7" x14ac:dyDescent="0.25">
      <c r="A72" s="42" t="s">
        <v>24</v>
      </c>
      <c r="B72" s="42" t="s">
        <v>46</v>
      </c>
      <c r="C72" s="42" t="s">
        <v>120</v>
      </c>
      <c r="D72" s="42" t="s">
        <v>136</v>
      </c>
      <c r="E72" s="42" t="s">
        <v>62</v>
      </c>
      <c r="F72" s="43">
        <v>14012.399719238281</v>
      </c>
      <c r="G72" s="44">
        <v>32605.779907226563</v>
      </c>
    </row>
    <row r="73" spans="1:7" x14ac:dyDescent="0.25">
      <c r="A73" s="42" t="s">
        <v>24</v>
      </c>
      <c r="B73" s="42" t="s">
        <v>46</v>
      </c>
      <c r="C73" s="42" t="s">
        <v>120</v>
      </c>
      <c r="D73" s="42" t="s">
        <v>136</v>
      </c>
      <c r="E73" s="42" t="s">
        <v>57</v>
      </c>
      <c r="F73" s="43">
        <v>31838.419921875</v>
      </c>
      <c r="G73" s="44">
        <v>149216.78125</v>
      </c>
    </row>
    <row r="74" spans="1:7" x14ac:dyDescent="0.25">
      <c r="A74" s="42" t="s">
        <v>24</v>
      </c>
      <c r="B74" s="42" t="s">
        <v>46</v>
      </c>
      <c r="C74" s="42" t="s">
        <v>120</v>
      </c>
      <c r="D74" s="42" t="s">
        <v>136</v>
      </c>
      <c r="E74" s="42" t="s">
        <v>138</v>
      </c>
      <c r="F74" s="43">
        <v>46921.509765625</v>
      </c>
      <c r="G74" s="44">
        <v>164570.2890625</v>
      </c>
    </row>
    <row r="75" spans="1:7" x14ac:dyDescent="0.25">
      <c r="A75" s="42" t="s">
        <v>24</v>
      </c>
      <c r="B75" s="42" t="s">
        <v>46</v>
      </c>
      <c r="C75" s="42" t="s">
        <v>120</v>
      </c>
      <c r="D75" s="42" t="s">
        <v>136</v>
      </c>
      <c r="E75" s="42" t="s">
        <v>111</v>
      </c>
      <c r="F75" s="43">
        <v>31550.419311523438</v>
      </c>
      <c r="G75" s="44">
        <v>223504.1796875</v>
      </c>
    </row>
    <row r="76" spans="1:7" x14ac:dyDescent="0.25">
      <c r="A76" s="42" t="s">
        <v>24</v>
      </c>
      <c r="B76" s="42" t="s">
        <v>46</v>
      </c>
      <c r="C76" s="42" t="s">
        <v>120</v>
      </c>
      <c r="D76" s="42" t="s">
        <v>136</v>
      </c>
      <c r="E76" s="42" t="s">
        <v>139</v>
      </c>
      <c r="F76" s="43">
        <v>12812.759765625</v>
      </c>
      <c r="G76" s="44">
        <v>87713.03125</v>
      </c>
    </row>
    <row r="77" spans="1:7" x14ac:dyDescent="0.25">
      <c r="A77" s="42" t="s">
        <v>24</v>
      </c>
      <c r="B77" s="42" t="s">
        <v>46</v>
      </c>
      <c r="C77" s="42" t="s">
        <v>120</v>
      </c>
      <c r="D77" s="42" t="s">
        <v>136</v>
      </c>
      <c r="E77" s="42" t="s">
        <v>87</v>
      </c>
      <c r="F77" s="43">
        <v>83631.7412109375</v>
      </c>
      <c r="G77" s="44">
        <v>364125.36328125</v>
      </c>
    </row>
    <row r="78" spans="1:7" x14ac:dyDescent="0.25">
      <c r="A78" s="42" t="s">
        <v>24</v>
      </c>
      <c r="B78" s="42" t="s">
        <v>46</v>
      </c>
      <c r="C78" s="42" t="s">
        <v>120</v>
      </c>
      <c r="D78" s="42" t="s">
        <v>136</v>
      </c>
      <c r="E78" s="42" t="s">
        <v>88</v>
      </c>
      <c r="F78" s="43">
        <v>38864.689453125</v>
      </c>
      <c r="G78" s="44">
        <v>148333.0546875</v>
      </c>
    </row>
    <row r="79" spans="1:7" x14ac:dyDescent="0.25">
      <c r="A79" s="42" t="s">
        <v>24</v>
      </c>
      <c r="B79" s="42" t="s">
        <v>46</v>
      </c>
      <c r="C79" s="42" t="s">
        <v>120</v>
      </c>
      <c r="D79" s="42" t="s">
        <v>140</v>
      </c>
      <c r="E79" s="42" t="s">
        <v>57</v>
      </c>
      <c r="F79" s="43">
        <v>85.050003051757813</v>
      </c>
      <c r="G79" s="44">
        <v>1049</v>
      </c>
    </row>
    <row r="80" spans="1:7" x14ac:dyDescent="0.25">
      <c r="A80" s="42" t="s">
        <v>24</v>
      </c>
      <c r="B80" s="42" t="s">
        <v>46</v>
      </c>
      <c r="C80" s="42" t="s">
        <v>120</v>
      </c>
      <c r="D80" s="42" t="s">
        <v>141</v>
      </c>
      <c r="E80" s="42" t="s">
        <v>57</v>
      </c>
      <c r="F80" s="43">
        <v>31293.639610290527</v>
      </c>
      <c r="G80" s="44">
        <v>112735.17657470703</v>
      </c>
    </row>
    <row r="81" spans="1:7" ht="15.75" thickBot="1" x14ac:dyDescent="0.3">
      <c r="A81" s="48" t="s">
        <v>29</v>
      </c>
      <c r="B81" s="34"/>
      <c r="C81" s="34"/>
      <c r="D81" s="34"/>
      <c r="E81" s="34"/>
      <c r="F81" s="34">
        <f>SUM(F13:F80)</f>
        <v>2348845.0484666824</v>
      </c>
      <c r="G81" s="35">
        <f>SUM(G13:G80)</f>
        <v>9556755.6924209595</v>
      </c>
    </row>
    <row r="82" spans="1:7" x14ac:dyDescent="0.25">
      <c r="A82" s="42" t="s">
        <v>25</v>
      </c>
      <c r="B82" s="42" t="s">
        <v>46</v>
      </c>
      <c r="C82" s="42" t="s">
        <v>79</v>
      </c>
      <c r="D82" s="42" t="s">
        <v>80</v>
      </c>
      <c r="E82" s="42" t="s">
        <v>81</v>
      </c>
      <c r="F82" s="43">
        <v>744.47998046875</v>
      </c>
      <c r="G82" s="44">
        <v>12852</v>
      </c>
    </row>
    <row r="83" spans="1:7" x14ac:dyDescent="0.25">
      <c r="A83" s="42" t="s">
        <v>25</v>
      </c>
      <c r="B83" s="42" t="s">
        <v>46</v>
      </c>
      <c r="C83" s="42" t="s">
        <v>79</v>
      </c>
      <c r="D83" s="42" t="s">
        <v>82</v>
      </c>
      <c r="E83" s="42" t="s">
        <v>57</v>
      </c>
      <c r="F83" s="43">
        <v>3082.6200065612793</v>
      </c>
      <c r="G83" s="44">
        <v>10388.950073242188</v>
      </c>
    </row>
    <row r="84" spans="1:7" x14ac:dyDescent="0.25">
      <c r="A84" s="42" t="s">
        <v>25</v>
      </c>
      <c r="B84" s="42" t="s">
        <v>46</v>
      </c>
      <c r="C84" s="42" t="s">
        <v>79</v>
      </c>
      <c r="D84" s="42" t="s">
        <v>83</v>
      </c>
      <c r="E84" s="42" t="s">
        <v>57</v>
      </c>
      <c r="F84" s="43">
        <v>2195.31005859375</v>
      </c>
      <c r="G84" s="44">
        <v>22141</v>
      </c>
    </row>
    <row r="85" spans="1:7" x14ac:dyDescent="0.25">
      <c r="A85" s="42" t="s">
        <v>25</v>
      </c>
      <c r="B85" s="42" t="s">
        <v>46</v>
      </c>
      <c r="C85" s="42" t="s">
        <v>79</v>
      </c>
      <c r="D85" s="42" t="s">
        <v>84</v>
      </c>
      <c r="E85" s="42" t="s">
        <v>109</v>
      </c>
      <c r="F85" s="43">
        <v>17531.51953125</v>
      </c>
      <c r="G85" s="44">
        <v>26562.810546875</v>
      </c>
    </row>
    <row r="86" spans="1:7" x14ac:dyDescent="0.25">
      <c r="A86" s="42" t="s">
        <v>25</v>
      </c>
      <c r="B86" s="42" t="s">
        <v>46</v>
      </c>
      <c r="C86" s="42" t="s">
        <v>79</v>
      </c>
      <c r="D86" s="42" t="s">
        <v>84</v>
      </c>
      <c r="E86" s="42" t="s">
        <v>86</v>
      </c>
      <c r="F86" s="43">
        <v>6360.7900390625</v>
      </c>
      <c r="G86" s="44">
        <v>17108.060546875</v>
      </c>
    </row>
    <row r="87" spans="1:7" x14ac:dyDescent="0.25">
      <c r="A87" s="42" t="s">
        <v>25</v>
      </c>
      <c r="B87" s="42" t="s">
        <v>46</v>
      </c>
      <c r="C87" s="42" t="s">
        <v>79</v>
      </c>
      <c r="D87" s="42" t="s">
        <v>110</v>
      </c>
      <c r="E87" s="42" t="s">
        <v>88</v>
      </c>
      <c r="F87" s="43">
        <v>1397.0799560546875</v>
      </c>
      <c r="G87" s="44">
        <v>28250</v>
      </c>
    </row>
    <row r="88" spans="1:7" x14ac:dyDescent="0.25">
      <c r="A88" s="42" t="s">
        <v>25</v>
      </c>
      <c r="B88" s="42" t="s">
        <v>46</v>
      </c>
      <c r="C88" s="42" t="s">
        <v>79</v>
      </c>
      <c r="D88" s="42" t="s">
        <v>89</v>
      </c>
      <c r="E88" s="42" t="s">
        <v>90</v>
      </c>
      <c r="F88" s="43">
        <v>10777.4599609375</v>
      </c>
      <c r="G88" s="44">
        <v>18564</v>
      </c>
    </row>
    <row r="89" spans="1:7" x14ac:dyDescent="0.25">
      <c r="A89" s="42" t="s">
        <v>25</v>
      </c>
      <c r="B89" s="42" t="s">
        <v>46</v>
      </c>
      <c r="C89" s="42" t="s">
        <v>79</v>
      </c>
      <c r="D89" s="42" t="s">
        <v>93</v>
      </c>
      <c r="E89" s="42" t="s">
        <v>57</v>
      </c>
      <c r="F89" s="43">
        <v>2542.179931640625</v>
      </c>
      <c r="G89" s="44">
        <v>7113.60009765625</v>
      </c>
    </row>
    <row r="90" spans="1:7" x14ac:dyDescent="0.25">
      <c r="A90" s="42" t="s">
        <v>25</v>
      </c>
      <c r="B90" s="42" t="s">
        <v>46</v>
      </c>
      <c r="C90" s="42" t="s">
        <v>79</v>
      </c>
      <c r="D90" s="42" t="s">
        <v>96</v>
      </c>
      <c r="E90" s="42" t="s">
        <v>81</v>
      </c>
      <c r="F90" s="43">
        <v>8496.23046875</v>
      </c>
      <c r="G90" s="44">
        <v>39072</v>
      </c>
    </row>
    <row r="91" spans="1:7" x14ac:dyDescent="0.25">
      <c r="A91" s="42" t="s">
        <v>25</v>
      </c>
      <c r="B91" s="42" t="s">
        <v>46</v>
      </c>
      <c r="C91" s="42" t="s">
        <v>79</v>
      </c>
      <c r="D91" s="42" t="s">
        <v>96</v>
      </c>
      <c r="E91" s="42" t="s">
        <v>57</v>
      </c>
      <c r="F91" s="43">
        <v>53211.849731445313</v>
      </c>
      <c r="G91" s="44">
        <v>113234.80236816406</v>
      </c>
    </row>
    <row r="92" spans="1:7" x14ac:dyDescent="0.25">
      <c r="A92" s="42" t="s">
        <v>25</v>
      </c>
      <c r="B92" s="42" t="s">
        <v>46</v>
      </c>
      <c r="C92" s="42" t="s">
        <v>79</v>
      </c>
      <c r="D92" s="42" t="s">
        <v>96</v>
      </c>
      <c r="E92" s="42" t="s">
        <v>86</v>
      </c>
      <c r="F92" s="43">
        <v>1144.010009765625</v>
      </c>
      <c r="G92" s="44">
        <v>2751.050048828125</v>
      </c>
    </row>
    <row r="93" spans="1:7" x14ac:dyDescent="0.25">
      <c r="A93" s="42" t="s">
        <v>25</v>
      </c>
      <c r="B93" s="42" t="s">
        <v>46</v>
      </c>
      <c r="C93" s="42" t="s">
        <v>79</v>
      </c>
      <c r="D93" s="42" t="s">
        <v>96</v>
      </c>
      <c r="E93" s="42" t="s">
        <v>49</v>
      </c>
      <c r="F93" s="43">
        <v>14162.580078125</v>
      </c>
      <c r="G93" s="44">
        <v>27033.08984375</v>
      </c>
    </row>
    <row r="94" spans="1:7" x14ac:dyDescent="0.25">
      <c r="A94" s="42" t="s">
        <v>25</v>
      </c>
      <c r="B94" s="42" t="s">
        <v>46</v>
      </c>
      <c r="C94" s="42" t="s">
        <v>79</v>
      </c>
      <c r="D94" s="42" t="s">
        <v>96</v>
      </c>
      <c r="E94" s="42" t="s">
        <v>111</v>
      </c>
      <c r="F94" s="43">
        <v>474.010009765625</v>
      </c>
      <c r="G94" s="44">
        <v>3450</v>
      </c>
    </row>
    <row r="95" spans="1:7" x14ac:dyDescent="0.25">
      <c r="A95" s="42" t="s">
        <v>25</v>
      </c>
      <c r="B95" s="42" t="s">
        <v>46</v>
      </c>
      <c r="C95" s="42" t="s">
        <v>79</v>
      </c>
      <c r="D95" s="42" t="s">
        <v>96</v>
      </c>
      <c r="E95" s="42" t="s">
        <v>91</v>
      </c>
      <c r="F95" s="43">
        <v>20669.0595703125</v>
      </c>
      <c r="G95" s="44">
        <v>52315.0390625</v>
      </c>
    </row>
    <row r="96" spans="1:7" x14ac:dyDescent="0.25">
      <c r="A96" s="42" t="s">
        <v>25</v>
      </c>
      <c r="B96" s="42" t="s">
        <v>46</v>
      </c>
      <c r="C96" s="42" t="s">
        <v>79</v>
      </c>
      <c r="D96" s="42" t="s">
        <v>98</v>
      </c>
      <c r="E96" s="42" t="s">
        <v>57</v>
      </c>
      <c r="F96" s="43">
        <v>2403.9799337387085</v>
      </c>
      <c r="G96" s="44">
        <v>12488.329969406128</v>
      </c>
    </row>
    <row r="97" spans="1:7" x14ac:dyDescent="0.25">
      <c r="A97" s="42" t="s">
        <v>25</v>
      </c>
      <c r="B97" s="42" t="s">
        <v>46</v>
      </c>
      <c r="C97" s="42" t="s">
        <v>79</v>
      </c>
      <c r="D97" s="42" t="s">
        <v>98</v>
      </c>
      <c r="E97" s="42" t="s">
        <v>86</v>
      </c>
      <c r="F97" s="43">
        <v>13463.659912109375</v>
      </c>
      <c r="G97" s="44">
        <v>43664.51171875</v>
      </c>
    </row>
    <row r="98" spans="1:7" x14ac:dyDescent="0.25">
      <c r="A98" s="42" t="s">
        <v>25</v>
      </c>
      <c r="B98" s="42" t="s">
        <v>46</v>
      </c>
      <c r="C98" s="42" t="s">
        <v>79</v>
      </c>
      <c r="D98" s="42" t="s">
        <v>112</v>
      </c>
      <c r="E98" s="42" t="s">
        <v>57</v>
      </c>
      <c r="F98" s="43">
        <v>294.79000854492188</v>
      </c>
      <c r="G98" s="44">
        <v>279.16000366210938</v>
      </c>
    </row>
    <row r="99" spans="1:7" x14ac:dyDescent="0.25">
      <c r="A99" s="42" t="s">
        <v>25</v>
      </c>
      <c r="B99" s="42" t="s">
        <v>46</v>
      </c>
      <c r="C99" s="42" t="s">
        <v>79</v>
      </c>
      <c r="D99" s="42" t="s">
        <v>101</v>
      </c>
      <c r="E99" s="42" t="s">
        <v>57</v>
      </c>
      <c r="F99" s="43">
        <v>330.16000366210938</v>
      </c>
      <c r="G99" s="44">
        <v>1933.010009765625</v>
      </c>
    </row>
    <row r="100" spans="1:7" x14ac:dyDescent="0.25">
      <c r="A100" s="42" t="s">
        <v>25</v>
      </c>
      <c r="B100" s="42" t="s">
        <v>46</v>
      </c>
      <c r="C100" s="42" t="s">
        <v>79</v>
      </c>
      <c r="D100" s="42" t="s">
        <v>102</v>
      </c>
      <c r="E100" s="42" t="s">
        <v>62</v>
      </c>
      <c r="F100" s="43">
        <v>16776.279296875</v>
      </c>
      <c r="G100" s="44">
        <v>75647.6015625</v>
      </c>
    </row>
    <row r="101" spans="1:7" x14ac:dyDescent="0.25">
      <c r="A101" s="42" t="s">
        <v>25</v>
      </c>
      <c r="B101" s="42" t="s">
        <v>46</v>
      </c>
      <c r="C101" s="42" t="s">
        <v>79</v>
      </c>
      <c r="D101" s="42" t="s">
        <v>102</v>
      </c>
      <c r="E101" s="42" t="s">
        <v>88</v>
      </c>
      <c r="F101" s="43">
        <v>24916.7890625</v>
      </c>
      <c r="G101" s="44">
        <v>117507</v>
      </c>
    </row>
    <row r="102" spans="1:7" x14ac:dyDescent="0.25">
      <c r="A102" s="42" t="s">
        <v>25</v>
      </c>
      <c r="B102" s="42" t="s">
        <v>46</v>
      </c>
      <c r="C102" s="42" t="s">
        <v>79</v>
      </c>
      <c r="D102" s="42" t="s">
        <v>103</v>
      </c>
      <c r="E102" s="42" t="s">
        <v>57</v>
      </c>
      <c r="F102" s="43">
        <v>38319.859375</v>
      </c>
      <c r="G102" s="44">
        <v>201068</v>
      </c>
    </row>
    <row r="103" spans="1:7" x14ac:dyDescent="0.25">
      <c r="A103" s="42" t="s">
        <v>25</v>
      </c>
      <c r="B103" s="42" t="s">
        <v>46</v>
      </c>
      <c r="C103" s="42" t="s">
        <v>79</v>
      </c>
      <c r="D103" s="42" t="s">
        <v>104</v>
      </c>
      <c r="E103" s="42" t="s">
        <v>57</v>
      </c>
      <c r="F103" s="43">
        <v>28841.970397949219</v>
      </c>
      <c r="G103" s="44">
        <v>62484.899719238281</v>
      </c>
    </row>
    <row r="104" spans="1:7" x14ac:dyDescent="0.25">
      <c r="A104" s="42" t="s">
        <v>25</v>
      </c>
      <c r="B104" s="42" t="s">
        <v>46</v>
      </c>
      <c r="C104" s="42" t="s">
        <v>79</v>
      </c>
      <c r="D104" s="42" t="s">
        <v>105</v>
      </c>
      <c r="E104" s="42" t="s">
        <v>106</v>
      </c>
      <c r="F104" s="43">
        <v>99791.296875</v>
      </c>
      <c r="G104" s="44">
        <v>89000</v>
      </c>
    </row>
    <row r="105" spans="1:7" x14ac:dyDescent="0.25">
      <c r="A105" s="42" t="s">
        <v>25</v>
      </c>
      <c r="B105" s="42" t="s">
        <v>46</v>
      </c>
      <c r="C105" s="42" t="s">
        <v>79</v>
      </c>
      <c r="D105" s="42" t="s">
        <v>105</v>
      </c>
      <c r="E105" s="42" t="s">
        <v>57</v>
      </c>
      <c r="F105" s="43">
        <v>17962.4296875</v>
      </c>
      <c r="G105" s="44">
        <v>17928</v>
      </c>
    </row>
    <row r="106" spans="1:7" x14ac:dyDescent="0.25">
      <c r="A106" s="42" t="s">
        <v>25</v>
      </c>
      <c r="B106" s="42" t="s">
        <v>46</v>
      </c>
      <c r="C106" s="42" t="s">
        <v>79</v>
      </c>
      <c r="D106" s="42" t="s">
        <v>107</v>
      </c>
      <c r="E106" s="42" t="s">
        <v>57</v>
      </c>
      <c r="F106" s="43">
        <v>34435.499404907227</v>
      </c>
      <c r="G106" s="44">
        <v>150626.56072998047</v>
      </c>
    </row>
    <row r="107" spans="1:7" x14ac:dyDescent="0.25">
      <c r="A107" s="42" t="s">
        <v>25</v>
      </c>
      <c r="B107" s="42" t="s">
        <v>46</v>
      </c>
      <c r="C107" s="42" t="s">
        <v>79</v>
      </c>
      <c r="D107" s="42" t="s">
        <v>107</v>
      </c>
      <c r="E107" s="42" t="s">
        <v>113</v>
      </c>
      <c r="F107" s="43">
        <v>771.1099853515625</v>
      </c>
      <c r="G107" s="44">
        <v>1698</v>
      </c>
    </row>
    <row r="108" spans="1:7" x14ac:dyDescent="0.25">
      <c r="A108" s="42" t="s">
        <v>25</v>
      </c>
      <c r="B108" s="42" t="s">
        <v>4</v>
      </c>
      <c r="C108" s="42" t="s">
        <v>79</v>
      </c>
      <c r="D108" s="42" t="s">
        <v>114</v>
      </c>
      <c r="E108" s="42" t="s">
        <v>81</v>
      </c>
      <c r="F108" s="43">
        <v>13102.599609375</v>
      </c>
      <c r="G108" s="44">
        <v>36270</v>
      </c>
    </row>
    <row r="109" spans="1:7" x14ac:dyDescent="0.25">
      <c r="A109" s="42" t="s">
        <v>25</v>
      </c>
      <c r="B109" s="42" t="s">
        <v>4</v>
      </c>
      <c r="C109" s="42" t="s">
        <v>79</v>
      </c>
      <c r="D109" s="42" t="s">
        <v>115</v>
      </c>
      <c r="E109" s="42" t="s">
        <v>116</v>
      </c>
      <c r="F109" s="43">
        <v>13197.599609375</v>
      </c>
      <c r="G109" s="44">
        <v>119046.84375</v>
      </c>
    </row>
    <row r="110" spans="1:7" x14ac:dyDescent="0.25">
      <c r="A110" s="42" t="s">
        <v>25</v>
      </c>
      <c r="B110" s="42" t="s">
        <v>46</v>
      </c>
      <c r="C110" s="42" t="s">
        <v>120</v>
      </c>
      <c r="D110" s="42" t="s">
        <v>121</v>
      </c>
      <c r="E110" s="42" t="s">
        <v>57</v>
      </c>
      <c r="F110" s="43">
        <v>18377.92041015625</v>
      </c>
      <c r="G110" s="44">
        <v>100659.15966796875</v>
      </c>
    </row>
    <row r="111" spans="1:7" x14ac:dyDescent="0.25">
      <c r="A111" s="42" t="s">
        <v>25</v>
      </c>
      <c r="B111" s="42" t="s">
        <v>46</v>
      </c>
      <c r="C111" s="42" t="s">
        <v>120</v>
      </c>
      <c r="D111" s="42" t="s">
        <v>123</v>
      </c>
      <c r="E111" s="42" t="s">
        <v>57</v>
      </c>
      <c r="F111" s="43">
        <v>105702.23974609375</v>
      </c>
      <c r="G111" s="44">
        <v>403288.4453125</v>
      </c>
    </row>
    <row r="112" spans="1:7" x14ac:dyDescent="0.25">
      <c r="A112" s="42" t="s">
        <v>25</v>
      </c>
      <c r="B112" s="42" t="s">
        <v>46</v>
      </c>
      <c r="C112" s="42" t="s">
        <v>120</v>
      </c>
      <c r="D112" s="42" t="s">
        <v>123</v>
      </c>
      <c r="E112" s="42" t="s">
        <v>88</v>
      </c>
      <c r="F112" s="43">
        <v>23197.849609375</v>
      </c>
      <c r="G112" s="44">
        <v>8252.8798828125</v>
      </c>
    </row>
    <row r="113" spans="1:7" x14ac:dyDescent="0.25">
      <c r="A113" s="42" t="s">
        <v>25</v>
      </c>
      <c r="B113" s="42" t="s">
        <v>46</v>
      </c>
      <c r="C113" s="42" t="s">
        <v>120</v>
      </c>
      <c r="D113" s="42" t="s">
        <v>142</v>
      </c>
      <c r="E113" s="42" t="s">
        <v>57</v>
      </c>
      <c r="F113" s="43">
        <v>244.94000244140625</v>
      </c>
      <c r="G113" s="44">
        <v>1177.7900390625</v>
      </c>
    </row>
    <row r="114" spans="1:7" x14ac:dyDescent="0.25">
      <c r="A114" s="42" t="s">
        <v>25</v>
      </c>
      <c r="B114" s="42" t="s">
        <v>46</v>
      </c>
      <c r="C114" s="42" t="s">
        <v>120</v>
      </c>
      <c r="D114" s="42" t="s">
        <v>125</v>
      </c>
      <c r="E114" s="42" t="s">
        <v>109</v>
      </c>
      <c r="F114" s="43">
        <v>17962.4296875</v>
      </c>
      <c r="G114" s="44">
        <v>26791.01953125</v>
      </c>
    </row>
    <row r="115" spans="1:7" x14ac:dyDescent="0.25">
      <c r="A115" s="42" t="s">
        <v>25</v>
      </c>
      <c r="B115" s="42" t="s">
        <v>46</v>
      </c>
      <c r="C115" s="42" t="s">
        <v>120</v>
      </c>
      <c r="D115" s="42" t="s">
        <v>125</v>
      </c>
      <c r="E115" s="42" t="s">
        <v>108</v>
      </c>
      <c r="F115" s="43">
        <v>1021.1900024414063</v>
      </c>
      <c r="G115" s="44">
        <v>1097.4599609375</v>
      </c>
    </row>
    <row r="116" spans="1:7" x14ac:dyDescent="0.25">
      <c r="A116" s="42" t="s">
        <v>25</v>
      </c>
      <c r="B116" s="42" t="s">
        <v>46</v>
      </c>
      <c r="C116" s="42" t="s">
        <v>120</v>
      </c>
      <c r="D116" s="42" t="s">
        <v>125</v>
      </c>
      <c r="E116" s="42" t="s">
        <v>57</v>
      </c>
      <c r="F116" s="43">
        <v>322.01000213623047</v>
      </c>
      <c r="G116" s="44">
        <v>13566.599792480469</v>
      </c>
    </row>
    <row r="117" spans="1:7" x14ac:dyDescent="0.25">
      <c r="A117" s="42" t="s">
        <v>25</v>
      </c>
      <c r="B117" s="42" t="s">
        <v>46</v>
      </c>
      <c r="C117" s="42" t="s">
        <v>120</v>
      </c>
      <c r="D117" s="42" t="s">
        <v>125</v>
      </c>
      <c r="E117" s="42" t="s">
        <v>113</v>
      </c>
      <c r="F117" s="43">
        <v>813.07000732421875</v>
      </c>
      <c r="G117" s="44">
        <v>2732.39990234375</v>
      </c>
    </row>
    <row r="118" spans="1:7" x14ac:dyDescent="0.25">
      <c r="A118" s="42" t="s">
        <v>25</v>
      </c>
      <c r="B118" s="42" t="s">
        <v>46</v>
      </c>
      <c r="C118" s="42" t="s">
        <v>120</v>
      </c>
      <c r="D118" s="42" t="s">
        <v>143</v>
      </c>
      <c r="E118" s="42" t="s">
        <v>57</v>
      </c>
      <c r="F118" s="43">
        <v>10129.3203125</v>
      </c>
      <c r="G118" s="44">
        <v>25490.380859375</v>
      </c>
    </row>
    <row r="119" spans="1:7" x14ac:dyDescent="0.25">
      <c r="A119" s="42" t="s">
        <v>25</v>
      </c>
      <c r="B119" s="42" t="s">
        <v>46</v>
      </c>
      <c r="C119" s="42" t="s">
        <v>120</v>
      </c>
      <c r="D119" s="42" t="s">
        <v>128</v>
      </c>
      <c r="E119" s="42" t="s">
        <v>109</v>
      </c>
      <c r="F119" s="43">
        <v>87037.5703125</v>
      </c>
      <c r="G119" s="44">
        <v>322082.5390625</v>
      </c>
    </row>
    <row r="120" spans="1:7" x14ac:dyDescent="0.25">
      <c r="A120" s="42" t="s">
        <v>25</v>
      </c>
      <c r="B120" s="42" t="s">
        <v>46</v>
      </c>
      <c r="C120" s="42" t="s">
        <v>120</v>
      </c>
      <c r="D120" s="42" t="s">
        <v>128</v>
      </c>
      <c r="E120" s="42" t="s">
        <v>111</v>
      </c>
      <c r="F120" s="43">
        <v>17827.720703125</v>
      </c>
      <c r="G120" s="44">
        <v>84605.3984375</v>
      </c>
    </row>
    <row r="121" spans="1:7" x14ac:dyDescent="0.25">
      <c r="A121" s="42" t="s">
        <v>25</v>
      </c>
      <c r="B121" s="42" t="s">
        <v>46</v>
      </c>
      <c r="C121" s="42" t="s">
        <v>120</v>
      </c>
      <c r="D121" s="42" t="s">
        <v>128</v>
      </c>
      <c r="E121" s="42" t="s">
        <v>87</v>
      </c>
      <c r="F121" s="43">
        <v>38669.16015625</v>
      </c>
      <c r="G121" s="44">
        <v>187209.703125</v>
      </c>
    </row>
    <row r="122" spans="1:7" x14ac:dyDescent="0.25">
      <c r="A122" s="42" t="s">
        <v>25</v>
      </c>
      <c r="B122" s="42" t="s">
        <v>46</v>
      </c>
      <c r="C122" s="42" t="s">
        <v>120</v>
      </c>
      <c r="D122" s="42" t="s">
        <v>129</v>
      </c>
      <c r="E122" s="42" t="s">
        <v>109</v>
      </c>
      <c r="F122" s="43">
        <v>221428.7109375</v>
      </c>
      <c r="G122" s="44">
        <v>698469.62817382813</v>
      </c>
    </row>
    <row r="123" spans="1:7" x14ac:dyDescent="0.25">
      <c r="A123" s="42" t="s">
        <v>25</v>
      </c>
      <c r="B123" s="42" t="s">
        <v>46</v>
      </c>
      <c r="C123" s="42" t="s">
        <v>120</v>
      </c>
      <c r="D123" s="42" t="s">
        <v>129</v>
      </c>
      <c r="E123" s="42" t="s">
        <v>99</v>
      </c>
      <c r="F123" s="43">
        <v>26624.3203125</v>
      </c>
      <c r="G123" s="44">
        <v>132060</v>
      </c>
    </row>
    <row r="124" spans="1:7" x14ac:dyDescent="0.25">
      <c r="A124" s="42" t="s">
        <v>25</v>
      </c>
      <c r="B124" s="42" t="s">
        <v>46</v>
      </c>
      <c r="C124" s="42" t="s">
        <v>120</v>
      </c>
      <c r="D124" s="42" t="s">
        <v>129</v>
      </c>
      <c r="E124" s="42" t="s">
        <v>57</v>
      </c>
      <c r="F124" s="43">
        <v>100277.9490776062</v>
      </c>
      <c r="G124" s="44">
        <v>433828.07867431641</v>
      </c>
    </row>
    <row r="125" spans="1:7" x14ac:dyDescent="0.25">
      <c r="A125" s="42" t="s">
        <v>25</v>
      </c>
      <c r="B125" s="42" t="s">
        <v>46</v>
      </c>
      <c r="C125" s="42" t="s">
        <v>120</v>
      </c>
      <c r="D125" s="42" t="s">
        <v>129</v>
      </c>
      <c r="E125" s="42" t="s">
        <v>86</v>
      </c>
      <c r="F125" s="43">
        <v>20474.76953125</v>
      </c>
      <c r="G125" s="44">
        <v>84531.328125</v>
      </c>
    </row>
    <row r="126" spans="1:7" x14ac:dyDescent="0.25">
      <c r="A126" s="42" t="s">
        <v>25</v>
      </c>
      <c r="B126" s="42" t="s">
        <v>46</v>
      </c>
      <c r="C126" s="42" t="s">
        <v>120</v>
      </c>
      <c r="D126" s="42" t="s">
        <v>129</v>
      </c>
      <c r="E126" s="42" t="s">
        <v>118</v>
      </c>
      <c r="F126" s="43">
        <v>11495.9599609375</v>
      </c>
      <c r="G126" s="44">
        <v>52992</v>
      </c>
    </row>
    <row r="127" spans="1:7" x14ac:dyDescent="0.25">
      <c r="A127" s="42" t="s">
        <v>25</v>
      </c>
      <c r="B127" s="42" t="s">
        <v>46</v>
      </c>
      <c r="C127" s="42" t="s">
        <v>120</v>
      </c>
      <c r="D127" s="42" t="s">
        <v>129</v>
      </c>
      <c r="E127" s="42" t="s">
        <v>130</v>
      </c>
      <c r="F127" s="43">
        <v>42845.849609375</v>
      </c>
      <c r="G127" s="44">
        <v>146895.0625</v>
      </c>
    </row>
    <row r="128" spans="1:7" x14ac:dyDescent="0.25">
      <c r="A128" s="42" t="s">
        <v>25</v>
      </c>
      <c r="B128" s="42" t="s">
        <v>46</v>
      </c>
      <c r="C128" s="42" t="s">
        <v>120</v>
      </c>
      <c r="D128" s="42" t="s">
        <v>129</v>
      </c>
      <c r="E128" s="42" t="s">
        <v>88</v>
      </c>
      <c r="F128" s="43">
        <v>19758.6796875</v>
      </c>
      <c r="G128" s="44">
        <v>85753.078125</v>
      </c>
    </row>
    <row r="129" spans="1:7" x14ac:dyDescent="0.25">
      <c r="A129" s="42" t="s">
        <v>25</v>
      </c>
      <c r="B129" s="42" t="s">
        <v>46</v>
      </c>
      <c r="C129" s="42" t="s">
        <v>120</v>
      </c>
      <c r="D129" s="42" t="s">
        <v>131</v>
      </c>
      <c r="E129" s="42" t="s">
        <v>57</v>
      </c>
      <c r="F129" s="43">
        <v>13772.889694213867</v>
      </c>
      <c r="G129" s="44">
        <v>116367.44873046875</v>
      </c>
    </row>
    <row r="130" spans="1:7" x14ac:dyDescent="0.25">
      <c r="A130" s="42" t="s">
        <v>25</v>
      </c>
      <c r="B130" s="42" t="s">
        <v>46</v>
      </c>
      <c r="C130" s="42" t="s">
        <v>120</v>
      </c>
      <c r="D130" s="42" t="s">
        <v>135</v>
      </c>
      <c r="E130" s="42" t="s">
        <v>81</v>
      </c>
      <c r="F130" s="43">
        <v>1535.6099853515625</v>
      </c>
      <c r="G130" s="44">
        <v>4267.2001953125</v>
      </c>
    </row>
    <row r="131" spans="1:7" x14ac:dyDescent="0.25">
      <c r="A131" s="42" t="s">
        <v>25</v>
      </c>
      <c r="B131" s="42" t="s">
        <v>46</v>
      </c>
      <c r="C131" s="42" t="s">
        <v>120</v>
      </c>
      <c r="D131" s="42" t="s">
        <v>135</v>
      </c>
      <c r="E131" s="42" t="s">
        <v>62</v>
      </c>
      <c r="F131" s="43">
        <v>58156.650390625</v>
      </c>
      <c r="G131" s="44">
        <v>408720.421875</v>
      </c>
    </row>
    <row r="132" spans="1:7" x14ac:dyDescent="0.25">
      <c r="A132" s="42" t="s">
        <v>25</v>
      </c>
      <c r="B132" s="42" t="s">
        <v>46</v>
      </c>
      <c r="C132" s="42" t="s">
        <v>120</v>
      </c>
      <c r="D132" s="42" t="s">
        <v>135</v>
      </c>
      <c r="E132" s="42" t="s">
        <v>57</v>
      </c>
      <c r="F132" s="43">
        <v>271164.60932922363</v>
      </c>
      <c r="G132" s="44">
        <v>1491318.1779937744</v>
      </c>
    </row>
    <row r="133" spans="1:7" x14ac:dyDescent="0.25">
      <c r="A133" s="42" t="s">
        <v>25</v>
      </c>
      <c r="B133" s="42" t="s">
        <v>46</v>
      </c>
      <c r="C133" s="42" t="s">
        <v>120</v>
      </c>
      <c r="D133" s="42" t="s">
        <v>135</v>
      </c>
      <c r="E133" s="42" t="s">
        <v>139</v>
      </c>
      <c r="F133" s="43">
        <v>4594.89013671875</v>
      </c>
      <c r="G133" s="44">
        <v>1148.0400390625</v>
      </c>
    </row>
    <row r="134" spans="1:7" x14ac:dyDescent="0.25">
      <c r="A134" s="42" t="s">
        <v>25</v>
      </c>
      <c r="B134" s="42" t="s">
        <v>46</v>
      </c>
      <c r="C134" s="42" t="s">
        <v>120</v>
      </c>
      <c r="D134" s="42" t="s">
        <v>136</v>
      </c>
      <c r="E134" s="42" t="s">
        <v>109</v>
      </c>
      <c r="F134" s="43">
        <v>70373.12158203125</v>
      </c>
      <c r="G134" s="44">
        <v>259476.60546875</v>
      </c>
    </row>
    <row r="135" spans="1:7" x14ac:dyDescent="0.25">
      <c r="A135" s="42" t="s">
        <v>25</v>
      </c>
      <c r="B135" s="42" t="s">
        <v>46</v>
      </c>
      <c r="C135" s="42" t="s">
        <v>120</v>
      </c>
      <c r="D135" s="42" t="s">
        <v>136</v>
      </c>
      <c r="E135" s="42" t="s">
        <v>62</v>
      </c>
      <c r="F135" s="43">
        <v>3667.3900756835938</v>
      </c>
      <c r="G135" s="44">
        <v>21174.06982421875</v>
      </c>
    </row>
    <row r="136" spans="1:7" x14ac:dyDescent="0.25">
      <c r="A136" s="42" t="s">
        <v>25</v>
      </c>
      <c r="B136" s="42" t="s">
        <v>46</v>
      </c>
      <c r="C136" s="42" t="s">
        <v>120</v>
      </c>
      <c r="D136" s="42" t="s">
        <v>136</v>
      </c>
      <c r="E136" s="42" t="s">
        <v>57</v>
      </c>
      <c r="F136" s="43">
        <v>15999.2900390625</v>
      </c>
      <c r="G136" s="44">
        <v>61274.03125</v>
      </c>
    </row>
    <row r="137" spans="1:7" x14ac:dyDescent="0.25">
      <c r="A137" s="42" t="s">
        <v>25</v>
      </c>
      <c r="B137" s="42" t="s">
        <v>46</v>
      </c>
      <c r="C137" s="42" t="s">
        <v>120</v>
      </c>
      <c r="D137" s="42" t="s">
        <v>136</v>
      </c>
      <c r="E137" s="42" t="s">
        <v>86</v>
      </c>
      <c r="F137" s="43">
        <v>18543.069702148438</v>
      </c>
      <c r="G137" s="44">
        <v>190731.734375</v>
      </c>
    </row>
    <row r="138" spans="1:7" x14ac:dyDescent="0.25">
      <c r="A138" s="42" t="s">
        <v>25</v>
      </c>
      <c r="B138" s="42" t="s">
        <v>46</v>
      </c>
      <c r="C138" s="42" t="s">
        <v>120</v>
      </c>
      <c r="D138" s="42" t="s">
        <v>136</v>
      </c>
      <c r="E138" s="42" t="s">
        <v>111</v>
      </c>
      <c r="F138" s="43">
        <v>20324.310546875</v>
      </c>
      <c r="G138" s="44">
        <v>38042.3984375</v>
      </c>
    </row>
    <row r="139" spans="1:7" x14ac:dyDescent="0.25">
      <c r="A139" s="42" t="s">
        <v>25</v>
      </c>
      <c r="B139" s="42" t="s">
        <v>46</v>
      </c>
      <c r="C139" s="42" t="s">
        <v>120</v>
      </c>
      <c r="D139" s="42" t="s">
        <v>136</v>
      </c>
      <c r="E139" s="42" t="s">
        <v>87</v>
      </c>
      <c r="F139" s="43">
        <v>30826.130859375</v>
      </c>
      <c r="G139" s="44">
        <v>164135.21875</v>
      </c>
    </row>
    <row r="140" spans="1:7" x14ac:dyDescent="0.25">
      <c r="A140" s="42" t="s">
        <v>25</v>
      </c>
      <c r="B140" s="42" t="s">
        <v>46</v>
      </c>
      <c r="C140" s="42" t="s">
        <v>120</v>
      </c>
      <c r="D140" s="42" t="s">
        <v>144</v>
      </c>
      <c r="E140" s="42" t="s">
        <v>109</v>
      </c>
      <c r="F140" s="43">
        <v>19958.259765625</v>
      </c>
      <c r="G140" s="44">
        <v>65031</v>
      </c>
    </row>
    <row r="141" spans="1:7" x14ac:dyDescent="0.25">
      <c r="A141" s="42" t="s">
        <v>25</v>
      </c>
      <c r="B141" s="42" t="s">
        <v>46</v>
      </c>
      <c r="C141" s="42" t="s">
        <v>120</v>
      </c>
      <c r="D141" s="42" t="s">
        <v>144</v>
      </c>
      <c r="E141" s="42" t="s">
        <v>139</v>
      </c>
      <c r="F141" s="43">
        <v>1769.02001953125</v>
      </c>
      <c r="G141" s="44">
        <v>12003</v>
      </c>
    </row>
    <row r="142" spans="1:7" x14ac:dyDescent="0.25">
      <c r="A142" s="42" t="s">
        <v>25</v>
      </c>
      <c r="B142" s="42" t="s">
        <v>46</v>
      </c>
      <c r="C142" s="42" t="s">
        <v>120</v>
      </c>
      <c r="D142" s="42" t="s">
        <v>141</v>
      </c>
      <c r="E142" s="42" t="s">
        <v>57</v>
      </c>
      <c r="F142" s="43">
        <v>34787.25</v>
      </c>
      <c r="G142" s="44">
        <v>164878</v>
      </c>
    </row>
    <row r="143" spans="1:7" x14ac:dyDescent="0.25">
      <c r="A143" s="42" t="s">
        <v>25</v>
      </c>
      <c r="B143" s="42" t="s">
        <v>2</v>
      </c>
      <c r="C143" s="42" t="s">
        <v>120</v>
      </c>
      <c r="D143" s="42" t="s">
        <v>145</v>
      </c>
      <c r="E143" s="42" t="s">
        <v>57</v>
      </c>
      <c r="F143" s="43">
        <v>253.11000061035156</v>
      </c>
      <c r="G143" s="44">
        <v>3868.919921875</v>
      </c>
    </row>
    <row r="144" spans="1:7" x14ac:dyDescent="0.25">
      <c r="A144" s="42" t="s">
        <v>25</v>
      </c>
      <c r="B144" s="42" t="s">
        <v>2</v>
      </c>
      <c r="C144" s="42" t="s">
        <v>120</v>
      </c>
      <c r="D144" s="42" t="s">
        <v>145</v>
      </c>
      <c r="E144" s="42" t="s">
        <v>86</v>
      </c>
      <c r="F144" s="43">
        <v>399.6400146484375</v>
      </c>
      <c r="G144" s="44">
        <v>6974.740234375</v>
      </c>
    </row>
    <row r="145" spans="1:7" x14ac:dyDescent="0.25">
      <c r="A145" s="42" t="s">
        <v>25</v>
      </c>
      <c r="B145" s="42" t="s">
        <v>146</v>
      </c>
      <c r="C145" s="42" t="s">
        <v>120</v>
      </c>
      <c r="D145" s="42" t="s">
        <v>133</v>
      </c>
      <c r="E145" s="42" t="s">
        <v>86</v>
      </c>
      <c r="F145" s="43">
        <v>2159.570068359375</v>
      </c>
      <c r="G145" s="44">
        <v>5808.419921875</v>
      </c>
    </row>
    <row r="146" spans="1:7" x14ac:dyDescent="0.25">
      <c r="A146" s="42" t="s">
        <v>25</v>
      </c>
      <c r="B146" s="42" t="s">
        <v>6</v>
      </c>
      <c r="C146" s="42" t="s">
        <v>120</v>
      </c>
      <c r="D146" s="42" t="s">
        <v>121</v>
      </c>
      <c r="E146" s="42" t="s">
        <v>57</v>
      </c>
      <c r="F146" s="43">
        <v>1573.0699462890625</v>
      </c>
      <c r="G146" s="44">
        <v>6666.39990234375</v>
      </c>
    </row>
    <row r="147" spans="1:7" ht="15.75" thickBot="1" x14ac:dyDescent="0.3">
      <c r="A147" s="48" t="s">
        <v>28</v>
      </c>
      <c r="B147" s="34"/>
      <c r="C147" s="34"/>
      <c r="D147" s="34"/>
      <c r="E147" s="34"/>
      <c r="F147" s="34">
        <f>SUM(F82:F146)</f>
        <v>1781466.7447195053</v>
      </c>
      <c r="G147" s="35">
        <f>SUM(G82:G146)</f>
        <v>7143847.0981426239</v>
      </c>
    </row>
    <row r="148" spans="1:7" x14ac:dyDescent="0.25">
      <c r="A148" s="42" t="s">
        <v>271</v>
      </c>
      <c r="B148" s="42" t="s">
        <v>46</v>
      </c>
      <c r="C148" s="42" t="s">
        <v>79</v>
      </c>
      <c r="D148" s="42" t="s">
        <v>80</v>
      </c>
      <c r="E148" s="42" t="s">
        <v>108</v>
      </c>
      <c r="F148" s="43">
        <v>15447.169616699219</v>
      </c>
      <c r="G148" s="44">
        <v>14569.199951171875</v>
      </c>
    </row>
    <row r="149" spans="1:7" x14ac:dyDescent="0.25">
      <c r="A149" s="42" t="s">
        <v>26</v>
      </c>
      <c r="B149" s="42" t="s">
        <v>46</v>
      </c>
      <c r="C149" s="42" t="s">
        <v>79</v>
      </c>
      <c r="D149" s="42" t="s">
        <v>117</v>
      </c>
      <c r="E149" s="42" t="s">
        <v>57</v>
      </c>
      <c r="F149" s="43">
        <v>57479.7890625</v>
      </c>
      <c r="G149" s="44">
        <v>301126</v>
      </c>
    </row>
    <row r="150" spans="1:7" x14ac:dyDescent="0.25">
      <c r="A150" s="42" t="s">
        <v>26</v>
      </c>
      <c r="B150" s="42" t="s">
        <v>46</v>
      </c>
      <c r="C150" s="42" t="s">
        <v>79</v>
      </c>
      <c r="D150" s="42" t="s">
        <v>82</v>
      </c>
      <c r="E150" s="42" t="s">
        <v>57</v>
      </c>
      <c r="F150" s="43">
        <v>8648.730052947998</v>
      </c>
      <c r="G150" s="44">
        <v>25695.989883422852</v>
      </c>
    </row>
    <row r="151" spans="1:7" x14ac:dyDescent="0.25">
      <c r="A151" s="42" t="s">
        <v>26</v>
      </c>
      <c r="B151" s="42" t="s">
        <v>46</v>
      </c>
      <c r="C151" s="42" t="s">
        <v>79</v>
      </c>
      <c r="D151" s="42" t="s">
        <v>83</v>
      </c>
      <c r="E151" s="42" t="s">
        <v>57</v>
      </c>
      <c r="F151" s="43">
        <v>4474.1499633789063</v>
      </c>
      <c r="G151" s="44">
        <v>54135.18017578125</v>
      </c>
    </row>
    <row r="152" spans="1:7" x14ac:dyDescent="0.25">
      <c r="A152" s="42" t="s">
        <v>26</v>
      </c>
      <c r="B152" s="42" t="s">
        <v>46</v>
      </c>
      <c r="C152" s="42" t="s">
        <v>79</v>
      </c>
      <c r="D152" s="42" t="s">
        <v>84</v>
      </c>
      <c r="E152" s="42" t="s">
        <v>85</v>
      </c>
      <c r="F152" s="43">
        <v>32305.19921875</v>
      </c>
      <c r="G152" s="44">
        <v>71008</v>
      </c>
    </row>
    <row r="153" spans="1:7" x14ac:dyDescent="0.25">
      <c r="A153" s="42" t="s">
        <v>26</v>
      </c>
      <c r="B153" s="42" t="s">
        <v>46</v>
      </c>
      <c r="C153" s="42" t="s">
        <v>79</v>
      </c>
      <c r="D153" s="42" t="s">
        <v>84</v>
      </c>
      <c r="E153" s="42" t="s">
        <v>62</v>
      </c>
      <c r="F153" s="43">
        <v>15440.150390625</v>
      </c>
      <c r="G153" s="44">
        <v>20332.3203125</v>
      </c>
    </row>
    <row r="154" spans="1:7" x14ac:dyDescent="0.25">
      <c r="A154" s="42" t="s">
        <v>271</v>
      </c>
      <c r="B154" s="42" t="s">
        <v>46</v>
      </c>
      <c r="C154" s="42" t="s">
        <v>79</v>
      </c>
      <c r="D154" s="42" t="s">
        <v>110</v>
      </c>
      <c r="E154" s="42" t="s">
        <v>139</v>
      </c>
      <c r="F154" s="43">
        <v>399.17001342773438</v>
      </c>
      <c r="G154" s="44">
        <v>13412</v>
      </c>
    </row>
    <row r="155" spans="1:7" x14ac:dyDescent="0.25">
      <c r="A155" s="42" t="s">
        <v>26</v>
      </c>
      <c r="B155" s="42" t="s">
        <v>46</v>
      </c>
      <c r="C155" s="42" t="s">
        <v>79</v>
      </c>
      <c r="D155" s="42" t="s">
        <v>89</v>
      </c>
      <c r="E155" s="42" t="s">
        <v>90</v>
      </c>
      <c r="F155" s="43">
        <v>10777.4599609375</v>
      </c>
      <c r="G155" s="44">
        <v>20664</v>
      </c>
    </row>
    <row r="156" spans="1:7" x14ac:dyDescent="0.25">
      <c r="A156" s="42" t="s">
        <v>271</v>
      </c>
      <c r="B156" s="42" t="s">
        <v>46</v>
      </c>
      <c r="C156" s="42" t="s">
        <v>79</v>
      </c>
      <c r="D156" s="42" t="s">
        <v>89</v>
      </c>
      <c r="E156" s="42" t="s">
        <v>81</v>
      </c>
      <c r="F156" s="43">
        <v>9579.9599609375</v>
      </c>
      <c r="G156" s="44">
        <v>20966.400390625</v>
      </c>
    </row>
    <row r="157" spans="1:7" x14ac:dyDescent="0.25">
      <c r="A157" s="42" t="s">
        <v>26</v>
      </c>
      <c r="B157" s="42" t="s">
        <v>46</v>
      </c>
      <c r="C157" s="42" t="s">
        <v>79</v>
      </c>
      <c r="D157" s="42" t="s">
        <v>89</v>
      </c>
      <c r="E157" s="42" t="s">
        <v>91</v>
      </c>
      <c r="F157" s="43">
        <v>52912.560546875</v>
      </c>
      <c r="G157" s="44">
        <v>204057.82421875</v>
      </c>
    </row>
    <row r="158" spans="1:7" x14ac:dyDescent="0.25">
      <c r="A158" s="42" t="s">
        <v>26</v>
      </c>
      <c r="B158" s="42" t="s">
        <v>46</v>
      </c>
      <c r="C158" s="42" t="s">
        <v>79</v>
      </c>
      <c r="D158" s="42" t="s">
        <v>89</v>
      </c>
      <c r="E158" s="42" t="s">
        <v>95</v>
      </c>
      <c r="F158" s="43">
        <v>1532.7099609375</v>
      </c>
      <c r="G158" s="44">
        <v>5622</v>
      </c>
    </row>
    <row r="159" spans="1:7" x14ac:dyDescent="0.25">
      <c r="A159" s="42" t="s">
        <v>26</v>
      </c>
      <c r="B159" s="42" t="s">
        <v>46</v>
      </c>
      <c r="C159" s="42" t="s">
        <v>79</v>
      </c>
      <c r="D159" s="42" t="s">
        <v>93</v>
      </c>
      <c r="E159" s="42" t="s">
        <v>57</v>
      </c>
      <c r="F159" s="43">
        <v>8785.7197265625</v>
      </c>
      <c r="G159" s="44">
        <v>19421</v>
      </c>
    </row>
    <row r="160" spans="1:7" x14ac:dyDescent="0.25">
      <c r="A160" s="42" t="s">
        <v>26</v>
      </c>
      <c r="B160" s="42" t="s">
        <v>46</v>
      </c>
      <c r="C160" s="42" t="s">
        <v>79</v>
      </c>
      <c r="D160" s="42" t="s">
        <v>94</v>
      </c>
      <c r="E160" s="42" t="s">
        <v>118</v>
      </c>
      <c r="F160" s="43">
        <v>33529.87890625</v>
      </c>
      <c r="G160" s="44">
        <v>184800</v>
      </c>
    </row>
    <row r="161" spans="1:7" x14ac:dyDescent="0.25">
      <c r="A161" s="42" t="s">
        <v>271</v>
      </c>
      <c r="B161" s="42" t="s">
        <v>46</v>
      </c>
      <c r="C161" s="42" t="s">
        <v>79</v>
      </c>
      <c r="D161" s="42" t="s">
        <v>96</v>
      </c>
      <c r="E161" s="42" t="s">
        <v>81</v>
      </c>
      <c r="F161" s="43">
        <v>17243.939453125</v>
      </c>
      <c r="G161" s="44">
        <v>78144</v>
      </c>
    </row>
    <row r="162" spans="1:7" x14ac:dyDescent="0.25">
      <c r="A162" s="42" t="s">
        <v>271</v>
      </c>
      <c r="B162" s="42" t="s">
        <v>46</v>
      </c>
      <c r="C162" s="42" t="s">
        <v>79</v>
      </c>
      <c r="D162" s="42" t="s">
        <v>96</v>
      </c>
      <c r="E162" s="42" t="s">
        <v>279</v>
      </c>
      <c r="F162" s="43">
        <v>3889.469970703125</v>
      </c>
      <c r="G162" s="44">
        <v>10483.2001953125</v>
      </c>
    </row>
    <row r="163" spans="1:7" x14ac:dyDescent="0.25">
      <c r="A163" s="42" t="s">
        <v>26</v>
      </c>
      <c r="B163" s="42" t="s">
        <v>46</v>
      </c>
      <c r="C163" s="42" t="s">
        <v>79</v>
      </c>
      <c r="D163" s="42" t="s">
        <v>96</v>
      </c>
      <c r="E163" s="42" t="s">
        <v>57</v>
      </c>
      <c r="F163" s="43">
        <v>91129.949882507324</v>
      </c>
      <c r="G163" s="44">
        <v>356190.40765380859</v>
      </c>
    </row>
    <row r="164" spans="1:7" x14ac:dyDescent="0.25">
      <c r="A164" s="42" t="s">
        <v>26</v>
      </c>
      <c r="B164" s="42" t="s">
        <v>46</v>
      </c>
      <c r="C164" s="42" t="s">
        <v>79</v>
      </c>
      <c r="D164" s="42" t="s">
        <v>96</v>
      </c>
      <c r="E164" s="42" t="s">
        <v>49</v>
      </c>
      <c r="F164" s="43">
        <v>28649.17919921875</v>
      </c>
      <c r="G164" s="44">
        <v>85686.25</v>
      </c>
    </row>
    <row r="165" spans="1:7" x14ac:dyDescent="0.25">
      <c r="A165" s="42" t="s">
        <v>26</v>
      </c>
      <c r="B165" s="42" t="s">
        <v>46</v>
      </c>
      <c r="C165" s="42" t="s">
        <v>79</v>
      </c>
      <c r="D165" s="42" t="s">
        <v>96</v>
      </c>
      <c r="E165" s="42" t="s">
        <v>91</v>
      </c>
      <c r="F165" s="43">
        <v>9520.8203125</v>
      </c>
      <c r="G165" s="44">
        <v>32804.87890625</v>
      </c>
    </row>
    <row r="166" spans="1:7" x14ac:dyDescent="0.25">
      <c r="A166" s="42" t="s">
        <v>26</v>
      </c>
      <c r="B166" s="42" t="s">
        <v>46</v>
      </c>
      <c r="C166" s="42" t="s">
        <v>79</v>
      </c>
      <c r="D166" s="42" t="s">
        <v>98</v>
      </c>
      <c r="E166" s="42" t="s">
        <v>62</v>
      </c>
      <c r="F166" s="43">
        <v>11136.509765625</v>
      </c>
      <c r="G166" s="44">
        <v>62943.7783203125</v>
      </c>
    </row>
    <row r="167" spans="1:7" x14ac:dyDescent="0.25">
      <c r="A167" s="42" t="s">
        <v>26</v>
      </c>
      <c r="B167" s="42" t="s">
        <v>46</v>
      </c>
      <c r="C167" s="42" t="s">
        <v>79</v>
      </c>
      <c r="D167" s="42" t="s">
        <v>98</v>
      </c>
      <c r="E167" s="42" t="s">
        <v>57</v>
      </c>
      <c r="F167" s="43">
        <v>1227.0599880218506</v>
      </c>
      <c r="G167" s="44">
        <v>8815.6598815917969</v>
      </c>
    </row>
    <row r="168" spans="1:7" x14ac:dyDescent="0.25">
      <c r="A168" s="42" t="s">
        <v>26</v>
      </c>
      <c r="B168" s="42" t="s">
        <v>46</v>
      </c>
      <c r="C168" s="42" t="s">
        <v>79</v>
      </c>
      <c r="D168" s="42" t="s">
        <v>98</v>
      </c>
      <c r="E168" s="42" t="s">
        <v>119</v>
      </c>
      <c r="F168" s="43">
        <v>91245.078125</v>
      </c>
      <c r="G168" s="44">
        <v>338291</v>
      </c>
    </row>
    <row r="169" spans="1:7" x14ac:dyDescent="0.25">
      <c r="A169" s="42" t="s">
        <v>26</v>
      </c>
      <c r="B169" s="42" t="s">
        <v>46</v>
      </c>
      <c r="C169" s="42" t="s">
        <v>79</v>
      </c>
      <c r="D169" s="42" t="s">
        <v>98</v>
      </c>
      <c r="E169" s="42" t="s">
        <v>88</v>
      </c>
      <c r="F169" s="43">
        <v>10432.73046875</v>
      </c>
      <c r="G169" s="44">
        <v>55467.30078125</v>
      </c>
    </row>
    <row r="170" spans="1:7" x14ac:dyDescent="0.25">
      <c r="A170" s="42" t="s">
        <v>26</v>
      </c>
      <c r="B170" s="42" t="s">
        <v>46</v>
      </c>
      <c r="C170" s="42" t="s">
        <v>79</v>
      </c>
      <c r="D170" s="42" t="s">
        <v>100</v>
      </c>
      <c r="E170" s="42" t="s">
        <v>62</v>
      </c>
      <c r="F170" s="43">
        <v>2320.0199584960938</v>
      </c>
      <c r="G170" s="44">
        <v>45809.13916015625</v>
      </c>
    </row>
    <row r="171" spans="1:7" x14ac:dyDescent="0.25">
      <c r="A171" s="42" t="s">
        <v>26</v>
      </c>
      <c r="B171" s="42" t="s">
        <v>46</v>
      </c>
      <c r="C171" s="42" t="s">
        <v>79</v>
      </c>
      <c r="D171" s="42" t="s">
        <v>102</v>
      </c>
      <c r="E171" s="42" t="s">
        <v>91</v>
      </c>
      <c r="F171" s="43">
        <v>22883.98046875</v>
      </c>
      <c r="G171" s="44">
        <v>24019.19921875</v>
      </c>
    </row>
    <row r="172" spans="1:7" x14ac:dyDescent="0.25">
      <c r="A172" s="42" t="s">
        <v>26</v>
      </c>
      <c r="B172" s="42" t="s">
        <v>46</v>
      </c>
      <c r="C172" s="42" t="s">
        <v>79</v>
      </c>
      <c r="D172" s="42" t="s">
        <v>103</v>
      </c>
      <c r="E172" s="42" t="s">
        <v>57</v>
      </c>
      <c r="F172" s="43">
        <v>57459.828125</v>
      </c>
      <c r="G172" s="44">
        <v>301019</v>
      </c>
    </row>
    <row r="173" spans="1:7" x14ac:dyDescent="0.25">
      <c r="A173" s="42" t="s">
        <v>26</v>
      </c>
      <c r="B173" s="42" t="s">
        <v>46</v>
      </c>
      <c r="C173" s="42" t="s">
        <v>79</v>
      </c>
      <c r="D173" s="42" t="s">
        <v>104</v>
      </c>
      <c r="E173" s="42" t="s">
        <v>57</v>
      </c>
      <c r="F173" s="43">
        <v>47507.320262908936</v>
      </c>
      <c r="G173" s="44">
        <v>64431.281158447266</v>
      </c>
    </row>
    <row r="174" spans="1:7" x14ac:dyDescent="0.25">
      <c r="A174" s="42" t="s">
        <v>26</v>
      </c>
      <c r="B174" s="42" t="s">
        <v>46</v>
      </c>
      <c r="C174" s="42" t="s">
        <v>79</v>
      </c>
      <c r="D174" s="42" t="s">
        <v>105</v>
      </c>
      <c r="E174" s="42" t="s">
        <v>106</v>
      </c>
      <c r="F174" s="43">
        <v>75786.5</v>
      </c>
      <c r="G174" s="44">
        <v>58933.30859375</v>
      </c>
    </row>
    <row r="175" spans="1:7" x14ac:dyDescent="0.25">
      <c r="A175" s="42" t="s">
        <v>26</v>
      </c>
      <c r="B175" s="42" t="s">
        <v>46</v>
      </c>
      <c r="C175" s="42" t="s">
        <v>79</v>
      </c>
      <c r="D175" s="42" t="s">
        <v>105</v>
      </c>
      <c r="E175" s="42" t="s">
        <v>57</v>
      </c>
      <c r="F175" s="43">
        <v>19958.259765625</v>
      </c>
      <c r="G175" s="44">
        <v>11800</v>
      </c>
    </row>
    <row r="176" spans="1:7" ht="30" x14ac:dyDescent="0.25">
      <c r="A176" s="42" t="s">
        <v>271</v>
      </c>
      <c r="B176" s="42" t="s">
        <v>46</v>
      </c>
      <c r="C176" s="42" t="s">
        <v>79</v>
      </c>
      <c r="D176" s="42" t="s">
        <v>280</v>
      </c>
      <c r="E176" s="42" t="s">
        <v>91</v>
      </c>
      <c r="F176" s="43">
        <v>66234.908203125</v>
      </c>
      <c r="G176" s="44">
        <v>381701.203125</v>
      </c>
    </row>
    <row r="177" spans="1:7" x14ac:dyDescent="0.25">
      <c r="A177" s="42" t="s">
        <v>271</v>
      </c>
      <c r="B177" s="42" t="s">
        <v>46</v>
      </c>
      <c r="C177" s="42" t="s">
        <v>79</v>
      </c>
      <c r="D177" s="42" t="s">
        <v>107</v>
      </c>
      <c r="E177" s="42" t="s">
        <v>81</v>
      </c>
      <c r="F177" s="43">
        <v>324.42001342773438</v>
      </c>
      <c r="G177" s="44">
        <v>552.5999755859375</v>
      </c>
    </row>
    <row r="178" spans="1:7" x14ac:dyDescent="0.25">
      <c r="A178" s="42" t="s">
        <v>26</v>
      </c>
      <c r="B178" s="42" t="s">
        <v>46</v>
      </c>
      <c r="C178" s="42" t="s">
        <v>79</v>
      </c>
      <c r="D178" s="42" t="s">
        <v>107</v>
      </c>
      <c r="E178" s="42" t="s">
        <v>62</v>
      </c>
      <c r="F178" s="43">
        <v>1550.8699951171875</v>
      </c>
      <c r="G178" s="44">
        <v>2284.27001953125</v>
      </c>
    </row>
    <row r="179" spans="1:7" x14ac:dyDescent="0.25">
      <c r="A179" s="42" t="s">
        <v>26</v>
      </c>
      <c r="B179" s="42" t="s">
        <v>46</v>
      </c>
      <c r="C179" s="42" t="s">
        <v>79</v>
      </c>
      <c r="D179" s="42" t="s">
        <v>107</v>
      </c>
      <c r="E179" s="42" t="s">
        <v>57</v>
      </c>
      <c r="F179" s="43">
        <v>36154.819808959961</v>
      </c>
      <c r="G179" s="44">
        <v>126224.81066894531</v>
      </c>
    </row>
    <row r="180" spans="1:7" x14ac:dyDescent="0.25">
      <c r="A180" s="42" t="s">
        <v>26</v>
      </c>
      <c r="B180" s="42" t="s">
        <v>4</v>
      </c>
      <c r="C180" s="42" t="s">
        <v>79</v>
      </c>
      <c r="D180" s="42" t="s">
        <v>114</v>
      </c>
      <c r="E180" s="42" t="s">
        <v>57</v>
      </c>
      <c r="F180" s="43">
        <v>21799.859375</v>
      </c>
      <c r="G180" s="44">
        <v>46152</v>
      </c>
    </row>
    <row r="181" spans="1:7" x14ac:dyDescent="0.25">
      <c r="A181" s="42" t="s">
        <v>26</v>
      </c>
      <c r="B181" s="42" t="s">
        <v>46</v>
      </c>
      <c r="C181" s="42" t="s">
        <v>120</v>
      </c>
      <c r="D181" s="42" t="s">
        <v>121</v>
      </c>
      <c r="E181" s="42" t="s">
        <v>57</v>
      </c>
      <c r="F181" s="43">
        <v>12999.2099609375</v>
      </c>
      <c r="G181" s="44">
        <v>55567.499755859375</v>
      </c>
    </row>
    <row r="182" spans="1:7" x14ac:dyDescent="0.25">
      <c r="A182" s="42" t="s">
        <v>271</v>
      </c>
      <c r="B182" s="42" t="s">
        <v>46</v>
      </c>
      <c r="C182" s="42" t="s">
        <v>120</v>
      </c>
      <c r="D182" s="42" t="s">
        <v>122</v>
      </c>
      <c r="E182" s="42" t="s">
        <v>57</v>
      </c>
      <c r="F182" s="43">
        <v>36.290000915527344</v>
      </c>
      <c r="G182" s="44">
        <v>214.67999267578125</v>
      </c>
    </row>
    <row r="183" spans="1:7" x14ac:dyDescent="0.25">
      <c r="A183" s="42" t="s">
        <v>26</v>
      </c>
      <c r="B183" s="42" t="s">
        <v>46</v>
      </c>
      <c r="C183" s="42" t="s">
        <v>120</v>
      </c>
      <c r="D183" s="42" t="s">
        <v>123</v>
      </c>
      <c r="E183" s="42" t="s">
        <v>57</v>
      </c>
      <c r="F183" s="43">
        <v>169621.18952941895</v>
      </c>
      <c r="G183" s="44">
        <v>694105.08599853516</v>
      </c>
    </row>
    <row r="184" spans="1:7" x14ac:dyDescent="0.25">
      <c r="A184" s="42" t="s">
        <v>271</v>
      </c>
      <c r="B184" s="42" t="s">
        <v>46</v>
      </c>
      <c r="C184" s="42" t="s">
        <v>120</v>
      </c>
      <c r="D184" s="42" t="s">
        <v>125</v>
      </c>
      <c r="E184" s="42" t="s">
        <v>108</v>
      </c>
      <c r="F184" s="43">
        <v>1401.1699829101563</v>
      </c>
      <c r="G184" s="44">
        <v>4693.800048828125</v>
      </c>
    </row>
    <row r="185" spans="1:7" x14ac:dyDescent="0.25">
      <c r="A185" s="42" t="s">
        <v>26</v>
      </c>
      <c r="B185" s="42" t="s">
        <v>46</v>
      </c>
      <c r="C185" s="42" t="s">
        <v>120</v>
      </c>
      <c r="D185" s="42" t="s">
        <v>125</v>
      </c>
      <c r="E185" s="42" t="s">
        <v>57</v>
      </c>
      <c r="F185" s="43">
        <v>26126.200256347656</v>
      </c>
      <c r="G185" s="44">
        <v>110907.0791015625</v>
      </c>
    </row>
    <row r="186" spans="1:7" x14ac:dyDescent="0.25">
      <c r="A186" s="42" t="s">
        <v>26</v>
      </c>
      <c r="B186" s="42" t="s">
        <v>46</v>
      </c>
      <c r="C186" s="42" t="s">
        <v>120</v>
      </c>
      <c r="D186" s="42" t="s">
        <v>147</v>
      </c>
      <c r="E186" s="42" t="s">
        <v>109</v>
      </c>
      <c r="F186" s="43">
        <v>23480.890625</v>
      </c>
      <c r="G186" s="44">
        <v>83531.9765625</v>
      </c>
    </row>
    <row r="187" spans="1:7" x14ac:dyDescent="0.25">
      <c r="A187" s="42" t="s">
        <v>26</v>
      </c>
      <c r="B187" s="42" t="s">
        <v>46</v>
      </c>
      <c r="C187" s="42" t="s">
        <v>120</v>
      </c>
      <c r="D187" s="42" t="s">
        <v>127</v>
      </c>
      <c r="E187" s="42" t="s">
        <v>57</v>
      </c>
      <c r="F187" s="43">
        <v>2267.97998046875</v>
      </c>
      <c r="G187" s="44">
        <v>12651.0595703125</v>
      </c>
    </row>
    <row r="188" spans="1:7" x14ac:dyDescent="0.25">
      <c r="A188" s="42" t="s">
        <v>271</v>
      </c>
      <c r="B188" s="42" t="s">
        <v>46</v>
      </c>
      <c r="C188" s="42" t="s">
        <v>120</v>
      </c>
      <c r="D188" s="42" t="s">
        <v>143</v>
      </c>
      <c r="E188" s="42" t="s">
        <v>57</v>
      </c>
      <c r="F188" s="43">
        <v>2854.9398803710938</v>
      </c>
      <c r="G188" s="44">
        <v>6477</v>
      </c>
    </row>
    <row r="189" spans="1:7" x14ac:dyDescent="0.25">
      <c r="A189" s="42" t="s">
        <v>26</v>
      </c>
      <c r="B189" s="42" t="s">
        <v>46</v>
      </c>
      <c r="C189" s="42" t="s">
        <v>120</v>
      </c>
      <c r="D189" s="42" t="s">
        <v>128</v>
      </c>
      <c r="E189" s="42" t="s">
        <v>109</v>
      </c>
      <c r="F189" s="43">
        <v>133823.400390625</v>
      </c>
      <c r="G189" s="44">
        <v>524577.6796875</v>
      </c>
    </row>
    <row r="190" spans="1:7" x14ac:dyDescent="0.25">
      <c r="A190" s="42" t="s">
        <v>26</v>
      </c>
      <c r="B190" s="42" t="s">
        <v>46</v>
      </c>
      <c r="C190" s="42" t="s">
        <v>120</v>
      </c>
      <c r="D190" s="42" t="s">
        <v>128</v>
      </c>
      <c r="E190" s="42" t="s">
        <v>87</v>
      </c>
      <c r="F190" s="43">
        <v>15130.080078125</v>
      </c>
      <c r="G190" s="44">
        <v>16147</v>
      </c>
    </row>
    <row r="191" spans="1:7" x14ac:dyDescent="0.25">
      <c r="A191" s="42" t="s">
        <v>26</v>
      </c>
      <c r="B191" s="42" t="s">
        <v>46</v>
      </c>
      <c r="C191" s="42" t="s">
        <v>120</v>
      </c>
      <c r="D191" s="42" t="s">
        <v>281</v>
      </c>
      <c r="E191" s="42" t="s">
        <v>57</v>
      </c>
      <c r="F191" s="43">
        <v>3483.6201171875</v>
      </c>
      <c r="G191" s="44">
        <v>23347.19921875</v>
      </c>
    </row>
    <row r="192" spans="1:7" x14ac:dyDescent="0.25">
      <c r="A192" s="42" t="s">
        <v>26</v>
      </c>
      <c r="B192" s="42" t="s">
        <v>46</v>
      </c>
      <c r="C192" s="42" t="s">
        <v>120</v>
      </c>
      <c r="D192" s="42" t="s">
        <v>129</v>
      </c>
      <c r="E192" s="42" t="s">
        <v>109</v>
      </c>
      <c r="F192" s="43">
        <v>265437.150390625</v>
      </c>
      <c r="G192" s="44">
        <v>1065753.38671875</v>
      </c>
    </row>
    <row r="193" spans="1:7" x14ac:dyDescent="0.25">
      <c r="A193" s="42" t="s">
        <v>26</v>
      </c>
      <c r="B193" s="42" t="s">
        <v>46</v>
      </c>
      <c r="C193" s="42" t="s">
        <v>120</v>
      </c>
      <c r="D193" s="42" t="s">
        <v>129</v>
      </c>
      <c r="E193" s="42" t="s">
        <v>148</v>
      </c>
      <c r="F193" s="43">
        <v>63206.0703125</v>
      </c>
      <c r="G193" s="44">
        <v>224214.375</v>
      </c>
    </row>
    <row r="194" spans="1:7" x14ac:dyDescent="0.25">
      <c r="A194" s="42" t="s">
        <v>26</v>
      </c>
      <c r="B194" s="42" t="s">
        <v>46</v>
      </c>
      <c r="C194" s="42" t="s">
        <v>120</v>
      </c>
      <c r="D194" s="42" t="s">
        <v>129</v>
      </c>
      <c r="E194" s="42" t="s">
        <v>99</v>
      </c>
      <c r="F194" s="43">
        <v>19254.73046875</v>
      </c>
      <c r="G194" s="44">
        <v>54193.08984375</v>
      </c>
    </row>
    <row r="195" spans="1:7" x14ac:dyDescent="0.25">
      <c r="A195" s="42" t="s">
        <v>26</v>
      </c>
      <c r="B195" s="42" t="s">
        <v>46</v>
      </c>
      <c r="C195" s="42" t="s">
        <v>120</v>
      </c>
      <c r="D195" s="42" t="s">
        <v>129</v>
      </c>
      <c r="E195" s="42" t="s">
        <v>62</v>
      </c>
      <c r="F195" s="43">
        <v>11897.83984375</v>
      </c>
      <c r="G195" s="44">
        <v>63624.33984375</v>
      </c>
    </row>
    <row r="196" spans="1:7" x14ac:dyDescent="0.25">
      <c r="A196" s="42" t="s">
        <v>26</v>
      </c>
      <c r="B196" s="42" t="s">
        <v>46</v>
      </c>
      <c r="C196" s="42" t="s">
        <v>120</v>
      </c>
      <c r="D196" s="42" t="s">
        <v>129</v>
      </c>
      <c r="E196" s="42" t="s">
        <v>57</v>
      </c>
      <c r="F196" s="43">
        <v>199353.65115833282</v>
      </c>
      <c r="G196" s="44">
        <v>871252.52737426758</v>
      </c>
    </row>
    <row r="197" spans="1:7" x14ac:dyDescent="0.25">
      <c r="A197" s="42" t="s">
        <v>26</v>
      </c>
      <c r="B197" s="42" t="s">
        <v>46</v>
      </c>
      <c r="C197" s="42" t="s">
        <v>120</v>
      </c>
      <c r="D197" s="42" t="s">
        <v>129</v>
      </c>
      <c r="E197" s="42" t="s">
        <v>66</v>
      </c>
      <c r="F197" s="43">
        <v>22325.130859375</v>
      </c>
      <c r="G197" s="44">
        <v>72270.2421875</v>
      </c>
    </row>
    <row r="198" spans="1:7" x14ac:dyDescent="0.25">
      <c r="A198" s="42" t="s">
        <v>26</v>
      </c>
      <c r="B198" s="42" t="s">
        <v>46</v>
      </c>
      <c r="C198" s="42" t="s">
        <v>120</v>
      </c>
      <c r="D198" s="42" t="s">
        <v>129</v>
      </c>
      <c r="E198" s="42" t="s">
        <v>118</v>
      </c>
      <c r="F198" s="43">
        <v>22979.7001953125</v>
      </c>
      <c r="G198" s="44">
        <v>105928.80078125</v>
      </c>
    </row>
    <row r="199" spans="1:7" x14ac:dyDescent="0.25">
      <c r="A199" s="42" t="s">
        <v>26</v>
      </c>
      <c r="B199" s="42" t="s">
        <v>46</v>
      </c>
      <c r="C199" s="42" t="s">
        <v>120</v>
      </c>
      <c r="D199" s="42" t="s">
        <v>129</v>
      </c>
      <c r="E199" s="42" t="s">
        <v>130</v>
      </c>
      <c r="F199" s="43">
        <v>249330.9140625</v>
      </c>
      <c r="G199" s="44">
        <v>229383.0625</v>
      </c>
    </row>
    <row r="200" spans="1:7" x14ac:dyDescent="0.25">
      <c r="A200" s="42" t="s">
        <v>26</v>
      </c>
      <c r="B200" s="42" t="s">
        <v>46</v>
      </c>
      <c r="C200" s="42" t="s">
        <v>120</v>
      </c>
      <c r="D200" s="42" t="s">
        <v>129</v>
      </c>
      <c r="E200" s="42" t="s">
        <v>88</v>
      </c>
      <c r="F200" s="43">
        <v>40803.3203125</v>
      </c>
      <c r="G200" s="44">
        <v>148936.9140625</v>
      </c>
    </row>
    <row r="201" spans="1:7" x14ac:dyDescent="0.25">
      <c r="A201" s="42" t="s">
        <v>26</v>
      </c>
      <c r="B201" s="42" t="s">
        <v>46</v>
      </c>
      <c r="C201" s="42" t="s">
        <v>120</v>
      </c>
      <c r="D201" s="42" t="s">
        <v>131</v>
      </c>
      <c r="E201" s="42" t="s">
        <v>57</v>
      </c>
      <c r="F201" s="43">
        <v>7416.8399925231934</v>
      </c>
      <c r="G201" s="44">
        <v>79961.479431152344</v>
      </c>
    </row>
    <row r="202" spans="1:7" x14ac:dyDescent="0.25">
      <c r="A202" s="42" t="s">
        <v>271</v>
      </c>
      <c r="B202" s="42" t="s">
        <v>46</v>
      </c>
      <c r="C202" s="42" t="s">
        <v>120</v>
      </c>
      <c r="D202" s="42" t="s">
        <v>132</v>
      </c>
      <c r="E202" s="42" t="s">
        <v>57</v>
      </c>
      <c r="F202" s="43">
        <v>350.6300048828125</v>
      </c>
      <c r="G202" s="44">
        <v>2186</v>
      </c>
    </row>
    <row r="203" spans="1:7" x14ac:dyDescent="0.25">
      <c r="A203" s="42" t="s">
        <v>271</v>
      </c>
      <c r="B203" s="42" t="s">
        <v>46</v>
      </c>
      <c r="C203" s="42" t="s">
        <v>120</v>
      </c>
      <c r="D203" s="42" t="s">
        <v>133</v>
      </c>
      <c r="E203" s="42" t="s">
        <v>57</v>
      </c>
      <c r="F203" s="43">
        <v>5703.97998046875</v>
      </c>
      <c r="G203" s="44">
        <v>10515.4599609375</v>
      </c>
    </row>
    <row r="204" spans="1:7" x14ac:dyDescent="0.25">
      <c r="A204" s="42" t="s">
        <v>26</v>
      </c>
      <c r="B204" s="42" t="s">
        <v>46</v>
      </c>
      <c r="C204" s="42" t="s">
        <v>120</v>
      </c>
      <c r="D204" s="42" t="s">
        <v>134</v>
      </c>
      <c r="E204" s="42" t="s">
        <v>57</v>
      </c>
      <c r="F204" s="43">
        <v>16764.939453125</v>
      </c>
      <c r="G204" s="44">
        <v>79962</v>
      </c>
    </row>
    <row r="205" spans="1:7" x14ac:dyDescent="0.25">
      <c r="A205" s="42" t="s">
        <v>26</v>
      </c>
      <c r="B205" s="42" t="s">
        <v>46</v>
      </c>
      <c r="C205" s="42" t="s">
        <v>120</v>
      </c>
      <c r="D205" s="42" t="s">
        <v>135</v>
      </c>
      <c r="E205" s="42" t="s">
        <v>62</v>
      </c>
      <c r="F205" s="43">
        <v>29738.579681396484</v>
      </c>
      <c r="G205" s="44">
        <v>124624.82824707031</v>
      </c>
    </row>
    <row r="206" spans="1:7" x14ac:dyDescent="0.25">
      <c r="A206" s="42" t="s">
        <v>26</v>
      </c>
      <c r="B206" s="42" t="s">
        <v>46</v>
      </c>
      <c r="C206" s="42" t="s">
        <v>120</v>
      </c>
      <c r="D206" s="42" t="s">
        <v>135</v>
      </c>
      <c r="E206" s="42" t="s">
        <v>57</v>
      </c>
      <c r="F206" s="43">
        <v>65690.519348144531</v>
      </c>
      <c r="G206" s="44">
        <v>335422.25158691406</v>
      </c>
    </row>
    <row r="207" spans="1:7" x14ac:dyDescent="0.25">
      <c r="A207" s="42" t="s">
        <v>26</v>
      </c>
      <c r="B207" s="42" t="s">
        <v>46</v>
      </c>
      <c r="C207" s="42" t="s">
        <v>120</v>
      </c>
      <c r="D207" s="42" t="s">
        <v>136</v>
      </c>
      <c r="E207" s="42" t="s">
        <v>109</v>
      </c>
      <c r="F207" s="43">
        <v>66961.650390625</v>
      </c>
      <c r="G207" s="44">
        <v>245638.3828125</v>
      </c>
    </row>
    <row r="208" spans="1:7" x14ac:dyDescent="0.25">
      <c r="A208" s="42" t="s">
        <v>26</v>
      </c>
      <c r="B208" s="42" t="s">
        <v>46</v>
      </c>
      <c r="C208" s="42" t="s">
        <v>120</v>
      </c>
      <c r="D208" s="42" t="s">
        <v>136</v>
      </c>
      <c r="E208" s="42" t="s">
        <v>148</v>
      </c>
      <c r="F208" s="43">
        <v>21403.91015625</v>
      </c>
      <c r="G208" s="44">
        <v>74769.078125</v>
      </c>
    </row>
    <row r="209" spans="1:7" x14ac:dyDescent="0.25">
      <c r="A209" s="42" t="s">
        <v>26</v>
      </c>
      <c r="B209" s="42" t="s">
        <v>46</v>
      </c>
      <c r="C209" s="42" t="s">
        <v>120</v>
      </c>
      <c r="D209" s="42" t="s">
        <v>136</v>
      </c>
      <c r="E209" s="42" t="s">
        <v>62</v>
      </c>
      <c r="F209" s="43">
        <v>84704.563034057617</v>
      </c>
      <c r="G209" s="44">
        <v>503148.3427734375</v>
      </c>
    </row>
    <row r="210" spans="1:7" x14ac:dyDescent="0.25">
      <c r="A210" s="42" t="s">
        <v>26</v>
      </c>
      <c r="B210" s="42" t="s">
        <v>46</v>
      </c>
      <c r="C210" s="42" t="s">
        <v>120</v>
      </c>
      <c r="D210" s="42" t="s">
        <v>136</v>
      </c>
      <c r="E210" s="42" t="s">
        <v>57</v>
      </c>
      <c r="F210" s="43">
        <v>234079.09843444824</v>
      </c>
      <c r="G210" s="44">
        <v>1230277.0921020508</v>
      </c>
    </row>
    <row r="211" spans="1:7" x14ac:dyDescent="0.25">
      <c r="A211" s="42" t="s">
        <v>26</v>
      </c>
      <c r="B211" s="42" t="s">
        <v>46</v>
      </c>
      <c r="C211" s="42" t="s">
        <v>120</v>
      </c>
      <c r="D211" s="42" t="s">
        <v>136</v>
      </c>
      <c r="E211" s="42" t="s">
        <v>86</v>
      </c>
      <c r="F211" s="43">
        <v>40900.37890625</v>
      </c>
      <c r="G211" s="44">
        <v>124270.8984375</v>
      </c>
    </row>
    <row r="212" spans="1:7" x14ac:dyDescent="0.25">
      <c r="A212" s="42" t="s">
        <v>26</v>
      </c>
      <c r="B212" s="42" t="s">
        <v>46</v>
      </c>
      <c r="C212" s="42" t="s">
        <v>120</v>
      </c>
      <c r="D212" s="42" t="s">
        <v>136</v>
      </c>
      <c r="E212" s="42" t="s">
        <v>111</v>
      </c>
      <c r="F212" s="43">
        <v>22587.310546875</v>
      </c>
      <c r="G212" s="44">
        <v>102781.9296875</v>
      </c>
    </row>
    <row r="213" spans="1:7" x14ac:dyDescent="0.25">
      <c r="A213" s="42" t="s">
        <v>26</v>
      </c>
      <c r="B213" s="42" t="s">
        <v>46</v>
      </c>
      <c r="C213" s="42" t="s">
        <v>120</v>
      </c>
      <c r="D213" s="42" t="s">
        <v>136</v>
      </c>
      <c r="E213" s="42" t="s">
        <v>139</v>
      </c>
      <c r="F213" s="43">
        <v>23000.559471130371</v>
      </c>
      <c r="G213" s="44">
        <v>167064.583984375</v>
      </c>
    </row>
    <row r="214" spans="1:7" x14ac:dyDescent="0.25">
      <c r="A214" s="42" t="s">
        <v>26</v>
      </c>
      <c r="B214" s="42" t="s">
        <v>46</v>
      </c>
      <c r="C214" s="42" t="s">
        <v>120</v>
      </c>
      <c r="D214" s="42" t="s">
        <v>136</v>
      </c>
      <c r="E214" s="42" t="s">
        <v>118</v>
      </c>
      <c r="F214" s="43">
        <v>33529.87890625</v>
      </c>
      <c r="G214" s="44">
        <v>184634</v>
      </c>
    </row>
    <row r="215" spans="1:7" x14ac:dyDescent="0.25">
      <c r="A215" s="42" t="s">
        <v>26</v>
      </c>
      <c r="B215" s="42" t="s">
        <v>46</v>
      </c>
      <c r="C215" s="42" t="s">
        <v>120</v>
      </c>
      <c r="D215" s="42" t="s">
        <v>136</v>
      </c>
      <c r="E215" s="42" t="s">
        <v>130</v>
      </c>
      <c r="F215" s="43">
        <v>17346.560546875</v>
      </c>
      <c r="G215" s="44">
        <v>75409.53125</v>
      </c>
    </row>
    <row r="216" spans="1:7" x14ac:dyDescent="0.25">
      <c r="A216" s="42" t="s">
        <v>271</v>
      </c>
      <c r="B216" s="42" t="s">
        <v>46</v>
      </c>
      <c r="C216" s="42" t="s">
        <v>120</v>
      </c>
      <c r="D216" s="42" t="s">
        <v>144</v>
      </c>
      <c r="E216" s="42" t="s">
        <v>57</v>
      </c>
      <c r="F216" s="43">
        <v>4438.0599670410156</v>
      </c>
      <c r="G216" s="44">
        <v>37600.61962890625</v>
      </c>
    </row>
    <row r="217" spans="1:7" x14ac:dyDescent="0.25">
      <c r="A217" s="42" t="s">
        <v>26</v>
      </c>
      <c r="B217" s="42" t="s">
        <v>46</v>
      </c>
      <c r="C217" s="42" t="s">
        <v>120</v>
      </c>
      <c r="D217" s="42" t="s">
        <v>141</v>
      </c>
      <c r="E217" s="42" t="s">
        <v>57</v>
      </c>
      <c r="F217" s="43">
        <v>72089.2421875</v>
      </c>
      <c r="G217" s="44">
        <v>287850.7109375</v>
      </c>
    </row>
    <row r="218" spans="1:7" x14ac:dyDescent="0.25">
      <c r="A218" s="42" t="s">
        <v>26</v>
      </c>
      <c r="B218" s="42" t="s">
        <v>2</v>
      </c>
      <c r="C218" s="42" t="s">
        <v>120</v>
      </c>
      <c r="D218" s="42" t="s">
        <v>145</v>
      </c>
      <c r="E218" s="42" t="s">
        <v>62</v>
      </c>
      <c r="F218" s="43">
        <v>644.57000732421875</v>
      </c>
      <c r="G218" s="44">
        <v>4360</v>
      </c>
    </row>
    <row r="219" spans="1:7" ht="15.75" thickBot="1" x14ac:dyDescent="0.3">
      <c r="A219" s="48" t="s">
        <v>27</v>
      </c>
      <c r="B219" s="34"/>
      <c r="C219" s="34"/>
      <c r="D219" s="34"/>
      <c r="E219" s="34"/>
      <c r="F219" s="34">
        <f>SUM(F148:F218)</f>
        <v>2900932.9199438095</v>
      </c>
      <c r="G219" s="35">
        <f>SUM(G148:G218)</f>
        <v>11085817.189804077</v>
      </c>
    </row>
    <row r="220" spans="1:7" x14ac:dyDescent="0.25">
      <c r="A220" s="42" t="s">
        <v>288</v>
      </c>
      <c r="B220" s="42" t="s">
        <v>46</v>
      </c>
      <c r="C220" s="42" t="s">
        <v>79</v>
      </c>
      <c r="D220" s="42" t="s">
        <v>117</v>
      </c>
      <c r="E220" s="42" t="s">
        <v>57</v>
      </c>
      <c r="F220" s="43">
        <v>38319.859375</v>
      </c>
      <c r="G220" s="44">
        <v>200613</v>
      </c>
    </row>
    <row r="221" spans="1:7" x14ac:dyDescent="0.25">
      <c r="A221" s="42" t="s">
        <v>288</v>
      </c>
      <c r="B221" s="42" t="s">
        <v>46</v>
      </c>
      <c r="C221" s="42" t="s">
        <v>79</v>
      </c>
      <c r="D221" s="42" t="s">
        <v>82</v>
      </c>
      <c r="E221" s="42" t="s">
        <v>57</v>
      </c>
      <c r="F221" s="43">
        <v>217.72000122070313</v>
      </c>
      <c r="G221" s="44">
        <v>839.20001220703125</v>
      </c>
    </row>
    <row r="222" spans="1:7" x14ac:dyDescent="0.25">
      <c r="A222" s="42" t="s">
        <v>288</v>
      </c>
      <c r="B222" s="42" t="s">
        <v>46</v>
      </c>
      <c r="C222" s="42" t="s">
        <v>79</v>
      </c>
      <c r="D222" s="42" t="s">
        <v>84</v>
      </c>
      <c r="E222" s="42" t="s">
        <v>109</v>
      </c>
      <c r="F222" s="43">
        <v>34559.55859375</v>
      </c>
      <c r="G222" s="44">
        <v>52389.521484375</v>
      </c>
    </row>
    <row r="223" spans="1:7" x14ac:dyDescent="0.25">
      <c r="A223" s="42" t="s">
        <v>288</v>
      </c>
      <c r="B223" s="42" t="s">
        <v>46</v>
      </c>
      <c r="C223" s="42" t="s">
        <v>79</v>
      </c>
      <c r="D223" s="42" t="s">
        <v>84</v>
      </c>
      <c r="E223" s="42" t="s">
        <v>85</v>
      </c>
      <c r="F223" s="43">
        <v>44934.66015625</v>
      </c>
      <c r="G223" s="44">
        <v>99125.900390625</v>
      </c>
    </row>
    <row r="224" spans="1:7" x14ac:dyDescent="0.25">
      <c r="A224" s="42" t="s">
        <v>288</v>
      </c>
      <c r="B224" s="42" t="s">
        <v>46</v>
      </c>
      <c r="C224" s="42" t="s">
        <v>79</v>
      </c>
      <c r="D224" s="42" t="s">
        <v>110</v>
      </c>
      <c r="E224" s="42" t="s">
        <v>57</v>
      </c>
      <c r="F224" s="43">
        <v>1126.72998046875</v>
      </c>
      <c r="G224" s="44">
        <v>18528</v>
      </c>
    </row>
    <row r="225" spans="1:7" x14ac:dyDescent="0.25">
      <c r="A225" s="42" t="s">
        <v>288</v>
      </c>
      <c r="B225" s="42" t="s">
        <v>46</v>
      </c>
      <c r="C225" s="42" t="s">
        <v>79</v>
      </c>
      <c r="D225" s="42" t="s">
        <v>110</v>
      </c>
      <c r="E225" s="42" t="s">
        <v>86</v>
      </c>
      <c r="F225" s="43">
        <v>5106.16015625</v>
      </c>
      <c r="G225" s="44">
        <v>50520</v>
      </c>
    </row>
    <row r="226" spans="1:7" x14ac:dyDescent="0.25">
      <c r="A226" s="42" t="s">
        <v>288</v>
      </c>
      <c r="B226" s="42" t="s">
        <v>46</v>
      </c>
      <c r="C226" s="42" t="s">
        <v>79</v>
      </c>
      <c r="D226" s="42" t="s">
        <v>89</v>
      </c>
      <c r="E226" s="42" t="s">
        <v>264</v>
      </c>
      <c r="F226" s="43">
        <v>8876.4404296875</v>
      </c>
      <c r="G226" s="44">
        <v>26722.060546875</v>
      </c>
    </row>
    <row r="227" spans="1:7" x14ac:dyDescent="0.25">
      <c r="A227" s="42" t="s">
        <v>288</v>
      </c>
      <c r="B227" s="42" t="s">
        <v>46</v>
      </c>
      <c r="C227" s="42" t="s">
        <v>79</v>
      </c>
      <c r="D227" s="42" t="s">
        <v>89</v>
      </c>
      <c r="E227" s="42" t="s">
        <v>91</v>
      </c>
      <c r="F227" s="43">
        <v>13931.76953125</v>
      </c>
      <c r="G227" s="44">
        <v>27255</v>
      </c>
    </row>
    <row r="228" spans="1:7" x14ac:dyDescent="0.25">
      <c r="A228" s="42" t="s">
        <v>288</v>
      </c>
      <c r="B228" s="42" t="s">
        <v>46</v>
      </c>
      <c r="C228" s="42" t="s">
        <v>79</v>
      </c>
      <c r="D228" s="42" t="s">
        <v>94</v>
      </c>
      <c r="E228" s="42" t="s">
        <v>118</v>
      </c>
      <c r="F228" s="43">
        <v>16764.939453125</v>
      </c>
      <c r="G228" s="44">
        <v>80908.796875</v>
      </c>
    </row>
    <row r="229" spans="1:7" x14ac:dyDescent="0.25">
      <c r="A229" s="42" t="s">
        <v>288</v>
      </c>
      <c r="B229" s="42" t="s">
        <v>46</v>
      </c>
      <c r="C229" s="42" t="s">
        <v>79</v>
      </c>
      <c r="D229" s="42" t="s">
        <v>96</v>
      </c>
      <c r="E229" s="42" t="s">
        <v>57</v>
      </c>
      <c r="F229" s="43">
        <v>93.400001525878906</v>
      </c>
      <c r="G229" s="44">
        <v>616.97998046875</v>
      </c>
    </row>
    <row r="230" spans="1:7" x14ac:dyDescent="0.25">
      <c r="A230" s="42" t="s">
        <v>288</v>
      </c>
      <c r="B230" s="42" t="s">
        <v>46</v>
      </c>
      <c r="C230" s="42" t="s">
        <v>79</v>
      </c>
      <c r="D230" s="42" t="s">
        <v>98</v>
      </c>
      <c r="E230" s="42" t="s">
        <v>62</v>
      </c>
      <c r="F230" s="43">
        <v>508.94000244140625</v>
      </c>
      <c r="G230" s="44">
        <v>3348.090087890625</v>
      </c>
    </row>
    <row r="231" spans="1:7" x14ac:dyDescent="0.25">
      <c r="A231" s="42" t="s">
        <v>288</v>
      </c>
      <c r="B231" s="42" t="s">
        <v>46</v>
      </c>
      <c r="C231" s="42" t="s">
        <v>79</v>
      </c>
      <c r="D231" s="42" t="s">
        <v>98</v>
      </c>
      <c r="E231" s="42" t="s">
        <v>119</v>
      </c>
      <c r="F231" s="43">
        <v>92125.5078125</v>
      </c>
      <c r="G231" s="44">
        <v>95198.71875</v>
      </c>
    </row>
    <row r="232" spans="1:7" x14ac:dyDescent="0.25">
      <c r="A232" s="42" t="s">
        <v>288</v>
      </c>
      <c r="B232" s="42" t="s">
        <v>46</v>
      </c>
      <c r="C232" s="42" t="s">
        <v>79</v>
      </c>
      <c r="D232" s="42" t="s">
        <v>100</v>
      </c>
      <c r="E232" s="42" t="s">
        <v>62</v>
      </c>
      <c r="F232" s="43">
        <v>211.38999938964844</v>
      </c>
      <c r="G232" s="44">
        <v>527.77001953125</v>
      </c>
    </row>
    <row r="233" spans="1:7" x14ac:dyDescent="0.25">
      <c r="A233" s="42" t="s">
        <v>288</v>
      </c>
      <c r="B233" s="42" t="s">
        <v>46</v>
      </c>
      <c r="C233" s="42" t="s">
        <v>79</v>
      </c>
      <c r="D233" s="42" t="s">
        <v>102</v>
      </c>
      <c r="E233" s="42" t="s">
        <v>62</v>
      </c>
      <c r="F233" s="43">
        <v>6197.0400390625</v>
      </c>
      <c r="G233" s="44">
        <v>5735.14013671875</v>
      </c>
    </row>
    <row r="234" spans="1:7" x14ac:dyDescent="0.25">
      <c r="A234" s="42" t="s">
        <v>288</v>
      </c>
      <c r="B234" s="42" t="s">
        <v>46</v>
      </c>
      <c r="C234" s="42" t="s">
        <v>79</v>
      </c>
      <c r="D234" s="42" t="s">
        <v>102</v>
      </c>
      <c r="E234" s="42" t="s">
        <v>139</v>
      </c>
      <c r="F234" s="43">
        <v>21794.44921875</v>
      </c>
      <c r="G234" s="44">
        <v>110225.2734375</v>
      </c>
    </row>
    <row r="235" spans="1:7" x14ac:dyDescent="0.25">
      <c r="A235" s="42" t="s">
        <v>288</v>
      </c>
      <c r="B235" s="42" t="s">
        <v>46</v>
      </c>
      <c r="C235" s="42" t="s">
        <v>79</v>
      </c>
      <c r="D235" s="42" t="s">
        <v>103</v>
      </c>
      <c r="E235" s="42" t="s">
        <v>57</v>
      </c>
      <c r="F235" s="43">
        <v>115879.01953125</v>
      </c>
      <c r="G235" s="44">
        <v>500264</v>
      </c>
    </row>
    <row r="236" spans="1:7" x14ac:dyDescent="0.25">
      <c r="A236" s="42" t="s">
        <v>288</v>
      </c>
      <c r="B236" s="42" t="s">
        <v>46</v>
      </c>
      <c r="C236" s="42" t="s">
        <v>79</v>
      </c>
      <c r="D236" s="42" t="s">
        <v>104</v>
      </c>
      <c r="E236" s="42" t="s">
        <v>57</v>
      </c>
      <c r="F236" s="43">
        <v>4540.93994140625</v>
      </c>
      <c r="G236" s="44">
        <v>8407.080078125</v>
      </c>
    </row>
    <row r="237" spans="1:7" x14ac:dyDescent="0.25">
      <c r="A237" s="42" t="s">
        <v>288</v>
      </c>
      <c r="B237" s="42" t="s">
        <v>46</v>
      </c>
      <c r="C237" s="42" t="s">
        <v>79</v>
      </c>
      <c r="D237" s="42" t="s">
        <v>105</v>
      </c>
      <c r="E237" s="42" t="s">
        <v>106</v>
      </c>
      <c r="F237" s="43">
        <v>24947.830078125</v>
      </c>
      <c r="G237" s="44">
        <v>24125</v>
      </c>
    </row>
    <row r="238" spans="1:7" x14ac:dyDescent="0.25">
      <c r="A238" s="42" t="s">
        <v>288</v>
      </c>
      <c r="B238" s="42" t="s">
        <v>46</v>
      </c>
      <c r="C238" s="42" t="s">
        <v>79</v>
      </c>
      <c r="D238" s="42" t="s">
        <v>107</v>
      </c>
      <c r="E238" s="42" t="s">
        <v>57</v>
      </c>
      <c r="F238" s="43">
        <v>3773.5200805664063</v>
      </c>
      <c r="G238" s="44">
        <v>18726.932861328125</v>
      </c>
    </row>
    <row r="239" spans="1:7" x14ac:dyDescent="0.25">
      <c r="A239" s="42" t="s">
        <v>288</v>
      </c>
      <c r="B239" s="42" t="s">
        <v>290</v>
      </c>
      <c r="C239" s="42" t="s">
        <v>79</v>
      </c>
      <c r="D239" s="42" t="s">
        <v>291</v>
      </c>
      <c r="E239" s="42" t="s">
        <v>62</v>
      </c>
      <c r="F239" s="43">
        <v>103551.6171875</v>
      </c>
      <c r="G239" s="44">
        <v>71162.109375</v>
      </c>
    </row>
    <row r="240" spans="1:7" x14ac:dyDescent="0.25">
      <c r="A240" s="42" t="s">
        <v>288</v>
      </c>
      <c r="B240" s="42" t="s">
        <v>46</v>
      </c>
      <c r="C240" s="42" t="s">
        <v>120</v>
      </c>
      <c r="D240" s="42" t="s">
        <v>123</v>
      </c>
      <c r="E240" s="42" t="s">
        <v>99</v>
      </c>
      <c r="F240" s="43">
        <v>62868.509765625</v>
      </c>
      <c r="G240" s="44">
        <v>263536.1796875</v>
      </c>
    </row>
    <row r="241" spans="1:7" x14ac:dyDescent="0.25">
      <c r="A241" s="42" t="s">
        <v>288</v>
      </c>
      <c r="B241" s="42" t="s">
        <v>46</v>
      </c>
      <c r="C241" s="42" t="s">
        <v>120</v>
      </c>
      <c r="D241" s="42" t="s">
        <v>123</v>
      </c>
      <c r="E241" s="42" t="s">
        <v>57</v>
      </c>
      <c r="F241" s="43">
        <v>91345.298828125</v>
      </c>
      <c r="G241" s="44">
        <v>350274.9609375</v>
      </c>
    </row>
    <row r="242" spans="1:7" x14ac:dyDescent="0.25">
      <c r="A242" s="42" t="s">
        <v>288</v>
      </c>
      <c r="B242" s="42" t="s">
        <v>46</v>
      </c>
      <c r="C242" s="42" t="s">
        <v>120</v>
      </c>
      <c r="D242" s="42" t="s">
        <v>123</v>
      </c>
      <c r="E242" s="42" t="s">
        <v>88</v>
      </c>
      <c r="F242" s="43">
        <v>41912.33984375</v>
      </c>
      <c r="G242" s="44">
        <v>183950.15625</v>
      </c>
    </row>
    <row r="243" spans="1:7" x14ac:dyDescent="0.25">
      <c r="A243" s="42" t="s">
        <v>288</v>
      </c>
      <c r="B243" s="42" t="s">
        <v>46</v>
      </c>
      <c r="C243" s="42" t="s">
        <v>120</v>
      </c>
      <c r="D243" s="42" t="s">
        <v>128</v>
      </c>
      <c r="E243" s="42" t="s">
        <v>109</v>
      </c>
      <c r="F243" s="43">
        <v>40073.03125</v>
      </c>
      <c r="G243" s="44">
        <v>168106.0625</v>
      </c>
    </row>
    <row r="244" spans="1:7" x14ac:dyDescent="0.25">
      <c r="A244" s="42" t="s">
        <v>288</v>
      </c>
      <c r="B244" s="42" t="s">
        <v>46</v>
      </c>
      <c r="C244" s="42" t="s">
        <v>120</v>
      </c>
      <c r="D244" s="42" t="s">
        <v>128</v>
      </c>
      <c r="E244" s="42" t="s">
        <v>111</v>
      </c>
      <c r="F244" s="43">
        <v>23867.83984375</v>
      </c>
      <c r="G244" s="44">
        <v>123322</v>
      </c>
    </row>
    <row r="245" spans="1:7" x14ac:dyDescent="0.25">
      <c r="A245" s="42" t="s">
        <v>288</v>
      </c>
      <c r="B245" s="42" t="s">
        <v>46</v>
      </c>
      <c r="C245" s="42" t="s">
        <v>120</v>
      </c>
      <c r="D245" s="42" t="s">
        <v>128</v>
      </c>
      <c r="E245" s="42" t="s">
        <v>87</v>
      </c>
      <c r="F245" s="43">
        <v>16812.130859375</v>
      </c>
      <c r="G245" s="44">
        <v>74815.1484375</v>
      </c>
    </row>
    <row r="246" spans="1:7" x14ac:dyDescent="0.25">
      <c r="A246" s="42" t="s">
        <v>288</v>
      </c>
      <c r="B246" s="42" t="s">
        <v>46</v>
      </c>
      <c r="C246" s="42" t="s">
        <v>120</v>
      </c>
      <c r="D246" s="42" t="s">
        <v>128</v>
      </c>
      <c r="E246" s="42" t="s">
        <v>88</v>
      </c>
      <c r="F246" s="43">
        <v>67476</v>
      </c>
      <c r="G246" s="44">
        <v>320112.6328125</v>
      </c>
    </row>
    <row r="247" spans="1:7" x14ac:dyDescent="0.25">
      <c r="A247" s="42" t="s">
        <v>288</v>
      </c>
      <c r="B247" s="42" t="s">
        <v>46</v>
      </c>
      <c r="C247" s="42" t="s">
        <v>120</v>
      </c>
      <c r="D247" s="42" t="s">
        <v>129</v>
      </c>
      <c r="E247" s="42" t="s">
        <v>109</v>
      </c>
      <c r="F247" s="43">
        <v>54469.48046875</v>
      </c>
      <c r="G247" s="44">
        <v>210363.3671875</v>
      </c>
    </row>
    <row r="248" spans="1:7" x14ac:dyDescent="0.25">
      <c r="A248" s="42" t="s">
        <v>288</v>
      </c>
      <c r="B248" s="42" t="s">
        <v>46</v>
      </c>
      <c r="C248" s="42" t="s">
        <v>120</v>
      </c>
      <c r="D248" s="42" t="s">
        <v>129</v>
      </c>
      <c r="E248" s="42" t="s">
        <v>137</v>
      </c>
      <c r="F248" s="43">
        <v>23870.080078125</v>
      </c>
      <c r="G248" s="44">
        <v>75826.3984375</v>
      </c>
    </row>
    <row r="249" spans="1:7" x14ac:dyDescent="0.25">
      <c r="A249" s="42" t="s">
        <v>288</v>
      </c>
      <c r="B249" s="42" t="s">
        <v>46</v>
      </c>
      <c r="C249" s="42" t="s">
        <v>120</v>
      </c>
      <c r="D249" s="42" t="s">
        <v>129</v>
      </c>
      <c r="E249" s="42" t="s">
        <v>99</v>
      </c>
      <c r="F249" s="43">
        <v>26624.3203125</v>
      </c>
      <c r="G249" s="44">
        <v>133669.46875</v>
      </c>
    </row>
    <row r="250" spans="1:7" x14ac:dyDescent="0.25">
      <c r="A250" s="42" t="s">
        <v>288</v>
      </c>
      <c r="B250" s="42" t="s">
        <v>46</v>
      </c>
      <c r="C250" s="42" t="s">
        <v>120</v>
      </c>
      <c r="D250" s="42" t="s">
        <v>129</v>
      </c>
      <c r="E250" s="42" t="s">
        <v>62</v>
      </c>
      <c r="F250" s="43">
        <v>22393.169921875</v>
      </c>
      <c r="G250" s="44">
        <v>84868.078125</v>
      </c>
    </row>
    <row r="251" spans="1:7" x14ac:dyDescent="0.25">
      <c r="A251" s="42" t="s">
        <v>288</v>
      </c>
      <c r="B251" s="42" t="s">
        <v>46</v>
      </c>
      <c r="C251" s="42" t="s">
        <v>120</v>
      </c>
      <c r="D251" s="42" t="s">
        <v>129</v>
      </c>
      <c r="E251" s="42" t="s">
        <v>57</v>
      </c>
      <c r="F251" s="43">
        <v>16318.680297851563</v>
      </c>
      <c r="G251" s="44">
        <v>90253.9287109375</v>
      </c>
    </row>
    <row r="252" spans="1:7" x14ac:dyDescent="0.25">
      <c r="A252" s="42" t="s">
        <v>288</v>
      </c>
      <c r="B252" s="42" t="s">
        <v>46</v>
      </c>
      <c r="C252" s="42" t="s">
        <v>120</v>
      </c>
      <c r="D252" s="42" t="s">
        <v>129</v>
      </c>
      <c r="E252" s="42" t="s">
        <v>86</v>
      </c>
      <c r="F252" s="43">
        <v>78004.169921875</v>
      </c>
      <c r="G252" s="44">
        <v>280368.1328125</v>
      </c>
    </row>
    <row r="253" spans="1:7" x14ac:dyDescent="0.25">
      <c r="A253" s="42" t="s">
        <v>288</v>
      </c>
      <c r="B253" s="42" t="s">
        <v>46</v>
      </c>
      <c r="C253" s="42" t="s">
        <v>120</v>
      </c>
      <c r="D253" s="42" t="s">
        <v>129</v>
      </c>
      <c r="E253" s="42" t="s">
        <v>138</v>
      </c>
      <c r="F253" s="43">
        <v>19879.830078125</v>
      </c>
      <c r="G253" s="44">
        <v>80932.703125</v>
      </c>
    </row>
    <row r="254" spans="1:7" x14ac:dyDescent="0.25">
      <c r="A254" s="42" t="s">
        <v>288</v>
      </c>
      <c r="B254" s="42" t="s">
        <v>46</v>
      </c>
      <c r="C254" s="42" t="s">
        <v>120</v>
      </c>
      <c r="D254" s="42" t="s">
        <v>129</v>
      </c>
      <c r="E254" s="42" t="s">
        <v>66</v>
      </c>
      <c r="F254" s="43">
        <v>22944.26953125</v>
      </c>
      <c r="G254" s="44">
        <v>94195.1796875</v>
      </c>
    </row>
    <row r="255" spans="1:7" x14ac:dyDescent="0.25">
      <c r="A255" s="42" t="s">
        <v>288</v>
      </c>
      <c r="B255" s="42" t="s">
        <v>46</v>
      </c>
      <c r="C255" s="42" t="s">
        <v>120</v>
      </c>
      <c r="D255" s="42" t="s">
        <v>129</v>
      </c>
      <c r="E255" s="42" t="s">
        <v>157</v>
      </c>
      <c r="F255" s="43">
        <v>6843.43994140625</v>
      </c>
      <c r="G255" s="44">
        <v>5503</v>
      </c>
    </row>
    <row r="256" spans="1:7" x14ac:dyDescent="0.25">
      <c r="A256" s="42" t="s">
        <v>288</v>
      </c>
      <c r="B256" s="42" t="s">
        <v>46</v>
      </c>
      <c r="C256" s="42" t="s">
        <v>120</v>
      </c>
      <c r="D256" s="42" t="s">
        <v>129</v>
      </c>
      <c r="E256" s="42" t="s">
        <v>88</v>
      </c>
      <c r="F256" s="43">
        <v>42751.05078125</v>
      </c>
      <c r="G256" s="44">
        <v>451410.34375</v>
      </c>
    </row>
    <row r="257" spans="1:7" x14ac:dyDescent="0.25">
      <c r="A257" s="42" t="s">
        <v>288</v>
      </c>
      <c r="B257" s="42" t="s">
        <v>46</v>
      </c>
      <c r="C257" s="42" t="s">
        <v>120</v>
      </c>
      <c r="D257" s="42" t="s">
        <v>135</v>
      </c>
      <c r="E257" s="42" t="s">
        <v>57</v>
      </c>
      <c r="F257" s="43">
        <v>2801.6500244140625</v>
      </c>
      <c r="G257" s="44">
        <v>75795.530395507813</v>
      </c>
    </row>
    <row r="258" spans="1:7" x14ac:dyDescent="0.25">
      <c r="A258" s="42" t="s">
        <v>288</v>
      </c>
      <c r="B258" s="42" t="s">
        <v>46</v>
      </c>
      <c r="C258" s="42" t="s">
        <v>120</v>
      </c>
      <c r="D258" s="42" t="s">
        <v>136</v>
      </c>
      <c r="E258" s="42" t="s">
        <v>109</v>
      </c>
      <c r="F258" s="43">
        <v>70395.6015625</v>
      </c>
      <c r="G258" s="44">
        <v>251884.9453125</v>
      </c>
    </row>
    <row r="259" spans="1:7" x14ac:dyDescent="0.25">
      <c r="A259" s="42" t="s">
        <v>288</v>
      </c>
      <c r="B259" s="42" t="s">
        <v>46</v>
      </c>
      <c r="C259" s="42" t="s">
        <v>120</v>
      </c>
      <c r="D259" s="42" t="s">
        <v>136</v>
      </c>
      <c r="E259" s="42" t="s">
        <v>137</v>
      </c>
      <c r="F259" s="43">
        <v>28440.51953125</v>
      </c>
      <c r="G259" s="44">
        <v>72565</v>
      </c>
    </row>
    <row r="260" spans="1:7" x14ac:dyDescent="0.25">
      <c r="A260" s="42" t="s">
        <v>288</v>
      </c>
      <c r="B260" s="42" t="s">
        <v>46</v>
      </c>
      <c r="C260" s="42" t="s">
        <v>120</v>
      </c>
      <c r="D260" s="42" t="s">
        <v>136</v>
      </c>
      <c r="E260" s="42" t="s">
        <v>62</v>
      </c>
      <c r="F260" s="43">
        <v>160055.67370605469</v>
      </c>
      <c r="G260" s="44">
        <v>148188.048828125</v>
      </c>
    </row>
    <row r="261" spans="1:7" x14ac:dyDescent="0.25">
      <c r="A261" s="42" t="s">
        <v>288</v>
      </c>
      <c r="B261" s="42" t="s">
        <v>46</v>
      </c>
      <c r="C261" s="42" t="s">
        <v>120</v>
      </c>
      <c r="D261" s="42" t="s">
        <v>136</v>
      </c>
      <c r="E261" s="42" t="s">
        <v>57</v>
      </c>
      <c r="F261" s="43">
        <v>42150.4892578125</v>
      </c>
      <c r="G261" s="44">
        <v>163185.7578125</v>
      </c>
    </row>
    <row r="262" spans="1:7" x14ac:dyDescent="0.25">
      <c r="A262" s="42" t="s">
        <v>288</v>
      </c>
      <c r="B262" s="42" t="s">
        <v>46</v>
      </c>
      <c r="C262" s="42" t="s">
        <v>120</v>
      </c>
      <c r="D262" s="42" t="s">
        <v>136</v>
      </c>
      <c r="E262" s="42" t="s">
        <v>86</v>
      </c>
      <c r="F262" s="43">
        <v>68131.1796875</v>
      </c>
      <c r="G262" s="44">
        <v>163244.046875</v>
      </c>
    </row>
    <row r="263" spans="1:7" x14ac:dyDescent="0.25">
      <c r="A263" s="42" t="s">
        <v>288</v>
      </c>
      <c r="B263" s="42" t="s">
        <v>46</v>
      </c>
      <c r="C263" s="42" t="s">
        <v>120</v>
      </c>
      <c r="D263" s="42" t="s">
        <v>136</v>
      </c>
      <c r="E263" s="42" t="s">
        <v>138</v>
      </c>
      <c r="F263" s="43">
        <v>19958.259765625</v>
      </c>
      <c r="G263" s="44">
        <v>80040.15625</v>
      </c>
    </row>
    <row r="264" spans="1:7" x14ac:dyDescent="0.25">
      <c r="A264" s="42" t="s">
        <v>288</v>
      </c>
      <c r="B264" s="42" t="s">
        <v>46</v>
      </c>
      <c r="C264" s="42" t="s">
        <v>120</v>
      </c>
      <c r="D264" s="42" t="s">
        <v>136</v>
      </c>
      <c r="E264" s="42" t="s">
        <v>111</v>
      </c>
      <c r="F264" s="43">
        <v>40041.259765625</v>
      </c>
      <c r="G264" s="44">
        <v>157729</v>
      </c>
    </row>
    <row r="265" spans="1:7" x14ac:dyDescent="0.25">
      <c r="A265" s="42" t="s">
        <v>288</v>
      </c>
      <c r="B265" s="42" t="s">
        <v>46</v>
      </c>
      <c r="C265" s="42" t="s">
        <v>120</v>
      </c>
      <c r="D265" s="42" t="s">
        <v>136</v>
      </c>
      <c r="E265" s="42" t="s">
        <v>87</v>
      </c>
      <c r="F265" s="43">
        <v>40382.7099609375</v>
      </c>
      <c r="G265" s="44">
        <v>291629.6796875</v>
      </c>
    </row>
    <row r="266" spans="1:7" x14ac:dyDescent="0.25">
      <c r="A266" s="42" t="s">
        <v>288</v>
      </c>
      <c r="B266" s="42" t="s">
        <v>46</v>
      </c>
      <c r="C266" s="42" t="s">
        <v>120</v>
      </c>
      <c r="D266" s="42" t="s">
        <v>136</v>
      </c>
      <c r="E266" s="42" t="s">
        <v>88</v>
      </c>
      <c r="F266" s="43">
        <v>39761.4296875</v>
      </c>
      <c r="G266" s="44">
        <v>155230.90625</v>
      </c>
    </row>
    <row r="267" spans="1:7" x14ac:dyDescent="0.25">
      <c r="A267" s="42" t="s">
        <v>288</v>
      </c>
      <c r="B267" s="42" t="s">
        <v>46</v>
      </c>
      <c r="C267" s="42" t="s">
        <v>120</v>
      </c>
      <c r="D267" s="42" t="s">
        <v>141</v>
      </c>
      <c r="E267" s="42" t="s">
        <v>57</v>
      </c>
      <c r="F267" s="43">
        <v>214743.625</v>
      </c>
      <c r="G267" s="44">
        <v>240923.28125</v>
      </c>
    </row>
    <row r="268" spans="1:7" x14ac:dyDescent="0.25">
      <c r="A268" s="42" t="s">
        <v>288</v>
      </c>
      <c r="B268" s="42" t="s">
        <v>2</v>
      </c>
      <c r="C268" s="42" t="s">
        <v>120</v>
      </c>
      <c r="D268" s="42" t="s">
        <v>145</v>
      </c>
      <c r="E268" s="42" t="s">
        <v>62</v>
      </c>
      <c r="F268" s="43">
        <v>8703.6298828125</v>
      </c>
      <c r="G268" s="44">
        <v>11570.150390625</v>
      </c>
    </row>
    <row r="269" spans="1:7" ht="15.75" thickBot="1" x14ac:dyDescent="0.3">
      <c r="A269" s="48" t="s">
        <v>289</v>
      </c>
      <c r="B269" s="34"/>
      <c r="C269" s="34"/>
      <c r="D269" s="34"/>
      <c r="E269" s="34"/>
      <c r="F269" s="34">
        <f>SUM(F220:F268)</f>
        <v>1931481.1611251831</v>
      </c>
      <c r="G269" s="35">
        <f>SUM(G220:G268)</f>
        <v>6198732.8182983398</v>
      </c>
    </row>
    <row r="270" spans="1:7" x14ac:dyDescent="0.25">
      <c r="A270" s="42" t="s">
        <v>300</v>
      </c>
      <c r="B270" s="42" t="s">
        <v>46</v>
      </c>
      <c r="C270" s="42" t="s">
        <v>79</v>
      </c>
      <c r="D270" s="42" t="s">
        <v>82</v>
      </c>
      <c r="E270" s="42" t="s">
        <v>57</v>
      </c>
      <c r="F270" s="43">
        <v>243.13000011444092</v>
      </c>
      <c r="G270" s="44">
        <v>1009.440013885498</v>
      </c>
    </row>
    <row r="271" spans="1:7" x14ac:dyDescent="0.25">
      <c r="A271" s="42" t="s">
        <v>300</v>
      </c>
      <c r="B271" s="42" t="s">
        <v>46</v>
      </c>
      <c r="C271" s="42" t="s">
        <v>79</v>
      </c>
      <c r="D271" s="42" t="s">
        <v>89</v>
      </c>
      <c r="E271" s="42" t="s">
        <v>90</v>
      </c>
      <c r="F271" s="43">
        <v>10777.4599609375</v>
      </c>
      <c r="G271" s="44">
        <v>19988</v>
      </c>
    </row>
    <row r="272" spans="1:7" x14ac:dyDescent="0.25">
      <c r="A272" s="42" t="s">
        <v>300</v>
      </c>
      <c r="B272" s="42" t="s">
        <v>46</v>
      </c>
      <c r="C272" s="42" t="s">
        <v>79</v>
      </c>
      <c r="D272" s="42" t="s">
        <v>89</v>
      </c>
      <c r="E272" s="42" t="s">
        <v>91</v>
      </c>
      <c r="F272" s="43">
        <v>17243.939453125</v>
      </c>
      <c r="G272" s="44">
        <v>30168</v>
      </c>
    </row>
    <row r="273" spans="1:7" x14ac:dyDescent="0.25">
      <c r="A273" s="42" t="s">
        <v>300</v>
      </c>
      <c r="B273" s="42" t="s">
        <v>46</v>
      </c>
      <c r="C273" s="42" t="s">
        <v>79</v>
      </c>
      <c r="D273" s="42" t="s">
        <v>94</v>
      </c>
      <c r="E273" s="42" t="s">
        <v>118</v>
      </c>
      <c r="F273" s="43">
        <v>16764.939453125</v>
      </c>
      <c r="G273" s="44">
        <v>89289</v>
      </c>
    </row>
    <row r="274" spans="1:7" x14ac:dyDescent="0.25">
      <c r="A274" s="42" t="s">
        <v>300</v>
      </c>
      <c r="B274" s="42" t="s">
        <v>46</v>
      </c>
      <c r="C274" s="42" t="s">
        <v>79</v>
      </c>
      <c r="D274" s="42" t="s">
        <v>96</v>
      </c>
      <c r="E274" s="42" t="s">
        <v>57</v>
      </c>
      <c r="F274" s="43">
        <v>26713.759643554688</v>
      </c>
      <c r="G274" s="44">
        <v>120107.94287109375</v>
      </c>
    </row>
    <row r="275" spans="1:7" x14ac:dyDescent="0.25">
      <c r="A275" s="42" t="s">
        <v>300</v>
      </c>
      <c r="B275" s="42" t="s">
        <v>46</v>
      </c>
      <c r="C275" s="42" t="s">
        <v>79</v>
      </c>
      <c r="D275" s="42" t="s">
        <v>96</v>
      </c>
      <c r="E275" s="42" t="s">
        <v>86</v>
      </c>
      <c r="F275" s="43">
        <v>4910.22021484375</v>
      </c>
      <c r="G275" s="44">
        <v>3263.02001953125</v>
      </c>
    </row>
    <row r="276" spans="1:7" x14ac:dyDescent="0.25">
      <c r="A276" s="42" t="s">
        <v>300</v>
      </c>
      <c r="B276" s="42" t="s">
        <v>46</v>
      </c>
      <c r="C276" s="42" t="s">
        <v>79</v>
      </c>
      <c r="D276" s="42" t="s">
        <v>98</v>
      </c>
      <c r="E276" s="42" t="s">
        <v>68</v>
      </c>
      <c r="F276" s="43">
        <v>167649.375</v>
      </c>
      <c r="G276" s="44">
        <v>360456</v>
      </c>
    </row>
    <row r="277" spans="1:7" x14ac:dyDescent="0.25">
      <c r="A277" s="42" t="s">
        <v>300</v>
      </c>
      <c r="B277" s="42" t="s">
        <v>46</v>
      </c>
      <c r="C277" s="42" t="s">
        <v>79</v>
      </c>
      <c r="D277" s="42" t="s">
        <v>98</v>
      </c>
      <c r="E277" s="42" t="s">
        <v>62</v>
      </c>
      <c r="F277" s="43">
        <v>16023.3095703125</v>
      </c>
      <c r="G277" s="44">
        <v>42260.078125</v>
      </c>
    </row>
    <row r="278" spans="1:7" x14ac:dyDescent="0.25">
      <c r="A278" s="42" t="s">
        <v>300</v>
      </c>
      <c r="B278" s="42" t="s">
        <v>46</v>
      </c>
      <c r="C278" s="42" t="s">
        <v>79</v>
      </c>
      <c r="D278" s="42" t="s">
        <v>98</v>
      </c>
      <c r="E278" s="42" t="s">
        <v>57</v>
      </c>
      <c r="F278" s="43">
        <v>727.57000732421875</v>
      </c>
      <c r="G278" s="44">
        <v>837.8800048828125</v>
      </c>
    </row>
    <row r="279" spans="1:7" x14ac:dyDescent="0.25">
      <c r="A279" s="42" t="s">
        <v>300</v>
      </c>
      <c r="B279" s="42" t="s">
        <v>46</v>
      </c>
      <c r="C279" s="42" t="s">
        <v>79</v>
      </c>
      <c r="D279" s="42" t="s">
        <v>98</v>
      </c>
      <c r="E279" s="42" t="s">
        <v>119</v>
      </c>
      <c r="F279" s="43">
        <v>116016.046875</v>
      </c>
      <c r="G279" s="44">
        <v>430125</v>
      </c>
    </row>
    <row r="280" spans="1:7" x14ac:dyDescent="0.25">
      <c r="A280" s="42" t="s">
        <v>300</v>
      </c>
      <c r="B280" s="42" t="s">
        <v>46</v>
      </c>
      <c r="C280" s="42" t="s">
        <v>79</v>
      </c>
      <c r="D280" s="42" t="s">
        <v>102</v>
      </c>
      <c r="E280" s="42" t="s">
        <v>81</v>
      </c>
      <c r="F280" s="43">
        <v>34951.453125</v>
      </c>
      <c r="G280" s="44">
        <v>17196.060546875</v>
      </c>
    </row>
    <row r="281" spans="1:7" x14ac:dyDescent="0.25">
      <c r="A281" s="42" t="s">
        <v>300</v>
      </c>
      <c r="B281" s="42" t="s">
        <v>46</v>
      </c>
      <c r="C281" s="42" t="s">
        <v>79</v>
      </c>
      <c r="D281" s="42" t="s">
        <v>102</v>
      </c>
      <c r="E281" s="42" t="s">
        <v>62</v>
      </c>
      <c r="F281" s="43">
        <v>39547.3603515625</v>
      </c>
      <c r="G281" s="44">
        <v>73018.310546875</v>
      </c>
    </row>
    <row r="282" spans="1:7" x14ac:dyDescent="0.25">
      <c r="A282" s="42" t="s">
        <v>300</v>
      </c>
      <c r="B282" s="42" t="s">
        <v>46</v>
      </c>
      <c r="C282" s="42" t="s">
        <v>79</v>
      </c>
      <c r="D282" s="42" t="s">
        <v>102</v>
      </c>
      <c r="E282" s="42" t="s">
        <v>86</v>
      </c>
      <c r="F282" s="43">
        <v>19687.32958984375</v>
      </c>
      <c r="G282" s="44">
        <v>88481</v>
      </c>
    </row>
    <row r="283" spans="1:7" x14ac:dyDescent="0.25">
      <c r="A283" s="42" t="s">
        <v>300</v>
      </c>
      <c r="B283" s="42" t="s">
        <v>46</v>
      </c>
      <c r="C283" s="42" t="s">
        <v>79</v>
      </c>
      <c r="D283" s="42" t="s">
        <v>103</v>
      </c>
      <c r="E283" s="42" t="s">
        <v>57</v>
      </c>
      <c r="F283" s="43">
        <v>76639.71875</v>
      </c>
      <c r="G283" s="44">
        <v>498264</v>
      </c>
    </row>
    <row r="284" spans="1:7" x14ac:dyDescent="0.25">
      <c r="A284" s="42" t="s">
        <v>300</v>
      </c>
      <c r="B284" s="42" t="s">
        <v>46</v>
      </c>
      <c r="C284" s="42" t="s">
        <v>79</v>
      </c>
      <c r="D284" s="42" t="s">
        <v>104</v>
      </c>
      <c r="E284" s="42" t="s">
        <v>57</v>
      </c>
      <c r="F284" s="43">
        <v>6797.22021484375</v>
      </c>
      <c r="G284" s="44">
        <v>12632.8603515625</v>
      </c>
    </row>
    <row r="285" spans="1:7" x14ac:dyDescent="0.25">
      <c r="A285" s="42" t="s">
        <v>300</v>
      </c>
      <c r="B285" s="42" t="s">
        <v>46</v>
      </c>
      <c r="C285" s="42" t="s">
        <v>79</v>
      </c>
      <c r="D285" s="42" t="s">
        <v>105</v>
      </c>
      <c r="E285" s="42" t="s">
        <v>57</v>
      </c>
      <c r="F285" s="43">
        <v>39866.619140625</v>
      </c>
      <c r="G285" s="44">
        <v>27119.25</v>
      </c>
    </row>
    <row r="286" spans="1:7" x14ac:dyDescent="0.25">
      <c r="A286" s="42" t="s">
        <v>300</v>
      </c>
      <c r="B286" s="42" t="s">
        <v>46</v>
      </c>
      <c r="C286" s="42" t="s">
        <v>79</v>
      </c>
      <c r="D286" s="42" t="s">
        <v>107</v>
      </c>
      <c r="E286" s="42" t="s">
        <v>62</v>
      </c>
      <c r="F286" s="43">
        <v>1325.9000244140625</v>
      </c>
      <c r="G286" s="44">
        <v>21850</v>
      </c>
    </row>
    <row r="287" spans="1:7" x14ac:dyDescent="0.25">
      <c r="A287" s="42" t="s">
        <v>300</v>
      </c>
      <c r="B287" s="42" t="s">
        <v>46</v>
      </c>
      <c r="C287" s="42" t="s">
        <v>79</v>
      </c>
      <c r="D287" s="42" t="s">
        <v>107</v>
      </c>
      <c r="E287" s="42" t="s">
        <v>57</v>
      </c>
      <c r="F287" s="43">
        <v>2487.3000183105469</v>
      </c>
      <c r="G287" s="44">
        <v>6441.5000915527344</v>
      </c>
    </row>
    <row r="288" spans="1:7" x14ac:dyDescent="0.25">
      <c r="A288" s="42" t="s">
        <v>300</v>
      </c>
      <c r="B288" s="42" t="s">
        <v>46</v>
      </c>
      <c r="C288" s="42" t="s">
        <v>120</v>
      </c>
      <c r="D288" s="42" t="s">
        <v>123</v>
      </c>
      <c r="E288" s="42" t="s">
        <v>62</v>
      </c>
      <c r="F288" s="43">
        <v>22186.3603515625</v>
      </c>
      <c r="G288" s="44">
        <v>54363.5</v>
      </c>
    </row>
    <row r="289" spans="1:7" x14ac:dyDescent="0.25">
      <c r="A289" s="42" t="s">
        <v>300</v>
      </c>
      <c r="B289" s="42" t="s">
        <v>46</v>
      </c>
      <c r="C289" s="42" t="s">
        <v>120</v>
      </c>
      <c r="D289" s="42" t="s">
        <v>123</v>
      </c>
      <c r="E289" s="42" t="s">
        <v>57</v>
      </c>
      <c r="F289" s="43">
        <v>36557.678828239441</v>
      </c>
      <c r="G289" s="44">
        <v>151627.85499954224</v>
      </c>
    </row>
    <row r="290" spans="1:7" x14ac:dyDescent="0.25">
      <c r="A290" s="42" t="s">
        <v>300</v>
      </c>
      <c r="B290" s="42" t="s">
        <v>46</v>
      </c>
      <c r="C290" s="42" t="s">
        <v>120</v>
      </c>
      <c r="D290" s="42" t="s">
        <v>125</v>
      </c>
      <c r="E290" s="42" t="s">
        <v>57</v>
      </c>
      <c r="F290" s="43">
        <v>10301.1796875</v>
      </c>
      <c r="G290" s="44">
        <v>36790</v>
      </c>
    </row>
    <row r="291" spans="1:7" x14ac:dyDescent="0.25">
      <c r="A291" s="42" t="s">
        <v>300</v>
      </c>
      <c r="B291" s="42" t="s">
        <v>46</v>
      </c>
      <c r="C291" s="42" t="s">
        <v>120</v>
      </c>
      <c r="D291" s="42" t="s">
        <v>128</v>
      </c>
      <c r="E291" s="42" t="s">
        <v>109</v>
      </c>
      <c r="F291" s="43">
        <v>20973.890625</v>
      </c>
      <c r="G291" s="44">
        <v>68508.078125</v>
      </c>
    </row>
    <row r="292" spans="1:7" x14ac:dyDescent="0.25">
      <c r="A292" s="42" t="s">
        <v>300</v>
      </c>
      <c r="B292" s="42" t="s">
        <v>46</v>
      </c>
      <c r="C292" s="42" t="s">
        <v>120</v>
      </c>
      <c r="D292" s="42" t="s">
        <v>128</v>
      </c>
      <c r="E292" s="42" t="s">
        <v>111</v>
      </c>
      <c r="F292" s="43">
        <v>78323.9609375</v>
      </c>
      <c r="G292" s="44">
        <v>401727.234375</v>
      </c>
    </row>
    <row r="293" spans="1:7" x14ac:dyDescent="0.25">
      <c r="A293" s="42" t="s">
        <v>300</v>
      </c>
      <c r="B293" s="42" t="s">
        <v>46</v>
      </c>
      <c r="C293" s="42" t="s">
        <v>120</v>
      </c>
      <c r="D293" s="42" t="s">
        <v>128</v>
      </c>
      <c r="E293" s="42" t="s">
        <v>87</v>
      </c>
      <c r="F293" s="43">
        <v>9085.1298828125</v>
      </c>
      <c r="G293" s="44">
        <v>35415.0703125</v>
      </c>
    </row>
    <row r="294" spans="1:7" x14ac:dyDescent="0.25">
      <c r="A294" s="42" t="s">
        <v>300</v>
      </c>
      <c r="B294" s="42" t="s">
        <v>46</v>
      </c>
      <c r="C294" s="42" t="s">
        <v>120</v>
      </c>
      <c r="D294" s="42" t="s">
        <v>129</v>
      </c>
      <c r="E294" s="42" t="s">
        <v>109</v>
      </c>
      <c r="F294" s="43">
        <v>98228.748046875</v>
      </c>
      <c r="G294" s="44">
        <v>477775.3515625</v>
      </c>
    </row>
    <row r="295" spans="1:7" x14ac:dyDescent="0.25">
      <c r="A295" s="42" t="s">
        <v>300</v>
      </c>
      <c r="B295" s="42" t="s">
        <v>46</v>
      </c>
      <c r="C295" s="42" t="s">
        <v>120</v>
      </c>
      <c r="D295" s="42" t="s">
        <v>129</v>
      </c>
      <c r="E295" s="42" t="s">
        <v>57</v>
      </c>
      <c r="F295" s="43">
        <v>56228.210138320923</v>
      </c>
      <c r="G295" s="44">
        <v>349751.71200561523</v>
      </c>
    </row>
    <row r="296" spans="1:7" x14ac:dyDescent="0.25">
      <c r="A296" s="42" t="s">
        <v>300</v>
      </c>
      <c r="B296" s="42" t="s">
        <v>46</v>
      </c>
      <c r="C296" s="42" t="s">
        <v>120</v>
      </c>
      <c r="D296" s="42" t="s">
        <v>129</v>
      </c>
      <c r="E296" s="42" t="s">
        <v>118</v>
      </c>
      <c r="F296" s="43">
        <v>22991.919921875</v>
      </c>
      <c r="G296" s="44">
        <v>99830.55859375</v>
      </c>
    </row>
    <row r="297" spans="1:7" x14ac:dyDescent="0.25">
      <c r="A297" s="42" t="s">
        <v>300</v>
      </c>
      <c r="B297" s="42" t="s">
        <v>46</v>
      </c>
      <c r="C297" s="42" t="s">
        <v>120</v>
      </c>
      <c r="D297" s="42" t="s">
        <v>131</v>
      </c>
      <c r="E297" s="42" t="s">
        <v>57</v>
      </c>
      <c r="F297" s="43">
        <v>15333.889770507813</v>
      </c>
      <c r="G297" s="44">
        <v>128189.6806640625</v>
      </c>
    </row>
    <row r="298" spans="1:7" x14ac:dyDescent="0.25">
      <c r="A298" s="42" t="s">
        <v>300</v>
      </c>
      <c r="B298" s="42" t="s">
        <v>46</v>
      </c>
      <c r="C298" s="42" t="s">
        <v>120</v>
      </c>
      <c r="D298" s="42" t="s">
        <v>135</v>
      </c>
      <c r="E298" s="42" t="s">
        <v>57</v>
      </c>
      <c r="F298" s="43">
        <v>25573.680572509766</v>
      </c>
      <c r="G298" s="44">
        <v>135195.06819152832</v>
      </c>
    </row>
    <row r="299" spans="1:7" x14ac:dyDescent="0.25">
      <c r="A299" s="42" t="s">
        <v>300</v>
      </c>
      <c r="B299" s="42" t="s">
        <v>46</v>
      </c>
      <c r="C299" s="42" t="s">
        <v>120</v>
      </c>
      <c r="D299" s="42" t="s">
        <v>136</v>
      </c>
      <c r="E299" s="42" t="s">
        <v>109</v>
      </c>
      <c r="F299" s="43">
        <v>63563.43017578125</v>
      </c>
      <c r="G299" s="44">
        <v>281394.8515625</v>
      </c>
    </row>
    <row r="300" spans="1:7" x14ac:dyDescent="0.25">
      <c r="A300" s="42" t="s">
        <v>300</v>
      </c>
      <c r="B300" s="42" t="s">
        <v>46</v>
      </c>
      <c r="C300" s="42" t="s">
        <v>120</v>
      </c>
      <c r="D300" s="42" t="s">
        <v>136</v>
      </c>
      <c r="E300" s="42" t="s">
        <v>99</v>
      </c>
      <c r="F300" s="43">
        <v>26624.3203125</v>
      </c>
      <c r="G300" s="44">
        <v>136604</v>
      </c>
    </row>
    <row r="301" spans="1:7" x14ac:dyDescent="0.25">
      <c r="A301" s="42" t="s">
        <v>300</v>
      </c>
      <c r="B301" s="42" t="s">
        <v>46</v>
      </c>
      <c r="C301" s="42" t="s">
        <v>120</v>
      </c>
      <c r="D301" s="42" t="s">
        <v>136</v>
      </c>
      <c r="E301" s="42" t="s">
        <v>62</v>
      </c>
      <c r="F301" s="43">
        <v>13052.7001953125</v>
      </c>
      <c r="G301" s="44">
        <v>39296</v>
      </c>
    </row>
    <row r="302" spans="1:7" x14ac:dyDescent="0.25">
      <c r="A302" s="42" t="s">
        <v>300</v>
      </c>
      <c r="B302" s="42" t="s">
        <v>46</v>
      </c>
      <c r="C302" s="42" t="s">
        <v>120</v>
      </c>
      <c r="D302" s="42" t="s">
        <v>136</v>
      </c>
      <c r="E302" s="42" t="s">
        <v>86</v>
      </c>
      <c r="F302" s="43">
        <v>37147.310546875</v>
      </c>
      <c r="G302" s="44">
        <v>139400</v>
      </c>
    </row>
    <row r="303" spans="1:7" x14ac:dyDescent="0.25">
      <c r="A303" s="42" t="s">
        <v>300</v>
      </c>
      <c r="B303" s="42" t="s">
        <v>46</v>
      </c>
      <c r="C303" s="42" t="s">
        <v>120</v>
      </c>
      <c r="D303" s="42" t="s">
        <v>136</v>
      </c>
      <c r="E303" s="42" t="s">
        <v>111</v>
      </c>
      <c r="F303" s="43">
        <v>37062.029296875</v>
      </c>
      <c r="G303" s="44">
        <v>225355.1875</v>
      </c>
    </row>
    <row r="304" spans="1:7" x14ac:dyDescent="0.25">
      <c r="A304" s="42" t="s">
        <v>300</v>
      </c>
      <c r="B304" s="42" t="s">
        <v>46</v>
      </c>
      <c r="C304" s="42" t="s">
        <v>120</v>
      </c>
      <c r="D304" s="42" t="s">
        <v>136</v>
      </c>
      <c r="E304" s="42" t="s">
        <v>139</v>
      </c>
      <c r="F304" s="43">
        <v>2805.050048828125</v>
      </c>
      <c r="G304" s="44">
        <v>11942.52001953125</v>
      </c>
    </row>
    <row r="305" spans="1:7" x14ac:dyDescent="0.25">
      <c r="A305" s="42" t="s">
        <v>300</v>
      </c>
      <c r="B305" s="42" t="s">
        <v>46</v>
      </c>
      <c r="C305" s="42" t="s">
        <v>120</v>
      </c>
      <c r="D305" s="42" t="s">
        <v>136</v>
      </c>
      <c r="E305" s="42" t="s">
        <v>88</v>
      </c>
      <c r="F305" s="43">
        <v>21049.1796875</v>
      </c>
      <c r="G305" s="44">
        <v>77726.03125</v>
      </c>
    </row>
    <row r="306" spans="1:7" x14ac:dyDescent="0.25">
      <c r="A306" s="42" t="s">
        <v>300</v>
      </c>
      <c r="B306" s="42" t="s">
        <v>46</v>
      </c>
      <c r="C306" s="42" t="s">
        <v>120</v>
      </c>
      <c r="D306" s="42" t="s">
        <v>302</v>
      </c>
      <c r="E306" s="42" t="s">
        <v>57</v>
      </c>
      <c r="F306" s="43">
        <v>372.39999389648438</v>
      </c>
      <c r="G306" s="44">
        <v>4561.10009765625</v>
      </c>
    </row>
    <row r="307" spans="1:7" ht="15.75" thickBot="1" x14ac:dyDescent="0.3">
      <c r="A307" s="48" t="s">
        <v>301</v>
      </c>
      <c r="B307" s="34"/>
      <c r="C307" s="34"/>
      <c r="D307" s="34"/>
      <c r="E307" s="34"/>
      <c r="F307" s="34">
        <f>SUM(F270:F306)</f>
        <v>1195833.720413208</v>
      </c>
      <c r="G307" s="35">
        <f>SUM(G270:G306)</f>
        <v>4697961.1418304443</v>
      </c>
    </row>
    <row r="308" spans="1:7" x14ac:dyDescent="0.25">
      <c r="A308" s="42" t="s">
        <v>304</v>
      </c>
      <c r="B308" s="42" t="s">
        <v>46</v>
      </c>
      <c r="C308" s="42" t="s">
        <v>79</v>
      </c>
      <c r="D308" s="42" t="s">
        <v>117</v>
      </c>
      <c r="E308" s="42" t="s">
        <v>57</v>
      </c>
      <c r="F308" s="43">
        <v>150724.78125</v>
      </c>
      <c r="G308" s="44">
        <v>786362</v>
      </c>
    </row>
    <row r="309" spans="1:7" x14ac:dyDescent="0.25">
      <c r="A309" s="42" t="s">
        <v>304</v>
      </c>
      <c r="B309" s="42" t="s">
        <v>46</v>
      </c>
      <c r="C309" s="42" t="s">
        <v>79</v>
      </c>
      <c r="D309" s="42" t="s">
        <v>82</v>
      </c>
      <c r="E309" s="42" t="s">
        <v>57</v>
      </c>
      <c r="F309" s="43">
        <v>10411.320007324219</v>
      </c>
      <c r="G309" s="44">
        <v>31164.720336914063</v>
      </c>
    </row>
    <row r="310" spans="1:7" x14ac:dyDescent="0.25">
      <c r="A310" s="42" t="s">
        <v>304</v>
      </c>
      <c r="B310" s="42" t="s">
        <v>46</v>
      </c>
      <c r="C310" s="42" t="s">
        <v>79</v>
      </c>
      <c r="D310" s="42" t="s">
        <v>83</v>
      </c>
      <c r="E310" s="42" t="s">
        <v>57</v>
      </c>
      <c r="F310" s="43">
        <v>3914.4599609375</v>
      </c>
      <c r="G310" s="44">
        <v>34394.5</v>
      </c>
    </row>
    <row r="311" spans="1:7" x14ac:dyDescent="0.25">
      <c r="A311" s="42" t="s">
        <v>304</v>
      </c>
      <c r="B311" s="42" t="s">
        <v>46</v>
      </c>
      <c r="C311" s="42" t="s">
        <v>79</v>
      </c>
      <c r="D311" s="42" t="s">
        <v>84</v>
      </c>
      <c r="E311" s="42" t="s">
        <v>85</v>
      </c>
      <c r="F311" s="43">
        <v>63543.51171875</v>
      </c>
      <c r="G311" s="44">
        <v>146721.9609375</v>
      </c>
    </row>
    <row r="312" spans="1:7" x14ac:dyDescent="0.25">
      <c r="A312" s="42" t="s">
        <v>304</v>
      </c>
      <c r="B312" s="42" t="s">
        <v>46</v>
      </c>
      <c r="C312" s="42" t="s">
        <v>79</v>
      </c>
      <c r="D312" s="42" t="s">
        <v>84</v>
      </c>
      <c r="E312" s="42" t="s">
        <v>90</v>
      </c>
      <c r="F312" s="43">
        <v>21635.669921875</v>
      </c>
      <c r="G312" s="44">
        <v>30122</v>
      </c>
    </row>
    <row r="313" spans="1:7" x14ac:dyDescent="0.25">
      <c r="A313" s="42" t="s">
        <v>304</v>
      </c>
      <c r="B313" s="42" t="s">
        <v>46</v>
      </c>
      <c r="C313" s="42" t="s">
        <v>79</v>
      </c>
      <c r="D313" s="42" t="s">
        <v>84</v>
      </c>
      <c r="E313" s="42" t="s">
        <v>86</v>
      </c>
      <c r="F313" s="43">
        <v>22621.369922637939</v>
      </c>
      <c r="G313" s="44">
        <v>49658.6015625</v>
      </c>
    </row>
    <row r="314" spans="1:7" x14ac:dyDescent="0.25">
      <c r="A314" s="42" t="s">
        <v>304</v>
      </c>
      <c r="B314" s="42" t="s">
        <v>46</v>
      </c>
      <c r="C314" s="42" t="s">
        <v>79</v>
      </c>
      <c r="D314" s="42" t="s">
        <v>84</v>
      </c>
      <c r="E314" s="42" t="s">
        <v>87</v>
      </c>
      <c r="F314" s="43">
        <v>24947.830078125</v>
      </c>
      <c r="G314" s="44">
        <v>80500</v>
      </c>
    </row>
    <row r="315" spans="1:7" x14ac:dyDescent="0.25">
      <c r="A315" s="42" t="s">
        <v>304</v>
      </c>
      <c r="B315" s="42" t="s">
        <v>46</v>
      </c>
      <c r="C315" s="42" t="s">
        <v>79</v>
      </c>
      <c r="D315" s="42" t="s">
        <v>93</v>
      </c>
      <c r="E315" s="42" t="s">
        <v>57</v>
      </c>
      <c r="F315" s="43">
        <v>6858.27978515625</v>
      </c>
      <c r="G315" s="44">
        <v>19152</v>
      </c>
    </row>
    <row r="316" spans="1:7" x14ac:dyDescent="0.25">
      <c r="A316" s="42" t="s">
        <v>304</v>
      </c>
      <c r="B316" s="42" t="s">
        <v>46</v>
      </c>
      <c r="C316" s="42" t="s">
        <v>79</v>
      </c>
      <c r="D316" s="42" t="s">
        <v>94</v>
      </c>
      <c r="E316" s="42" t="s">
        <v>68</v>
      </c>
      <c r="F316" s="43">
        <v>176590.6875</v>
      </c>
      <c r="G316" s="44">
        <v>360456</v>
      </c>
    </row>
    <row r="317" spans="1:7" x14ac:dyDescent="0.25">
      <c r="A317" s="42" t="s">
        <v>304</v>
      </c>
      <c r="B317" s="42" t="s">
        <v>46</v>
      </c>
      <c r="C317" s="42" t="s">
        <v>79</v>
      </c>
      <c r="D317" s="42" t="s">
        <v>94</v>
      </c>
      <c r="E317" s="42" t="s">
        <v>118</v>
      </c>
      <c r="F317" s="43">
        <v>17962.4296875</v>
      </c>
      <c r="G317" s="44">
        <v>80908</v>
      </c>
    </row>
    <row r="318" spans="1:7" x14ac:dyDescent="0.25">
      <c r="A318" s="42" t="s">
        <v>304</v>
      </c>
      <c r="B318" s="42" t="s">
        <v>46</v>
      </c>
      <c r="C318" s="42" t="s">
        <v>79</v>
      </c>
      <c r="D318" s="42" t="s">
        <v>96</v>
      </c>
      <c r="E318" s="42" t="s">
        <v>81</v>
      </c>
      <c r="F318" s="43">
        <v>33984.921875</v>
      </c>
      <c r="G318" s="44">
        <v>156288</v>
      </c>
    </row>
    <row r="319" spans="1:7" x14ac:dyDescent="0.25">
      <c r="A319" s="42" t="s">
        <v>304</v>
      </c>
      <c r="B319" s="42" t="s">
        <v>46</v>
      </c>
      <c r="C319" s="42" t="s">
        <v>79</v>
      </c>
      <c r="D319" s="42" t="s">
        <v>96</v>
      </c>
      <c r="E319" s="42" t="s">
        <v>57</v>
      </c>
      <c r="F319" s="43">
        <v>111526.75073242188</v>
      </c>
      <c r="G319" s="44">
        <v>313799.1396484375</v>
      </c>
    </row>
    <row r="320" spans="1:7" x14ac:dyDescent="0.25">
      <c r="A320" s="42" t="s">
        <v>304</v>
      </c>
      <c r="B320" s="42" t="s">
        <v>46</v>
      </c>
      <c r="C320" s="42" t="s">
        <v>79</v>
      </c>
      <c r="D320" s="42" t="s">
        <v>96</v>
      </c>
      <c r="E320" s="42" t="s">
        <v>86</v>
      </c>
      <c r="F320" s="43">
        <v>67926.578125</v>
      </c>
      <c r="G320" s="44">
        <v>424100.625</v>
      </c>
    </row>
    <row r="321" spans="1:7" x14ac:dyDescent="0.25">
      <c r="A321" s="42" t="s">
        <v>304</v>
      </c>
      <c r="B321" s="42" t="s">
        <v>46</v>
      </c>
      <c r="C321" s="42" t="s">
        <v>79</v>
      </c>
      <c r="D321" s="42" t="s">
        <v>96</v>
      </c>
      <c r="E321" s="42" t="s">
        <v>49</v>
      </c>
      <c r="F321" s="43">
        <v>36821.7392578125</v>
      </c>
      <c r="G321" s="44">
        <v>55135.4599609375</v>
      </c>
    </row>
    <row r="322" spans="1:7" x14ac:dyDescent="0.25">
      <c r="A322" s="42" t="s">
        <v>304</v>
      </c>
      <c r="B322" s="42" t="s">
        <v>46</v>
      </c>
      <c r="C322" s="42" t="s">
        <v>79</v>
      </c>
      <c r="D322" s="42" t="s">
        <v>98</v>
      </c>
      <c r="E322" s="42" t="s">
        <v>62</v>
      </c>
      <c r="F322" s="43">
        <v>22820.169921875</v>
      </c>
      <c r="G322" s="44">
        <v>78910.14892578125</v>
      </c>
    </row>
    <row r="323" spans="1:7" x14ac:dyDescent="0.25">
      <c r="A323" s="42" t="s">
        <v>304</v>
      </c>
      <c r="B323" s="42" t="s">
        <v>46</v>
      </c>
      <c r="C323" s="42" t="s">
        <v>79</v>
      </c>
      <c r="D323" s="42" t="s">
        <v>98</v>
      </c>
      <c r="E323" s="42" t="s">
        <v>57</v>
      </c>
      <c r="F323" s="43">
        <v>921.24001884460449</v>
      </c>
      <c r="G323" s="44">
        <v>5595.2901916503906</v>
      </c>
    </row>
    <row r="324" spans="1:7" x14ac:dyDescent="0.25">
      <c r="A324" s="42" t="s">
        <v>304</v>
      </c>
      <c r="B324" s="42" t="s">
        <v>46</v>
      </c>
      <c r="C324" s="42" t="s">
        <v>79</v>
      </c>
      <c r="D324" s="42" t="s">
        <v>98</v>
      </c>
      <c r="E324" s="42" t="s">
        <v>86</v>
      </c>
      <c r="F324" s="43">
        <v>365.14999389648438</v>
      </c>
      <c r="G324" s="44">
        <v>228.57000732421875</v>
      </c>
    </row>
    <row r="325" spans="1:7" x14ac:dyDescent="0.25">
      <c r="A325" s="42" t="s">
        <v>304</v>
      </c>
      <c r="B325" s="42" t="s">
        <v>46</v>
      </c>
      <c r="C325" s="42" t="s">
        <v>79</v>
      </c>
      <c r="D325" s="42" t="s">
        <v>100</v>
      </c>
      <c r="E325" s="42" t="s">
        <v>62</v>
      </c>
      <c r="F325" s="43">
        <v>6935.5</v>
      </c>
      <c r="G325" s="44">
        <v>21771.990234375</v>
      </c>
    </row>
    <row r="326" spans="1:7" x14ac:dyDescent="0.25">
      <c r="A326" s="42" t="s">
        <v>304</v>
      </c>
      <c r="B326" s="42" t="s">
        <v>46</v>
      </c>
      <c r="C326" s="42" t="s">
        <v>79</v>
      </c>
      <c r="D326" s="42" t="s">
        <v>101</v>
      </c>
      <c r="E326" s="42" t="s">
        <v>86</v>
      </c>
      <c r="F326" s="43">
        <v>128.39999389648438</v>
      </c>
      <c r="G326" s="44">
        <v>305.45999145507813</v>
      </c>
    </row>
    <row r="327" spans="1:7" x14ac:dyDescent="0.25">
      <c r="A327" s="42" t="s">
        <v>304</v>
      </c>
      <c r="B327" s="42" t="s">
        <v>46</v>
      </c>
      <c r="C327" s="42" t="s">
        <v>79</v>
      </c>
      <c r="D327" s="42" t="s">
        <v>102</v>
      </c>
      <c r="E327" s="42" t="s">
        <v>62</v>
      </c>
      <c r="F327" s="43">
        <v>23981.560546875</v>
      </c>
      <c r="G327" s="44">
        <v>99351.078125</v>
      </c>
    </row>
    <row r="328" spans="1:7" x14ac:dyDescent="0.25">
      <c r="A328" s="42" t="s">
        <v>304</v>
      </c>
      <c r="B328" s="42" t="s">
        <v>46</v>
      </c>
      <c r="C328" s="42" t="s">
        <v>79</v>
      </c>
      <c r="D328" s="42" t="s">
        <v>102</v>
      </c>
      <c r="E328" s="42" t="s">
        <v>57</v>
      </c>
      <c r="F328" s="43">
        <v>24212.3408203125</v>
      </c>
      <c r="G328" s="44">
        <v>167599.86328125</v>
      </c>
    </row>
    <row r="329" spans="1:7" x14ac:dyDescent="0.25">
      <c r="A329" s="42" t="s">
        <v>304</v>
      </c>
      <c r="B329" s="42" t="s">
        <v>46</v>
      </c>
      <c r="C329" s="42" t="s">
        <v>79</v>
      </c>
      <c r="D329" s="42" t="s">
        <v>102</v>
      </c>
      <c r="E329" s="42" t="s">
        <v>88</v>
      </c>
      <c r="F329" s="43">
        <v>19039.30078125</v>
      </c>
      <c r="G329" s="44">
        <v>148573.15625</v>
      </c>
    </row>
    <row r="330" spans="1:7" x14ac:dyDescent="0.25">
      <c r="A330" s="42" t="s">
        <v>304</v>
      </c>
      <c r="B330" s="42" t="s">
        <v>46</v>
      </c>
      <c r="C330" s="42" t="s">
        <v>79</v>
      </c>
      <c r="D330" s="42" t="s">
        <v>103</v>
      </c>
      <c r="E330" s="42" t="s">
        <v>57</v>
      </c>
      <c r="F330" s="43">
        <v>114360.828125</v>
      </c>
      <c r="G330" s="44">
        <v>729382</v>
      </c>
    </row>
    <row r="331" spans="1:7" x14ac:dyDescent="0.25">
      <c r="A331" s="42" t="s">
        <v>304</v>
      </c>
      <c r="B331" s="42" t="s">
        <v>46</v>
      </c>
      <c r="C331" s="42" t="s">
        <v>79</v>
      </c>
      <c r="D331" s="42" t="s">
        <v>107</v>
      </c>
      <c r="E331" s="42" t="s">
        <v>81</v>
      </c>
      <c r="F331" s="43">
        <v>627.37001037597656</v>
      </c>
      <c r="G331" s="44">
        <v>1442</v>
      </c>
    </row>
    <row r="332" spans="1:7" x14ac:dyDescent="0.25">
      <c r="A332" s="42" t="s">
        <v>304</v>
      </c>
      <c r="B332" s="42" t="s">
        <v>46</v>
      </c>
      <c r="C332" s="42" t="s">
        <v>79</v>
      </c>
      <c r="D332" s="42" t="s">
        <v>107</v>
      </c>
      <c r="E332" s="42" t="s">
        <v>57</v>
      </c>
      <c r="F332" s="43">
        <v>80550.639984130859</v>
      </c>
      <c r="G332" s="44">
        <v>180031.34008789063</v>
      </c>
    </row>
    <row r="333" spans="1:7" x14ac:dyDescent="0.25">
      <c r="A333" s="42" t="s">
        <v>304</v>
      </c>
      <c r="B333" s="42" t="s">
        <v>46</v>
      </c>
      <c r="C333" s="42" t="s">
        <v>120</v>
      </c>
      <c r="D333" s="42" t="s">
        <v>123</v>
      </c>
      <c r="E333" s="42" t="s">
        <v>57</v>
      </c>
      <c r="F333" s="43">
        <v>131726.25140762329</v>
      </c>
      <c r="G333" s="44">
        <v>546691.16515350342</v>
      </c>
    </row>
    <row r="334" spans="1:7" x14ac:dyDescent="0.25">
      <c r="A334" s="42" t="s">
        <v>304</v>
      </c>
      <c r="B334" s="42" t="s">
        <v>46</v>
      </c>
      <c r="C334" s="42" t="s">
        <v>120</v>
      </c>
      <c r="D334" s="42" t="s">
        <v>125</v>
      </c>
      <c r="E334" s="42" t="s">
        <v>81</v>
      </c>
      <c r="F334" s="43">
        <v>1173.489990234375</v>
      </c>
      <c r="G334" s="44">
        <v>5123</v>
      </c>
    </row>
    <row r="335" spans="1:7" x14ac:dyDescent="0.25">
      <c r="A335" s="42" t="s">
        <v>304</v>
      </c>
      <c r="B335" s="42" t="s">
        <v>46</v>
      </c>
      <c r="C335" s="42" t="s">
        <v>120</v>
      </c>
      <c r="D335" s="42" t="s">
        <v>125</v>
      </c>
      <c r="E335" s="42" t="s">
        <v>57</v>
      </c>
      <c r="F335" s="43">
        <v>11650.020202636719</v>
      </c>
      <c r="G335" s="44">
        <v>57903.859130859375</v>
      </c>
    </row>
    <row r="336" spans="1:7" x14ac:dyDescent="0.25">
      <c r="A336" s="42" t="s">
        <v>304</v>
      </c>
      <c r="B336" s="42" t="s">
        <v>46</v>
      </c>
      <c r="C336" s="42" t="s">
        <v>120</v>
      </c>
      <c r="D336" s="42" t="s">
        <v>127</v>
      </c>
      <c r="E336" s="42" t="s">
        <v>57</v>
      </c>
      <c r="F336" s="43">
        <v>244.94000244140625</v>
      </c>
      <c r="G336" s="44">
        <v>759.5999755859375</v>
      </c>
    </row>
    <row r="337" spans="1:7" x14ac:dyDescent="0.25">
      <c r="A337" s="42" t="s">
        <v>304</v>
      </c>
      <c r="B337" s="42" t="s">
        <v>46</v>
      </c>
      <c r="C337" s="42" t="s">
        <v>120</v>
      </c>
      <c r="D337" s="42" t="s">
        <v>143</v>
      </c>
      <c r="E337" s="42" t="s">
        <v>86</v>
      </c>
      <c r="F337" s="43">
        <v>10936.7099609375</v>
      </c>
      <c r="G337" s="44">
        <v>14172.01953125</v>
      </c>
    </row>
    <row r="338" spans="1:7" x14ac:dyDescent="0.25">
      <c r="A338" s="42" t="s">
        <v>304</v>
      </c>
      <c r="B338" s="42" t="s">
        <v>46</v>
      </c>
      <c r="C338" s="42" t="s">
        <v>120</v>
      </c>
      <c r="D338" s="42" t="s">
        <v>128</v>
      </c>
      <c r="E338" s="42" t="s">
        <v>109</v>
      </c>
      <c r="F338" s="43">
        <v>231537.609375</v>
      </c>
      <c r="G338" s="44">
        <v>247462.40625</v>
      </c>
    </row>
    <row r="339" spans="1:7" x14ac:dyDescent="0.25">
      <c r="A339" s="42" t="s">
        <v>304</v>
      </c>
      <c r="B339" s="42" t="s">
        <v>46</v>
      </c>
      <c r="C339" s="42" t="s">
        <v>120</v>
      </c>
      <c r="D339" s="42" t="s">
        <v>128</v>
      </c>
      <c r="E339" s="42" t="s">
        <v>99</v>
      </c>
      <c r="F339" s="43">
        <v>24245.19921875</v>
      </c>
      <c r="G339" s="44">
        <v>80690</v>
      </c>
    </row>
    <row r="340" spans="1:7" x14ac:dyDescent="0.25">
      <c r="A340" s="42" t="s">
        <v>304</v>
      </c>
      <c r="B340" s="42" t="s">
        <v>46</v>
      </c>
      <c r="C340" s="42" t="s">
        <v>120</v>
      </c>
      <c r="D340" s="42" t="s">
        <v>129</v>
      </c>
      <c r="E340" s="42" t="s">
        <v>109</v>
      </c>
      <c r="F340" s="43">
        <v>57783.740234375</v>
      </c>
      <c r="G340" s="44">
        <v>232292.03125</v>
      </c>
    </row>
    <row r="341" spans="1:7" x14ac:dyDescent="0.25">
      <c r="A341" s="42" t="s">
        <v>304</v>
      </c>
      <c r="B341" s="42" t="s">
        <v>46</v>
      </c>
      <c r="C341" s="42" t="s">
        <v>120</v>
      </c>
      <c r="D341" s="42" t="s">
        <v>129</v>
      </c>
      <c r="E341" s="42" t="s">
        <v>99</v>
      </c>
      <c r="F341" s="43">
        <v>25492.140625</v>
      </c>
      <c r="G341" s="44">
        <v>282624</v>
      </c>
    </row>
    <row r="342" spans="1:7" x14ac:dyDescent="0.25">
      <c r="A342" s="42" t="s">
        <v>304</v>
      </c>
      <c r="B342" s="42" t="s">
        <v>46</v>
      </c>
      <c r="C342" s="42" t="s">
        <v>120</v>
      </c>
      <c r="D342" s="42" t="s">
        <v>129</v>
      </c>
      <c r="E342" s="42" t="s">
        <v>57</v>
      </c>
      <c r="F342" s="43">
        <v>284501.85949707031</v>
      </c>
      <c r="G342" s="44">
        <v>1777392.046875</v>
      </c>
    </row>
    <row r="343" spans="1:7" x14ac:dyDescent="0.25">
      <c r="A343" s="42" t="s">
        <v>304</v>
      </c>
      <c r="B343" s="42" t="s">
        <v>46</v>
      </c>
      <c r="C343" s="42" t="s">
        <v>120</v>
      </c>
      <c r="D343" s="42" t="s">
        <v>131</v>
      </c>
      <c r="E343" s="42" t="s">
        <v>57</v>
      </c>
      <c r="F343" s="43">
        <v>25079.860107421875</v>
      </c>
      <c r="G343" s="44">
        <v>227011.84173583984</v>
      </c>
    </row>
    <row r="344" spans="1:7" x14ac:dyDescent="0.25">
      <c r="A344" s="42" t="s">
        <v>304</v>
      </c>
      <c r="B344" s="42" t="s">
        <v>46</v>
      </c>
      <c r="C344" s="42" t="s">
        <v>120</v>
      </c>
      <c r="D344" s="42" t="s">
        <v>133</v>
      </c>
      <c r="E344" s="42" t="s">
        <v>57</v>
      </c>
      <c r="F344" s="43">
        <v>13161.1201171875</v>
      </c>
      <c r="G344" s="44">
        <v>55930</v>
      </c>
    </row>
    <row r="345" spans="1:7" x14ac:dyDescent="0.25">
      <c r="A345" s="42" t="s">
        <v>304</v>
      </c>
      <c r="B345" s="42" t="s">
        <v>46</v>
      </c>
      <c r="C345" s="42" t="s">
        <v>120</v>
      </c>
      <c r="D345" s="42" t="s">
        <v>135</v>
      </c>
      <c r="E345" s="42" t="s">
        <v>57</v>
      </c>
      <c r="F345" s="43">
        <v>406525.45834350586</v>
      </c>
      <c r="G345" s="44">
        <v>2362091.8567504883</v>
      </c>
    </row>
    <row r="346" spans="1:7" x14ac:dyDescent="0.25">
      <c r="A346" s="42" t="s">
        <v>304</v>
      </c>
      <c r="B346" s="42" t="s">
        <v>46</v>
      </c>
      <c r="C346" s="42" t="s">
        <v>120</v>
      </c>
      <c r="D346" s="42" t="s">
        <v>136</v>
      </c>
      <c r="E346" s="42" t="s">
        <v>109</v>
      </c>
      <c r="F346" s="43">
        <v>19065.609375</v>
      </c>
      <c r="G346" s="44">
        <v>60829.921875</v>
      </c>
    </row>
    <row r="347" spans="1:7" x14ac:dyDescent="0.25">
      <c r="A347" s="42" t="s">
        <v>304</v>
      </c>
      <c r="B347" s="42" t="s">
        <v>46</v>
      </c>
      <c r="C347" s="42" t="s">
        <v>120</v>
      </c>
      <c r="D347" s="42" t="s">
        <v>136</v>
      </c>
      <c r="E347" s="42" t="s">
        <v>62</v>
      </c>
      <c r="F347" s="43">
        <v>16972.260131835938</v>
      </c>
      <c r="G347" s="44">
        <v>119515.689453125</v>
      </c>
    </row>
    <row r="348" spans="1:7" x14ac:dyDescent="0.25">
      <c r="A348" s="42" t="s">
        <v>304</v>
      </c>
      <c r="B348" s="42" t="s">
        <v>46</v>
      </c>
      <c r="C348" s="42" t="s">
        <v>120</v>
      </c>
      <c r="D348" s="42" t="s">
        <v>136</v>
      </c>
      <c r="E348" s="42" t="s">
        <v>57</v>
      </c>
      <c r="F348" s="43">
        <v>66246.927978515625</v>
      </c>
      <c r="G348" s="44">
        <v>292903.7490234375</v>
      </c>
    </row>
    <row r="349" spans="1:7" x14ac:dyDescent="0.25">
      <c r="A349" s="42" t="s">
        <v>304</v>
      </c>
      <c r="B349" s="42" t="s">
        <v>46</v>
      </c>
      <c r="C349" s="42" t="s">
        <v>120</v>
      </c>
      <c r="D349" s="42" t="s">
        <v>136</v>
      </c>
      <c r="E349" s="42" t="s">
        <v>86</v>
      </c>
      <c r="F349" s="43">
        <v>881.78997802734375</v>
      </c>
      <c r="G349" s="44">
        <v>8128.43994140625</v>
      </c>
    </row>
    <row r="350" spans="1:7" x14ac:dyDescent="0.25">
      <c r="A350" s="42" t="s">
        <v>304</v>
      </c>
      <c r="B350" s="42" t="s">
        <v>46</v>
      </c>
      <c r="C350" s="42" t="s">
        <v>120</v>
      </c>
      <c r="D350" s="42" t="s">
        <v>136</v>
      </c>
      <c r="E350" s="42" t="s">
        <v>111</v>
      </c>
      <c r="F350" s="43">
        <v>64796.76171875</v>
      </c>
      <c r="G350" s="44">
        <v>170498.9296875</v>
      </c>
    </row>
    <row r="351" spans="1:7" x14ac:dyDescent="0.25">
      <c r="A351" s="42" t="s">
        <v>304</v>
      </c>
      <c r="B351" s="42" t="s">
        <v>46</v>
      </c>
      <c r="C351" s="42" t="s">
        <v>120</v>
      </c>
      <c r="D351" s="42" t="s">
        <v>136</v>
      </c>
      <c r="E351" s="42" t="s">
        <v>87</v>
      </c>
      <c r="F351" s="43">
        <v>69416.189453125</v>
      </c>
      <c r="G351" s="44">
        <v>342726.8515625</v>
      </c>
    </row>
    <row r="352" spans="1:7" x14ac:dyDescent="0.25">
      <c r="A352" s="42" t="s">
        <v>304</v>
      </c>
      <c r="B352" s="42" t="s">
        <v>46</v>
      </c>
      <c r="C352" s="42" t="s">
        <v>120</v>
      </c>
      <c r="D352" s="42" t="s">
        <v>141</v>
      </c>
      <c r="E352" s="42" t="s">
        <v>57</v>
      </c>
      <c r="F352" s="43">
        <v>54.439998626708984</v>
      </c>
      <c r="G352" s="44">
        <v>330</v>
      </c>
    </row>
    <row r="353" spans="1:7" ht="15.75" thickBot="1" x14ac:dyDescent="0.3">
      <c r="A353" s="48" t="s">
        <v>305</v>
      </c>
      <c r="B353" s="34"/>
      <c r="C353" s="34"/>
      <c r="D353" s="34"/>
      <c r="E353" s="34"/>
      <c r="F353" s="34">
        <f>SUM(F308:F352)</f>
        <v>2504905.2077350616</v>
      </c>
      <c r="G353" s="35">
        <f>SUM(G308:G352)</f>
        <v>10887031.312736511</v>
      </c>
    </row>
    <row r="354" spans="1:7" x14ac:dyDescent="0.25">
      <c r="A354" s="42" t="s">
        <v>311</v>
      </c>
      <c r="B354" s="42" t="s">
        <v>46</v>
      </c>
      <c r="C354" s="42" t="s">
        <v>79</v>
      </c>
      <c r="D354" s="42" t="s">
        <v>82</v>
      </c>
      <c r="E354" s="42" t="s">
        <v>57</v>
      </c>
      <c r="F354" s="43">
        <v>3094.4399719238281</v>
      </c>
      <c r="G354" s="44">
        <v>9858.9200439453125</v>
      </c>
    </row>
    <row r="355" spans="1:7" x14ac:dyDescent="0.25">
      <c r="A355" s="42" t="s">
        <v>311</v>
      </c>
      <c r="B355" s="42" t="s">
        <v>46</v>
      </c>
      <c r="C355" s="42" t="s">
        <v>79</v>
      </c>
      <c r="D355" s="42" t="s">
        <v>84</v>
      </c>
      <c r="E355" s="42" t="s">
        <v>57</v>
      </c>
      <c r="F355" s="43">
        <v>179.52000427246094</v>
      </c>
      <c r="G355" s="44">
        <v>764.5999755859375</v>
      </c>
    </row>
    <row r="356" spans="1:7" x14ac:dyDescent="0.25">
      <c r="A356" s="42" t="s">
        <v>311</v>
      </c>
      <c r="B356" s="42" t="s">
        <v>46</v>
      </c>
      <c r="C356" s="42" t="s">
        <v>79</v>
      </c>
      <c r="D356" s="42" t="s">
        <v>84</v>
      </c>
      <c r="E356" s="42" t="s">
        <v>86</v>
      </c>
      <c r="F356" s="43">
        <v>22316.559692382813</v>
      </c>
      <c r="G356" s="44">
        <v>44397.291870117188</v>
      </c>
    </row>
    <row r="357" spans="1:7" x14ac:dyDescent="0.25">
      <c r="A357" s="42" t="s">
        <v>311</v>
      </c>
      <c r="B357" s="42" t="s">
        <v>46</v>
      </c>
      <c r="C357" s="42" t="s">
        <v>79</v>
      </c>
      <c r="D357" s="42" t="s">
        <v>89</v>
      </c>
      <c r="E357" s="42" t="s">
        <v>57</v>
      </c>
      <c r="F357" s="43">
        <v>9579.9599609375</v>
      </c>
      <c r="G357" s="44">
        <v>20966.400390625</v>
      </c>
    </row>
    <row r="358" spans="1:7" x14ac:dyDescent="0.25">
      <c r="A358" s="42" t="s">
        <v>311</v>
      </c>
      <c r="B358" s="42" t="s">
        <v>46</v>
      </c>
      <c r="C358" s="42" t="s">
        <v>79</v>
      </c>
      <c r="D358" s="42" t="s">
        <v>89</v>
      </c>
      <c r="E358" s="42" t="s">
        <v>95</v>
      </c>
      <c r="F358" s="43">
        <v>2107.409912109375</v>
      </c>
      <c r="G358" s="44">
        <v>8160</v>
      </c>
    </row>
    <row r="359" spans="1:7" x14ac:dyDescent="0.25">
      <c r="A359" s="42" t="s">
        <v>311</v>
      </c>
      <c r="B359" s="42" t="s">
        <v>46</v>
      </c>
      <c r="C359" s="42" t="s">
        <v>79</v>
      </c>
      <c r="D359" s="42" t="s">
        <v>93</v>
      </c>
      <c r="E359" s="42" t="s">
        <v>57</v>
      </c>
      <c r="F359" s="43">
        <v>29.620000839233398</v>
      </c>
      <c r="G359" s="44">
        <v>627.58001708984375</v>
      </c>
    </row>
    <row r="360" spans="1:7" x14ac:dyDescent="0.25">
      <c r="A360" s="42" t="s">
        <v>311</v>
      </c>
      <c r="B360" s="42" t="s">
        <v>46</v>
      </c>
      <c r="C360" s="42" t="s">
        <v>79</v>
      </c>
      <c r="D360" s="42" t="s">
        <v>96</v>
      </c>
      <c r="E360" s="42" t="s">
        <v>57</v>
      </c>
      <c r="F360" s="43">
        <v>21559.069763183594</v>
      </c>
      <c r="G360" s="44">
        <v>59658.330505371094</v>
      </c>
    </row>
    <row r="361" spans="1:7" x14ac:dyDescent="0.25">
      <c r="A361" s="42" t="s">
        <v>311</v>
      </c>
      <c r="B361" s="42" t="s">
        <v>46</v>
      </c>
      <c r="C361" s="42" t="s">
        <v>79</v>
      </c>
      <c r="D361" s="42" t="s">
        <v>96</v>
      </c>
      <c r="E361" s="42" t="s">
        <v>49</v>
      </c>
      <c r="F361" s="43">
        <v>1600.2900390625</v>
      </c>
      <c r="G361" s="44">
        <v>27333.19921875</v>
      </c>
    </row>
    <row r="362" spans="1:7" x14ac:dyDescent="0.25">
      <c r="A362" s="42" t="s">
        <v>311</v>
      </c>
      <c r="B362" s="42" t="s">
        <v>46</v>
      </c>
      <c r="C362" s="42" t="s">
        <v>79</v>
      </c>
      <c r="D362" s="42" t="s">
        <v>313</v>
      </c>
      <c r="E362" s="42" t="s">
        <v>57</v>
      </c>
      <c r="F362" s="43">
        <v>19958.259765625</v>
      </c>
      <c r="G362" s="44">
        <v>19900</v>
      </c>
    </row>
    <row r="363" spans="1:7" x14ac:dyDescent="0.25">
      <c r="A363" s="42" t="s">
        <v>311</v>
      </c>
      <c r="B363" s="42" t="s">
        <v>46</v>
      </c>
      <c r="C363" s="42" t="s">
        <v>79</v>
      </c>
      <c r="D363" s="42" t="s">
        <v>313</v>
      </c>
      <c r="E363" s="42" t="s">
        <v>267</v>
      </c>
      <c r="F363" s="43">
        <v>349.26998901367188</v>
      </c>
      <c r="G363" s="44">
        <v>1750</v>
      </c>
    </row>
    <row r="364" spans="1:7" x14ac:dyDescent="0.25">
      <c r="A364" s="42" t="s">
        <v>311</v>
      </c>
      <c r="B364" s="42" t="s">
        <v>46</v>
      </c>
      <c r="C364" s="42" t="s">
        <v>79</v>
      </c>
      <c r="D364" s="42" t="s">
        <v>98</v>
      </c>
      <c r="E364" s="42" t="s">
        <v>57</v>
      </c>
      <c r="F364" s="43">
        <v>16604.920861721039</v>
      </c>
      <c r="G364" s="44">
        <v>38411.490009307861</v>
      </c>
    </row>
    <row r="365" spans="1:7" x14ac:dyDescent="0.25">
      <c r="A365" s="42" t="s">
        <v>311</v>
      </c>
      <c r="B365" s="42" t="s">
        <v>46</v>
      </c>
      <c r="C365" s="42" t="s">
        <v>79</v>
      </c>
      <c r="D365" s="42" t="s">
        <v>101</v>
      </c>
      <c r="E365" s="42" t="s">
        <v>86</v>
      </c>
      <c r="F365" s="43">
        <v>374.25</v>
      </c>
      <c r="G365" s="44">
        <v>1513.969970703125</v>
      </c>
    </row>
    <row r="366" spans="1:7" x14ac:dyDescent="0.25">
      <c r="A366" s="42" t="s">
        <v>311</v>
      </c>
      <c r="B366" s="42" t="s">
        <v>46</v>
      </c>
      <c r="C366" s="42" t="s">
        <v>79</v>
      </c>
      <c r="D366" s="42" t="s">
        <v>102</v>
      </c>
      <c r="E366" s="42" t="s">
        <v>62</v>
      </c>
      <c r="F366" s="43">
        <v>16249.650390625</v>
      </c>
      <c r="G366" s="44">
        <v>41998</v>
      </c>
    </row>
    <row r="367" spans="1:7" x14ac:dyDescent="0.25">
      <c r="A367" s="42" t="s">
        <v>311</v>
      </c>
      <c r="B367" s="42" t="s">
        <v>46</v>
      </c>
      <c r="C367" s="42" t="s">
        <v>79</v>
      </c>
      <c r="D367" s="42" t="s">
        <v>102</v>
      </c>
      <c r="E367" s="42" t="s">
        <v>57</v>
      </c>
      <c r="F367" s="43">
        <v>27922.799743652344</v>
      </c>
      <c r="G367" s="44">
        <v>145291.419921875</v>
      </c>
    </row>
    <row r="368" spans="1:7" x14ac:dyDescent="0.25">
      <c r="A368" s="42" t="s">
        <v>311</v>
      </c>
      <c r="B368" s="42" t="s">
        <v>46</v>
      </c>
      <c r="C368" s="42" t="s">
        <v>79</v>
      </c>
      <c r="D368" s="42" t="s">
        <v>103</v>
      </c>
      <c r="E368" s="42" t="s">
        <v>99</v>
      </c>
      <c r="F368" s="43">
        <v>1856.1199951171875</v>
      </c>
      <c r="G368" s="44">
        <v>14773.6103515625</v>
      </c>
    </row>
    <row r="369" spans="1:7" x14ac:dyDescent="0.25">
      <c r="A369" s="42" t="s">
        <v>311</v>
      </c>
      <c r="B369" s="42" t="s">
        <v>46</v>
      </c>
      <c r="C369" s="42" t="s">
        <v>79</v>
      </c>
      <c r="D369" s="42" t="s">
        <v>105</v>
      </c>
      <c r="E369" s="42" t="s">
        <v>57</v>
      </c>
      <c r="F369" s="43">
        <v>19958.259765625</v>
      </c>
      <c r="G369" s="44">
        <v>14328</v>
      </c>
    </row>
    <row r="370" spans="1:7" x14ac:dyDescent="0.25">
      <c r="A370" s="42" t="s">
        <v>311</v>
      </c>
      <c r="B370" s="42" t="s">
        <v>46</v>
      </c>
      <c r="C370" s="42" t="s">
        <v>79</v>
      </c>
      <c r="D370" s="42" t="s">
        <v>107</v>
      </c>
      <c r="E370" s="42" t="s">
        <v>57</v>
      </c>
      <c r="F370" s="43">
        <v>18226.089752197266</v>
      </c>
      <c r="G370" s="44">
        <v>41792.77978515625</v>
      </c>
    </row>
    <row r="371" spans="1:7" x14ac:dyDescent="0.25">
      <c r="A371" s="42" t="s">
        <v>311</v>
      </c>
      <c r="B371" s="42" t="s">
        <v>46</v>
      </c>
      <c r="C371" s="42" t="s">
        <v>120</v>
      </c>
      <c r="D371" s="42" t="s">
        <v>121</v>
      </c>
      <c r="E371" s="42" t="s">
        <v>57</v>
      </c>
      <c r="F371" s="43">
        <v>2230.9100894927979</v>
      </c>
      <c r="G371" s="44">
        <v>9594.3004150390625</v>
      </c>
    </row>
    <row r="372" spans="1:7" x14ac:dyDescent="0.25">
      <c r="A372" s="42" t="s">
        <v>311</v>
      </c>
      <c r="B372" s="42" t="s">
        <v>46</v>
      </c>
      <c r="C372" s="42" t="s">
        <v>120</v>
      </c>
      <c r="D372" s="42" t="s">
        <v>123</v>
      </c>
      <c r="E372" s="42" t="s">
        <v>57</v>
      </c>
      <c r="F372" s="43">
        <v>36519.94921875</v>
      </c>
      <c r="G372" s="44">
        <v>131953.484375</v>
      </c>
    </row>
    <row r="373" spans="1:7" x14ac:dyDescent="0.25">
      <c r="A373" s="42" t="s">
        <v>311</v>
      </c>
      <c r="B373" s="42" t="s">
        <v>46</v>
      </c>
      <c r="C373" s="42" t="s">
        <v>120</v>
      </c>
      <c r="D373" s="42" t="s">
        <v>125</v>
      </c>
      <c r="E373" s="42" t="s">
        <v>57</v>
      </c>
      <c r="F373" s="43">
        <v>10831.889892578125</v>
      </c>
      <c r="G373" s="44">
        <v>55206.801513671875</v>
      </c>
    </row>
    <row r="374" spans="1:7" x14ac:dyDescent="0.25">
      <c r="A374" s="42" t="s">
        <v>311</v>
      </c>
      <c r="B374" s="42" t="s">
        <v>46</v>
      </c>
      <c r="C374" s="42" t="s">
        <v>120</v>
      </c>
      <c r="D374" s="42" t="s">
        <v>128</v>
      </c>
      <c r="E374" s="42" t="s">
        <v>87</v>
      </c>
      <c r="F374" s="43">
        <v>42263.91015625</v>
      </c>
      <c r="G374" s="44">
        <v>208991.9140625</v>
      </c>
    </row>
    <row r="375" spans="1:7" x14ac:dyDescent="0.25">
      <c r="A375" s="42" t="s">
        <v>311</v>
      </c>
      <c r="B375" s="42" t="s">
        <v>46</v>
      </c>
      <c r="C375" s="42" t="s">
        <v>120</v>
      </c>
      <c r="D375" s="42" t="s">
        <v>129</v>
      </c>
      <c r="E375" s="42" t="s">
        <v>57</v>
      </c>
      <c r="F375" s="43">
        <v>59964.07982635498</v>
      </c>
      <c r="G375" s="44">
        <v>355448.63909912109</v>
      </c>
    </row>
    <row r="376" spans="1:7" x14ac:dyDescent="0.25">
      <c r="A376" s="42" t="s">
        <v>311</v>
      </c>
      <c r="B376" s="42" t="s">
        <v>46</v>
      </c>
      <c r="C376" s="42" t="s">
        <v>120</v>
      </c>
      <c r="D376" s="42" t="s">
        <v>129</v>
      </c>
      <c r="E376" s="42" t="s">
        <v>86</v>
      </c>
      <c r="F376" s="43">
        <v>10777.4599609375</v>
      </c>
      <c r="G376" s="44">
        <v>36640</v>
      </c>
    </row>
    <row r="377" spans="1:7" x14ac:dyDescent="0.25">
      <c r="A377" s="42" t="s">
        <v>311</v>
      </c>
      <c r="B377" s="42" t="s">
        <v>46</v>
      </c>
      <c r="C377" s="42" t="s">
        <v>120</v>
      </c>
      <c r="D377" s="42" t="s">
        <v>131</v>
      </c>
      <c r="E377" s="42" t="s">
        <v>57</v>
      </c>
      <c r="F377" s="43">
        <v>4916.330078125</v>
      </c>
      <c r="G377" s="44">
        <v>57536.1005859375</v>
      </c>
    </row>
    <row r="378" spans="1:7" x14ac:dyDescent="0.25">
      <c r="A378" s="42" t="s">
        <v>311</v>
      </c>
      <c r="B378" s="42" t="s">
        <v>46</v>
      </c>
      <c r="C378" s="42" t="s">
        <v>120</v>
      </c>
      <c r="D378" s="42" t="s">
        <v>135</v>
      </c>
      <c r="E378" s="42" t="s">
        <v>57</v>
      </c>
      <c r="F378" s="43">
        <v>92490.369216918945</v>
      </c>
      <c r="G378" s="44">
        <v>441973.76635742188</v>
      </c>
    </row>
    <row r="379" spans="1:7" x14ac:dyDescent="0.25">
      <c r="A379" s="42" t="s">
        <v>311</v>
      </c>
      <c r="B379" s="42" t="s">
        <v>46</v>
      </c>
      <c r="C379" s="42" t="s">
        <v>120</v>
      </c>
      <c r="D379" s="42" t="s">
        <v>136</v>
      </c>
      <c r="E379" s="42" t="s">
        <v>62</v>
      </c>
      <c r="F379" s="43">
        <v>40067.6103515625</v>
      </c>
      <c r="G379" s="44">
        <v>54615.080322265625</v>
      </c>
    </row>
    <row r="380" spans="1:7" x14ac:dyDescent="0.25">
      <c r="A380" s="42" t="s">
        <v>311</v>
      </c>
      <c r="B380" s="42" t="s">
        <v>46</v>
      </c>
      <c r="C380" s="42" t="s">
        <v>120</v>
      </c>
      <c r="D380" s="42" t="s">
        <v>136</v>
      </c>
      <c r="E380" s="42" t="s">
        <v>57</v>
      </c>
      <c r="F380" s="43">
        <v>28235.7197265625</v>
      </c>
      <c r="G380" s="44">
        <v>113589.828125</v>
      </c>
    </row>
    <row r="381" spans="1:7" x14ac:dyDescent="0.25">
      <c r="A381" s="42" t="s">
        <v>311</v>
      </c>
      <c r="B381" s="42" t="s">
        <v>46</v>
      </c>
      <c r="C381" s="42" t="s">
        <v>120</v>
      </c>
      <c r="D381" s="42" t="s">
        <v>136</v>
      </c>
      <c r="E381" s="42" t="s">
        <v>86</v>
      </c>
      <c r="F381" s="43">
        <v>734.97998046875</v>
      </c>
      <c r="G381" s="44">
        <v>6423.9501953125</v>
      </c>
    </row>
    <row r="382" spans="1:7" x14ac:dyDescent="0.25">
      <c r="A382" s="42" t="s">
        <v>311</v>
      </c>
      <c r="B382" s="42" t="s">
        <v>46</v>
      </c>
      <c r="C382" s="42" t="s">
        <v>120</v>
      </c>
      <c r="D382" s="42" t="s">
        <v>136</v>
      </c>
      <c r="E382" s="42" t="s">
        <v>111</v>
      </c>
      <c r="F382" s="43">
        <v>58440.5</v>
      </c>
      <c r="G382" s="44">
        <v>305246.09375</v>
      </c>
    </row>
    <row r="383" spans="1:7" ht="15.75" thickBot="1" x14ac:dyDescent="0.3">
      <c r="A383" s="48" t="s">
        <v>311</v>
      </c>
      <c r="B383" s="34"/>
      <c r="C383" s="34"/>
      <c r="D383" s="34"/>
      <c r="E383" s="34"/>
      <c r="F383" s="34">
        <f>SUM(F354:F382)</f>
        <v>569440.19810628891</v>
      </c>
      <c r="G383" s="35">
        <f>SUM(G354:G382)</f>
        <v>2268745.5508613586</v>
      </c>
    </row>
    <row r="384" spans="1:7" x14ac:dyDescent="0.25">
      <c r="A384" s="42" t="s">
        <v>320</v>
      </c>
      <c r="B384" s="42" t="s">
        <v>46</v>
      </c>
      <c r="C384" s="42" t="s">
        <v>79</v>
      </c>
      <c r="D384" s="42" t="s">
        <v>323</v>
      </c>
      <c r="E384" s="42" t="s">
        <v>57</v>
      </c>
      <c r="F384" s="43">
        <v>9164.919921875</v>
      </c>
      <c r="G384" s="44">
        <v>47562.3515625</v>
      </c>
    </row>
    <row r="385" spans="1:7" x14ac:dyDescent="0.25">
      <c r="A385" s="42" t="s">
        <v>320</v>
      </c>
      <c r="B385" s="42" t="s">
        <v>46</v>
      </c>
      <c r="C385" s="42" t="s">
        <v>79</v>
      </c>
      <c r="D385" s="42" t="s">
        <v>82</v>
      </c>
      <c r="E385" s="42" t="s">
        <v>57</v>
      </c>
      <c r="F385" s="43">
        <v>7301.5700340270996</v>
      </c>
      <c r="G385" s="44">
        <v>22331.690010070801</v>
      </c>
    </row>
    <row r="386" spans="1:7" x14ac:dyDescent="0.25">
      <c r="A386" s="42" t="s">
        <v>320</v>
      </c>
      <c r="B386" s="42" t="s">
        <v>46</v>
      </c>
      <c r="C386" s="42" t="s">
        <v>79</v>
      </c>
      <c r="D386" s="42" t="s">
        <v>83</v>
      </c>
      <c r="E386" s="42" t="s">
        <v>57</v>
      </c>
      <c r="F386" s="43">
        <v>1559.0399780273438</v>
      </c>
      <c r="G386" s="44">
        <v>5261.010009765625</v>
      </c>
    </row>
    <row r="387" spans="1:7" x14ac:dyDescent="0.25">
      <c r="A387" s="42" t="s">
        <v>320</v>
      </c>
      <c r="B387" s="42" t="s">
        <v>46</v>
      </c>
      <c r="C387" s="42" t="s">
        <v>79</v>
      </c>
      <c r="D387" s="42" t="s">
        <v>89</v>
      </c>
      <c r="E387" s="42" t="s">
        <v>254</v>
      </c>
      <c r="F387" s="43">
        <v>344.27999877929688</v>
      </c>
      <c r="G387" s="44">
        <v>933.1199951171875</v>
      </c>
    </row>
    <row r="388" spans="1:7" x14ac:dyDescent="0.25">
      <c r="A388" s="42" t="s">
        <v>320</v>
      </c>
      <c r="B388" s="42" t="s">
        <v>46</v>
      </c>
      <c r="C388" s="42" t="s">
        <v>79</v>
      </c>
      <c r="D388" s="42" t="s">
        <v>93</v>
      </c>
      <c r="E388" s="42" t="s">
        <v>57</v>
      </c>
      <c r="F388" s="43">
        <v>325.85000610351563</v>
      </c>
      <c r="G388" s="44">
        <v>3136.39990234375</v>
      </c>
    </row>
    <row r="389" spans="1:7" x14ac:dyDescent="0.25">
      <c r="A389" s="42" t="s">
        <v>320</v>
      </c>
      <c r="B389" s="42" t="s">
        <v>46</v>
      </c>
      <c r="C389" s="42" t="s">
        <v>79</v>
      </c>
      <c r="D389" s="42" t="s">
        <v>96</v>
      </c>
      <c r="E389" s="42" t="s">
        <v>322</v>
      </c>
      <c r="F389" s="43">
        <v>13963.7900390625</v>
      </c>
      <c r="G389" s="44">
        <v>41291.5</v>
      </c>
    </row>
    <row r="390" spans="1:7" x14ac:dyDescent="0.25">
      <c r="A390" s="42" t="s">
        <v>320</v>
      </c>
      <c r="B390" s="42" t="s">
        <v>46</v>
      </c>
      <c r="C390" s="42" t="s">
        <v>79</v>
      </c>
      <c r="D390" s="42" t="s">
        <v>96</v>
      </c>
      <c r="E390" s="42" t="s">
        <v>57</v>
      </c>
      <c r="F390" s="43">
        <v>82303.039794921875</v>
      </c>
      <c r="G390" s="44">
        <v>289130.61108398438</v>
      </c>
    </row>
    <row r="391" spans="1:7" x14ac:dyDescent="0.25">
      <c r="A391" s="42" t="s">
        <v>320</v>
      </c>
      <c r="B391" s="42" t="s">
        <v>46</v>
      </c>
      <c r="C391" s="42" t="s">
        <v>79</v>
      </c>
      <c r="D391" s="42" t="s">
        <v>98</v>
      </c>
      <c r="E391" s="42" t="s">
        <v>57</v>
      </c>
      <c r="F391" s="43">
        <v>66.5</v>
      </c>
      <c r="G391" s="44">
        <v>136.33000183105469</v>
      </c>
    </row>
    <row r="392" spans="1:7" x14ac:dyDescent="0.25">
      <c r="A392" s="42" t="s">
        <v>320</v>
      </c>
      <c r="B392" s="42" t="s">
        <v>46</v>
      </c>
      <c r="C392" s="42" t="s">
        <v>79</v>
      </c>
      <c r="D392" s="42" t="s">
        <v>102</v>
      </c>
      <c r="E392" s="42" t="s">
        <v>57</v>
      </c>
      <c r="F392" s="43">
        <v>12837.25</v>
      </c>
      <c r="G392" s="44">
        <v>11606.580078125</v>
      </c>
    </row>
    <row r="393" spans="1:7" x14ac:dyDescent="0.25">
      <c r="A393" s="42" t="s">
        <v>320</v>
      </c>
      <c r="B393" s="42" t="s">
        <v>46</v>
      </c>
      <c r="C393" s="42" t="s">
        <v>79</v>
      </c>
      <c r="D393" s="42" t="s">
        <v>104</v>
      </c>
      <c r="E393" s="42" t="s">
        <v>57</v>
      </c>
      <c r="F393" s="43">
        <v>4531.2301025390625</v>
      </c>
      <c r="G393" s="44">
        <v>8363.570068359375</v>
      </c>
    </row>
    <row r="394" spans="1:7" x14ac:dyDescent="0.25">
      <c r="A394" s="42" t="s">
        <v>320</v>
      </c>
      <c r="B394" s="42" t="s">
        <v>46</v>
      </c>
      <c r="C394" s="42" t="s">
        <v>79</v>
      </c>
      <c r="D394" s="42" t="s">
        <v>107</v>
      </c>
      <c r="E394" s="42" t="s">
        <v>57</v>
      </c>
      <c r="F394" s="43">
        <v>36956.890090942383</v>
      </c>
      <c r="G394" s="44">
        <v>123824.98956298828</v>
      </c>
    </row>
    <row r="395" spans="1:7" x14ac:dyDescent="0.25">
      <c r="A395" s="42" t="s">
        <v>320</v>
      </c>
      <c r="B395" s="42" t="s">
        <v>46</v>
      </c>
      <c r="C395" s="42" t="s">
        <v>120</v>
      </c>
      <c r="D395" s="42" t="s">
        <v>53</v>
      </c>
      <c r="E395" s="42" t="s">
        <v>57</v>
      </c>
      <c r="F395" s="43">
        <v>3117.1201171875</v>
      </c>
      <c r="G395" s="44">
        <v>16340.6796875</v>
      </c>
    </row>
    <row r="396" spans="1:7" x14ac:dyDescent="0.25">
      <c r="A396" s="42" t="s">
        <v>320</v>
      </c>
      <c r="B396" s="42" t="s">
        <v>46</v>
      </c>
      <c r="C396" s="42" t="s">
        <v>120</v>
      </c>
      <c r="D396" s="42" t="s">
        <v>121</v>
      </c>
      <c r="E396" s="42" t="s">
        <v>57</v>
      </c>
      <c r="F396" s="43">
        <v>34342.561096191406</v>
      </c>
      <c r="G396" s="44">
        <v>184134.53369140625</v>
      </c>
    </row>
    <row r="397" spans="1:7" x14ac:dyDescent="0.25">
      <c r="A397" s="42" t="s">
        <v>320</v>
      </c>
      <c r="B397" s="42" t="s">
        <v>46</v>
      </c>
      <c r="C397" s="42" t="s">
        <v>120</v>
      </c>
      <c r="D397" s="42" t="s">
        <v>122</v>
      </c>
      <c r="E397" s="42" t="s">
        <v>57</v>
      </c>
      <c r="F397" s="43">
        <v>177.36000061035156</v>
      </c>
      <c r="G397" s="44">
        <v>2944.22998046875</v>
      </c>
    </row>
    <row r="398" spans="1:7" x14ac:dyDescent="0.25">
      <c r="A398" s="42" t="s">
        <v>320</v>
      </c>
      <c r="B398" s="42" t="s">
        <v>46</v>
      </c>
      <c r="C398" s="42" t="s">
        <v>120</v>
      </c>
      <c r="D398" s="42" t="s">
        <v>123</v>
      </c>
      <c r="E398" s="42" t="s">
        <v>57</v>
      </c>
      <c r="F398" s="43">
        <v>18022.310546875</v>
      </c>
      <c r="G398" s="44">
        <v>74899.4375</v>
      </c>
    </row>
    <row r="399" spans="1:7" x14ac:dyDescent="0.25">
      <c r="A399" s="42" t="s">
        <v>320</v>
      </c>
      <c r="B399" s="42" t="s">
        <v>46</v>
      </c>
      <c r="C399" s="42" t="s">
        <v>120</v>
      </c>
      <c r="D399" s="42" t="s">
        <v>125</v>
      </c>
      <c r="E399" s="42" t="s">
        <v>57</v>
      </c>
      <c r="F399" s="43">
        <v>50.799999237060547</v>
      </c>
      <c r="G399" s="44">
        <v>266.52999877929688</v>
      </c>
    </row>
    <row r="400" spans="1:7" x14ac:dyDescent="0.25">
      <c r="A400" s="42" t="s">
        <v>320</v>
      </c>
      <c r="B400" s="42" t="s">
        <v>46</v>
      </c>
      <c r="C400" s="42" t="s">
        <v>120</v>
      </c>
      <c r="D400" s="42" t="s">
        <v>143</v>
      </c>
      <c r="E400" s="42" t="s">
        <v>57</v>
      </c>
      <c r="F400" s="43">
        <v>3401.97998046875</v>
      </c>
      <c r="G400" s="44">
        <v>4774</v>
      </c>
    </row>
    <row r="401" spans="1:7" x14ac:dyDescent="0.25">
      <c r="A401" s="42" t="s">
        <v>320</v>
      </c>
      <c r="B401" s="42" t="s">
        <v>46</v>
      </c>
      <c r="C401" s="42" t="s">
        <v>120</v>
      </c>
      <c r="D401" s="42" t="s">
        <v>129</v>
      </c>
      <c r="E401" s="42" t="s">
        <v>57</v>
      </c>
      <c r="F401" s="43">
        <v>70439.540365219116</v>
      </c>
      <c r="G401" s="44">
        <v>393238.25347900391</v>
      </c>
    </row>
    <row r="402" spans="1:7" x14ac:dyDescent="0.25">
      <c r="A402" s="42" t="s">
        <v>320</v>
      </c>
      <c r="B402" s="42" t="s">
        <v>46</v>
      </c>
      <c r="C402" s="42" t="s">
        <v>120</v>
      </c>
      <c r="D402" s="42" t="s">
        <v>131</v>
      </c>
      <c r="E402" s="42" t="s">
        <v>57</v>
      </c>
      <c r="F402" s="43">
        <v>2610.8100433349609</v>
      </c>
      <c r="G402" s="44">
        <v>33673.19970703125</v>
      </c>
    </row>
    <row r="403" spans="1:7" x14ac:dyDescent="0.25">
      <c r="A403" s="42" t="s">
        <v>320</v>
      </c>
      <c r="B403" s="42" t="s">
        <v>46</v>
      </c>
      <c r="C403" s="42" t="s">
        <v>120</v>
      </c>
      <c r="D403" s="42" t="s">
        <v>132</v>
      </c>
      <c r="E403" s="42" t="s">
        <v>57</v>
      </c>
      <c r="F403" s="43">
        <v>244.94000244140625</v>
      </c>
      <c r="G403" s="44">
        <v>1337.5400390625</v>
      </c>
    </row>
    <row r="404" spans="1:7" x14ac:dyDescent="0.25">
      <c r="A404" s="42" t="s">
        <v>320</v>
      </c>
      <c r="B404" s="42" t="s">
        <v>46</v>
      </c>
      <c r="C404" s="42" t="s">
        <v>120</v>
      </c>
      <c r="D404" s="42" t="s">
        <v>135</v>
      </c>
      <c r="E404" s="42" t="s">
        <v>57</v>
      </c>
      <c r="F404" s="43">
        <v>201470.82179260254</v>
      </c>
      <c r="G404" s="44">
        <v>1063270.1321411133</v>
      </c>
    </row>
    <row r="405" spans="1:7" x14ac:dyDescent="0.25">
      <c r="A405" s="42" t="s">
        <v>320</v>
      </c>
      <c r="B405" s="42" t="s">
        <v>46</v>
      </c>
      <c r="C405" s="42" t="s">
        <v>120</v>
      </c>
      <c r="D405" s="42" t="s">
        <v>135</v>
      </c>
      <c r="E405" s="42" t="s">
        <v>139</v>
      </c>
      <c r="F405" s="43">
        <v>236.1199951171875</v>
      </c>
      <c r="G405" s="44">
        <v>1132.5899658203125</v>
      </c>
    </row>
    <row r="406" spans="1:7" x14ac:dyDescent="0.25">
      <c r="A406" s="42" t="s">
        <v>320</v>
      </c>
      <c r="B406" s="42" t="s">
        <v>46</v>
      </c>
      <c r="C406" s="42" t="s">
        <v>120</v>
      </c>
      <c r="D406" s="42" t="s">
        <v>141</v>
      </c>
      <c r="E406" s="42" t="s">
        <v>57</v>
      </c>
      <c r="F406" s="43">
        <v>16764.939453125</v>
      </c>
      <c r="G406" s="44">
        <v>101325.84375</v>
      </c>
    </row>
    <row r="407" spans="1:7" x14ac:dyDescent="0.25">
      <c r="A407" s="42" t="s">
        <v>320</v>
      </c>
      <c r="B407" s="42" t="s">
        <v>46</v>
      </c>
      <c r="C407" s="42" t="s">
        <v>120</v>
      </c>
      <c r="D407" s="42" t="s">
        <v>325</v>
      </c>
      <c r="E407" s="42" t="s">
        <v>57</v>
      </c>
      <c r="F407" s="43">
        <v>718.5</v>
      </c>
      <c r="G407" s="44">
        <v>2217.60009765625</v>
      </c>
    </row>
    <row r="408" spans="1:7" ht="15.75" thickBot="1" x14ac:dyDescent="0.3">
      <c r="A408" s="48" t="s">
        <v>321</v>
      </c>
      <c r="B408" s="34"/>
      <c r="C408" s="34"/>
      <c r="D408" s="34"/>
      <c r="E408" s="34"/>
      <c r="F408" s="34">
        <f>SUM(F384:F407)</f>
        <v>520952.16335868835</v>
      </c>
      <c r="G408" s="35">
        <f>SUM(G384:G407)</f>
        <v>2433132.7223129272</v>
      </c>
    </row>
    <row r="409" spans="1:7" x14ac:dyDescent="0.25">
      <c r="A409" s="42" t="s">
        <v>331</v>
      </c>
      <c r="B409" s="42" t="s">
        <v>46</v>
      </c>
      <c r="C409" s="42" t="s">
        <v>79</v>
      </c>
      <c r="D409" s="42" t="s">
        <v>82</v>
      </c>
      <c r="E409" s="42" t="s">
        <v>57</v>
      </c>
      <c r="F409" s="43">
        <v>6741.530029296875</v>
      </c>
      <c r="G409" s="44">
        <v>34766.33024597168</v>
      </c>
    </row>
    <row r="410" spans="1:7" x14ac:dyDescent="0.25">
      <c r="A410" s="42" t="s">
        <v>331</v>
      </c>
      <c r="B410" s="42" t="s">
        <v>46</v>
      </c>
      <c r="C410" s="42" t="s">
        <v>79</v>
      </c>
      <c r="D410" s="42" t="s">
        <v>83</v>
      </c>
      <c r="E410" s="42" t="s">
        <v>57</v>
      </c>
      <c r="F410" s="43">
        <v>553.3699951171875</v>
      </c>
      <c r="G410" s="44">
        <v>2877.860107421875</v>
      </c>
    </row>
    <row r="411" spans="1:7" x14ac:dyDescent="0.25">
      <c r="A411" s="42" t="s">
        <v>331</v>
      </c>
      <c r="B411" s="42" t="s">
        <v>46</v>
      </c>
      <c r="C411" s="42" t="s">
        <v>79</v>
      </c>
      <c r="D411" s="42" t="s">
        <v>84</v>
      </c>
      <c r="E411" s="42" t="s">
        <v>85</v>
      </c>
      <c r="F411" s="43">
        <v>49805.44140625</v>
      </c>
      <c r="G411" s="44">
        <v>90878.51953125</v>
      </c>
    </row>
    <row r="412" spans="1:7" x14ac:dyDescent="0.25">
      <c r="A412" s="42" t="s">
        <v>331</v>
      </c>
      <c r="B412" s="42" t="s">
        <v>46</v>
      </c>
      <c r="C412" s="42" t="s">
        <v>79</v>
      </c>
      <c r="D412" s="42" t="s">
        <v>84</v>
      </c>
      <c r="E412" s="42" t="s">
        <v>62</v>
      </c>
      <c r="F412" s="43">
        <v>17942.48046875</v>
      </c>
      <c r="G412" s="44">
        <v>45806.23828125</v>
      </c>
    </row>
    <row r="413" spans="1:7" x14ac:dyDescent="0.25">
      <c r="A413" s="42" t="s">
        <v>331</v>
      </c>
      <c r="B413" s="42" t="s">
        <v>46</v>
      </c>
      <c r="C413" s="42" t="s">
        <v>79</v>
      </c>
      <c r="D413" s="42" t="s">
        <v>89</v>
      </c>
      <c r="E413" s="42" t="s">
        <v>90</v>
      </c>
      <c r="F413" s="43">
        <v>10777.4599609375</v>
      </c>
      <c r="G413" s="44">
        <v>17258.0390625</v>
      </c>
    </row>
    <row r="414" spans="1:7" x14ac:dyDescent="0.25">
      <c r="A414" s="42" t="s">
        <v>331</v>
      </c>
      <c r="B414" s="42" t="s">
        <v>46</v>
      </c>
      <c r="C414" s="42" t="s">
        <v>79</v>
      </c>
      <c r="D414" s="42" t="s">
        <v>89</v>
      </c>
      <c r="E414" s="42" t="s">
        <v>108</v>
      </c>
      <c r="F414" s="43">
        <v>9579.9599609375</v>
      </c>
      <c r="G414" s="44">
        <v>20966.400390625</v>
      </c>
    </row>
    <row r="415" spans="1:7" x14ac:dyDescent="0.25">
      <c r="A415" s="42" t="s">
        <v>331</v>
      </c>
      <c r="B415" s="42" t="s">
        <v>46</v>
      </c>
      <c r="C415" s="42" t="s">
        <v>79</v>
      </c>
      <c r="D415" s="42" t="s">
        <v>89</v>
      </c>
      <c r="E415" s="42" t="s">
        <v>91</v>
      </c>
      <c r="F415" s="43">
        <v>14535.51953125</v>
      </c>
      <c r="G415" s="44">
        <v>32627.33984375</v>
      </c>
    </row>
    <row r="416" spans="1:7" x14ac:dyDescent="0.25">
      <c r="A416" s="42" t="s">
        <v>331</v>
      </c>
      <c r="B416" s="42" t="s">
        <v>46</v>
      </c>
      <c r="C416" s="42" t="s">
        <v>79</v>
      </c>
      <c r="D416" s="42" t="s">
        <v>93</v>
      </c>
      <c r="E416" s="42" t="s">
        <v>57</v>
      </c>
      <c r="F416" s="43">
        <v>586.52001953125</v>
      </c>
      <c r="G416" s="44">
        <v>5654.85986328125</v>
      </c>
    </row>
    <row r="417" spans="1:7" x14ac:dyDescent="0.25">
      <c r="A417" s="42" t="s">
        <v>331</v>
      </c>
      <c r="B417" s="42" t="s">
        <v>46</v>
      </c>
      <c r="C417" s="42" t="s">
        <v>79</v>
      </c>
      <c r="D417" s="42" t="s">
        <v>332</v>
      </c>
      <c r="E417" s="42" t="s">
        <v>90</v>
      </c>
      <c r="F417" s="43">
        <v>43109.83984375</v>
      </c>
      <c r="G417" s="44">
        <v>179712</v>
      </c>
    </row>
    <row r="418" spans="1:7" x14ac:dyDescent="0.25">
      <c r="A418" s="42" t="s">
        <v>331</v>
      </c>
      <c r="B418" s="42" t="s">
        <v>46</v>
      </c>
      <c r="C418" s="42" t="s">
        <v>79</v>
      </c>
      <c r="D418" s="42" t="s">
        <v>96</v>
      </c>
      <c r="E418" s="42" t="s">
        <v>57</v>
      </c>
      <c r="F418" s="43">
        <v>41880.230895996094</v>
      </c>
      <c r="G418" s="44">
        <v>161437.72833251953</v>
      </c>
    </row>
    <row r="419" spans="1:7" x14ac:dyDescent="0.25">
      <c r="A419" s="42" t="s">
        <v>331</v>
      </c>
      <c r="B419" s="42" t="s">
        <v>46</v>
      </c>
      <c r="C419" s="42" t="s">
        <v>79</v>
      </c>
      <c r="D419" s="42" t="s">
        <v>96</v>
      </c>
      <c r="E419" s="42" t="s">
        <v>49</v>
      </c>
      <c r="F419" s="43">
        <v>13099.4599609375</v>
      </c>
      <c r="G419" s="44">
        <v>23235.009765625</v>
      </c>
    </row>
    <row r="420" spans="1:7" x14ac:dyDescent="0.25">
      <c r="A420" s="42" t="s">
        <v>331</v>
      </c>
      <c r="B420" s="42" t="s">
        <v>46</v>
      </c>
      <c r="C420" s="42" t="s">
        <v>79</v>
      </c>
      <c r="D420" s="42" t="s">
        <v>98</v>
      </c>
      <c r="E420" s="42" t="s">
        <v>57</v>
      </c>
      <c r="F420" s="43">
        <v>506.64000511169434</v>
      </c>
      <c r="G420" s="44">
        <v>3055.4199523925781</v>
      </c>
    </row>
    <row r="421" spans="1:7" x14ac:dyDescent="0.25">
      <c r="A421" s="42" t="s">
        <v>331</v>
      </c>
      <c r="B421" s="42" t="s">
        <v>46</v>
      </c>
      <c r="C421" s="42" t="s">
        <v>79</v>
      </c>
      <c r="D421" s="42" t="s">
        <v>102</v>
      </c>
      <c r="E421" s="42" t="s">
        <v>99</v>
      </c>
      <c r="F421" s="43">
        <v>47390.890625</v>
      </c>
      <c r="G421" s="44">
        <v>187459</v>
      </c>
    </row>
    <row r="422" spans="1:7" x14ac:dyDescent="0.25">
      <c r="A422" s="42" t="s">
        <v>331</v>
      </c>
      <c r="B422" s="42" t="s">
        <v>46</v>
      </c>
      <c r="C422" s="42" t="s">
        <v>79</v>
      </c>
      <c r="D422" s="42" t="s">
        <v>102</v>
      </c>
      <c r="E422" s="42" t="s">
        <v>62</v>
      </c>
      <c r="F422" s="43">
        <v>10643.66015625</v>
      </c>
      <c r="G422" s="44">
        <v>12033.240234375</v>
      </c>
    </row>
    <row r="423" spans="1:7" x14ac:dyDescent="0.25">
      <c r="A423" s="42" t="s">
        <v>331</v>
      </c>
      <c r="B423" s="42" t="s">
        <v>46</v>
      </c>
      <c r="C423" s="42" t="s">
        <v>79</v>
      </c>
      <c r="D423" s="42" t="s">
        <v>102</v>
      </c>
      <c r="E423" s="42" t="s">
        <v>57</v>
      </c>
      <c r="F423" s="43">
        <v>34599.009948730469</v>
      </c>
      <c r="G423" s="44">
        <v>208613.58068847656</v>
      </c>
    </row>
    <row r="424" spans="1:7" x14ac:dyDescent="0.25">
      <c r="A424" s="42" t="s">
        <v>331</v>
      </c>
      <c r="B424" s="42" t="s">
        <v>46</v>
      </c>
      <c r="C424" s="42" t="s">
        <v>79</v>
      </c>
      <c r="D424" s="42" t="s">
        <v>102</v>
      </c>
      <c r="E424" s="42" t="s">
        <v>86</v>
      </c>
      <c r="F424" s="43">
        <v>1149.4300537109375</v>
      </c>
      <c r="G424" s="44">
        <v>7550.0400390625</v>
      </c>
    </row>
    <row r="425" spans="1:7" x14ac:dyDescent="0.25">
      <c r="A425" s="42" t="s">
        <v>331</v>
      </c>
      <c r="B425" s="42" t="s">
        <v>46</v>
      </c>
      <c r="C425" s="42" t="s">
        <v>79</v>
      </c>
      <c r="D425" s="42" t="s">
        <v>102</v>
      </c>
      <c r="E425" s="42" t="s">
        <v>139</v>
      </c>
      <c r="F425" s="43">
        <v>21160.30078125</v>
      </c>
      <c r="G425" s="44">
        <v>5343</v>
      </c>
    </row>
    <row r="426" spans="1:7" x14ac:dyDescent="0.25">
      <c r="A426" s="42" t="s">
        <v>331</v>
      </c>
      <c r="B426" s="42" t="s">
        <v>46</v>
      </c>
      <c r="C426" s="42" t="s">
        <v>79</v>
      </c>
      <c r="D426" s="42" t="s">
        <v>104</v>
      </c>
      <c r="E426" s="42" t="s">
        <v>57</v>
      </c>
      <c r="F426" s="43">
        <v>101.81999969482422</v>
      </c>
      <c r="G426" s="44">
        <v>587.1500244140625</v>
      </c>
    </row>
    <row r="427" spans="1:7" x14ac:dyDescent="0.25">
      <c r="A427" s="42" t="s">
        <v>331</v>
      </c>
      <c r="B427" s="42" t="s">
        <v>46</v>
      </c>
      <c r="C427" s="42" t="s">
        <v>79</v>
      </c>
      <c r="D427" s="42" t="s">
        <v>105</v>
      </c>
      <c r="E427" s="42" t="s">
        <v>106</v>
      </c>
      <c r="F427" s="43">
        <v>24947.830078125</v>
      </c>
      <c r="G427" s="44">
        <v>20800</v>
      </c>
    </row>
    <row r="428" spans="1:7" x14ac:dyDescent="0.25">
      <c r="A428" s="42" t="s">
        <v>331</v>
      </c>
      <c r="B428" s="42" t="s">
        <v>46</v>
      </c>
      <c r="C428" s="42" t="s">
        <v>79</v>
      </c>
      <c r="D428" s="42" t="s">
        <v>105</v>
      </c>
      <c r="E428" s="42" t="s">
        <v>99</v>
      </c>
      <c r="F428" s="43">
        <v>18960.349609375</v>
      </c>
      <c r="G428" s="44">
        <v>78306</v>
      </c>
    </row>
    <row r="429" spans="1:7" x14ac:dyDescent="0.25">
      <c r="A429" s="42" t="s">
        <v>331</v>
      </c>
      <c r="B429" s="42" t="s">
        <v>46</v>
      </c>
      <c r="C429" s="42" t="s">
        <v>79</v>
      </c>
      <c r="D429" s="42" t="s">
        <v>105</v>
      </c>
      <c r="E429" s="42" t="s">
        <v>57</v>
      </c>
      <c r="F429" s="43">
        <v>19933.310546875</v>
      </c>
      <c r="G429" s="44">
        <v>13017.8798828125</v>
      </c>
    </row>
    <row r="430" spans="1:7" x14ac:dyDescent="0.25">
      <c r="A430" s="42" t="s">
        <v>331</v>
      </c>
      <c r="B430" s="42" t="s">
        <v>46</v>
      </c>
      <c r="C430" s="42" t="s">
        <v>79</v>
      </c>
      <c r="D430" s="42" t="s">
        <v>107</v>
      </c>
      <c r="E430" s="42" t="s">
        <v>57</v>
      </c>
      <c r="F430" s="43">
        <v>49139.058990478516</v>
      </c>
      <c r="G430" s="44">
        <v>115827.93099975586</v>
      </c>
    </row>
    <row r="431" spans="1:7" x14ac:dyDescent="0.25">
      <c r="A431" s="42" t="s">
        <v>331</v>
      </c>
      <c r="B431" s="42" t="s">
        <v>4</v>
      </c>
      <c r="C431" s="42" t="s">
        <v>79</v>
      </c>
      <c r="D431" s="42" t="s">
        <v>114</v>
      </c>
      <c r="E431" s="42" t="s">
        <v>57</v>
      </c>
      <c r="F431" s="43">
        <v>1140.3199462890625</v>
      </c>
      <c r="G431" s="44">
        <v>3684.449951171875</v>
      </c>
    </row>
    <row r="432" spans="1:7" x14ac:dyDescent="0.25">
      <c r="A432" s="42" t="s">
        <v>331</v>
      </c>
      <c r="B432" s="42" t="s">
        <v>46</v>
      </c>
      <c r="C432" s="42" t="s">
        <v>120</v>
      </c>
      <c r="D432" s="42" t="s">
        <v>121</v>
      </c>
      <c r="E432" s="42" t="s">
        <v>57</v>
      </c>
      <c r="F432" s="43">
        <v>27518.630615234375</v>
      </c>
      <c r="G432" s="44">
        <v>153383.13305664063</v>
      </c>
    </row>
    <row r="433" spans="1:7" x14ac:dyDescent="0.25">
      <c r="A433" s="42" t="s">
        <v>331</v>
      </c>
      <c r="B433" s="42" t="s">
        <v>46</v>
      </c>
      <c r="C433" s="42" t="s">
        <v>120</v>
      </c>
      <c r="D433" s="42" t="s">
        <v>123</v>
      </c>
      <c r="E433" s="42" t="s">
        <v>57</v>
      </c>
      <c r="F433" s="43">
        <v>55136.799682617188</v>
      </c>
      <c r="G433" s="44">
        <v>224172.93676757813</v>
      </c>
    </row>
    <row r="434" spans="1:7" x14ac:dyDescent="0.25">
      <c r="A434" s="42" t="s">
        <v>331</v>
      </c>
      <c r="B434" s="42" t="s">
        <v>46</v>
      </c>
      <c r="C434" s="42" t="s">
        <v>120</v>
      </c>
      <c r="D434" s="42" t="s">
        <v>123</v>
      </c>
      <c r="E434" s="42" t="s">
        <v>49</v>
      </c>
      <c r="F434" s="43">
        <v>21599.849609375</v>
      </c>
      <c r="G434" s="44">
        <v>110631.87890625</v>
      </c>
    </row>
    <row r="435" spans="1:7" x14ac:dyDescent="0.25">
      <c r="A435" s="42" t="s">
        <v>331</v>
      </c>
      <c r="B435" s="42" t="s">
        <v>46</v>
      </c>
      <c r="C435" s="42" t="s">
        <v>120</v>
      </c>
      <c r="D435" s="42" t="s">
        <v>123</v>
      </c>
      <c r="E435" s="42" t="s">
        <v>91</v>
      </c>
      <c r="F435" s="43">
        <v>459.04000854492188</v>
      </c>
      <c r="G435" s="44">
        <v>4696.35009765625</v>
      </c>
    </row>
    <row r="436" spans="1:7" x14ac:dyDescent="0.25">
      <c r="A436" s="42" t="s">
        <v>331</v>
      </c>
      <c r="B436" s="42" t="s">
        <v>46</v>
      </c>
      <c r="C436" s="42" t="s">
        <v>120</v>
      </c>
      <c r="D436" s="42" t="s">
        <v>123</v>
      </c>
      <c r="E436" s="42" t="s">
        <v>124</v>
      </c>
      <c r="F436" s="43">
        <v>21483.740234375</v>
      </c>
      <c r="G436" s="44">
        <v>72768.0234375</v>
      </c>
    </row>
    <row r="437" spans="1:7" x14ac:dyDescent="0.25">
      <c r="A437" s="42" t="s">
        <v>331</v>
      </c>
      <c r="B437" s="42" t="s">
        <v>46</v>
      </c>
      <c r="C437" s="42" t="s">
        <v>120</v>
      </c>
      <c r="D437" s="42" t="s">
        <v>125</v>
      </c>
      <c r="E437" s="42" t="s">
        <v>57</v>
      </c>
      <c r="F437" s="43">
        <v>7984.56982421875</v>
      </c>
      <c r="G437" s="44">
        <v>42369.44921875</v>
      </c>
    </row>
    <row r="438" spans="1:7" x14ac:dyDescent="0.25">
      <c r="A438" s="42" t="s">
        <v>331</v>
      </c>
      <c r="B438" s="42" t="s">
        <v>46</v>
      </c>
      <c r="C438" s="42" t="s">
        <v>120</v>
      </c>
      <c r="D438" s="42" t="s">
        <v>127</v>
      </c>
      <c r="E438" s="42" t="s">
        <v>57</v>
      </c>
      <c r="F438" s="43">
        <v>755.33003234863281</v>
      </c>
      <c r="G438" s="44">
        <v>10838.8798828125</v>
      </c>
    </row>
    <row r="439" spans="1:7" x14ac:dyDescent="0.25">
      <c r="A439" s="42" t="s">
        <v>331</v>
      </c>
      <c r="B439" s="42" t="s">
        <v>46</v>
      </c>
      <c r="C439" s="42" t="s">
        <v>120</v>
      </c>
      <c r="D439" s="42" t="s">
        <v>143</v>
      </c>
      <c r="E439" s="42" t="s">
        <v>57</v>
      </c>
      <c r="F439" s="43">
        <v>18403.0703125</v>
      </c>
      <c r="G439" s="44">
        <v>78468.828125</v>
      </c>
    </row>
    <row r="440" spans="1:7" x14ac:dyDescent="0.25">
      <c r="A440" s="42" t="s">
        <v>331</v>
      </c>
      <c r="B440" s="42" t="s">
        <v>46</v>
      </c>
      <c r="C440" s="42" t="s">
        <v>120</v>
      </c>
      <c r="D440" s="42" t="s">
        <v>128</v>
      </c>
      <c r="E440" s="42" t="s">
        <v>109</v>
      </c>
      <c r="F440" s="43">
        <v>33964.9111328125</v>
      </c>
      <c r="G440" s="44">
        <v>149343.4765625</v>
      </c>
    </row>
    <row r="441" spans="1:7" x14ac:dyDescent="0.25">
      <c r="A441" s="42" t="s">
        <v>331</v>
      </c>
      <c r="B441" s="42" t="s">
        <v>46</v>
      </c>
      <c r="C441" s="42" t="s">
        <v>120</v>
      </c>
      <c r="D441" s="42" t="s">
        <v>128</v>
      </c>
      <c r="E441" s="42" t="s">
        <v>111</v>
      </c>
      <c r="F441" s="43">
        <v>21541.7890625</v>
      </c>
      <c r="G441" s="44">
        <v>105345.140625</v>
      </c>
    </row>
    <row r="442" spans="1:7" x14ac:dyDescent="0.25">
      <c r="A442" s="42" t="s">
        <v>331</v>
      </c>
      <c r="B442" s="42" t="s">
        <v>46</v>
      </c>
      <c r="C442" s="42" t="s">
        <v>120</v>
      </c>
      <c r="D442" s="42" t="s">
        <v>128</v>
      </c>
      <c r="E442" s="42" t="s">
        <v>88</v>
      </c>
      <c r="F442" s="43">
        <v>23232.330078125</v>
      </c>
      <c r="G442" s="44">
        <v>92196.8828125</v>
      </c>
    </row>
    <row r="443" spans="1:7" x14ac:dyDescent="0.25">
      <c r="A443" s="42" t="s">
        <v>331</v>
      </c>
      <c r="B443" s="42" t="s">
        <v>46</v>
      </c>
      <c r="C443" s="42" t="s">
        <v>120</v>
      </c>
      <c r="D443" s="42" t="s">
        <v>324</v>
      </c>
      <c r="E443" s="42" t="s">
        <v>87</v>
      </c>
      <c r="F443" s="43">
        <v>18468.2109375</v>
      </c>
      <c r="G443" s="44">
        <v>85448.7265625</v>
      </c>
    </row>
    <row r="444" spans="1:7" x14ac:dyDescent="0.25">
      <c r="A444" s="42" t="s">
        <v>331</v>
      </c>
      <c r="B444" s="42" t="s">
        <v>46</v>
      </c>
      <c r="C444" s="42" t="s">
        <v>120</v>
      </c>
      <c r="D444" s="42" t="s">
        <v>129</v>
      </c>
      <c r="E444" s="42" t="s">
        <v>109</v>
      </c>
      <c r="F444" s="43">
        <v>61003.859375</v>
      </c>
      <c r="G444" s="44">
        <v>224866.8984375</v>
      </c>
    </row>
    <row r="445" spans="1:7" x14ac:dyDescent="0.25">
      <c r="A445" s="42" t="s">
        <v>331</v>
      </c>
      <c r="B445" s="42" t="s">
        <v>46</v>
      </c>
      <c r="C445" s="42" t="s">
        <v>120</v>
      </c>
      <c r="D445" s="42" t="s">
        <v>129</v>
      </c>
      <c r="E445" s="42" t="s">
        <v>57</v>
      </c>
      <c r="F445" s="43">
        <v>74236.27982711792</v>
      </c>
      <c r="G445" s="44">
        <v>530171.16235351563</v>
      </c>
    </row>
    <row r="446" spans="1:7" x14ac:dyDescent="0.25">
      <c r="A446" s="42" t="s">
        <v>331</v>
      </c>
      <c r="B446" s="42" t="s">
        <v>46</v>
      </c>
      <c r="C446" s="42" t="s">
        <v>120</v>
      </c>
      <c r="D446" s="42" t="s">
        <v>129</v>
      </c>
      <c r="E446" s="42" t="s">
        <v>86</v>
      </c>
      <c r="F446" s="43">
        <v>19618.080078125</v>
      </c>
      <c r="G446" s="44">
        <v>66261.9296875</v>
      </c>
    </row>
    <row r="447" spans="1:7" x14ac:dyDescent="0.25">
      <c r="A447" s="42" t="s">
        <v>331</v>
      </c>
      <c r="B447" s="42" t="s">
        <v>46</v>
      </c>
      <c r="C447" s="42" t="s">
        <v>120</v>
      </c>
      <c r="D447" s="42" t="s">
        <v>129</v>
      </c>
      <c r="E447" s="42" t="s">
        <v>118</v>
      </c>
      <c r="F447" s="43">
        <v>35637.2900390625</v>
      </c>
      <c r="G447" s="44">
        <v>159604.4765625</v>
      </c>
    </row>
    <row r="448" spans="1:7" x14ac:dyDescent="0.25">
      <c r="A448" s="42" t="s">
        <v>331</v>
      </c>
      <c r="B448" s="42" t="s">
        <v>46</v>
      </c>
      <c r="C448" s="42" t="s">
        <v>120</v>
      </c>
      <c r="D448" s="42" t="s">
        <v>131</v>
      </c>
      <c r="E448" s="42" t="s">
        <v>57</v>
      </c>
      <c r="F448" s="43">
        <v>16008.469757080078</v>
      </c>
      <c r="G448" s="44">
        <v>161197.76049804688</v>
      </c>
    </row>
    <row r="449" spans="1:7" x14ac:dyDescent="0.25">
      <c r="A449" s="42" t="s">
        <v>331</v>
      </c>
      <c r="B449" s="42" t="s">
        <v>46</v>
      </c>
      <c r="C449" s="42" t="s">
        <v>120</v>
      </c>
      <c r="D449" s="42" t="s">
        <v>333</v>
      </c>
      <c r="E449" s="42" t="s">
        <v>57</v>
      </c>
      <c r="F449" s="43">
        <v>8135.39990234375</v>
      </c>
      <c r="G449" s="44">
        <v>45447.6484375</v>
      </c>
    </row>
    <row r="450" spans="1:7" x14ac:dyDescent="0.25">
      <c r="A450" s="42" t="s">
        <v>331</v>
      </c>
      <c r="B450" s="42" t="s">
        <v>46</v>
      </c>
      <c r="C450" s="42" t="s">
        <v>120</v>
      </c>
      <c r="D450" s="42" t="s">
        <v>133</v>
      </c>
      <c r="E450" s="42" t="s">
        <v>109</v>
      </c>
      <c r="F450" s="43">
        <v>19946.0390625</v>
      </c>
      <c r="G450" s="44">
        <v>72912.109375</v>
      </c>
    </row>
    <row r="451" spans="1:7" x14ac:dyDescent="0.25">
      <c r="A451" s="42" t="s">
        <v>331</v>
      </c>
      <c r="B451" s="42" t="s">
        <v>46</v>
      </c>
      <c r="C451" s="42" t="s">
        <v>120</v>
      </c>
      <c r="D451" s="42" t="s">
        <v>135</v>
      </c>
      <c r="E451" s="42" t="s">
        <v>68</v>
      </c>
      <c r="F451" s="43">
        <v>69318.2109375</v>
      </c>
      <c r="G451" s="44">
        <v>81366</v>
      </c>
    </row>
    <row r="452" spans="1:7" x14ac:dyDescent="0.25">
      <c r="A452" s="42" t="s">
        <v>331</v>
      </c>
      <c r="B452" s="42" t="s">
        <v>46</v>
      </c>
      <c r="C452" s="42" t="s">
        <v>120</v>
      </c>
      <c r="D452" s="42" t="s">
        <v>135</v>
      </c>
      <c r="E452" s="42" t="s">
        <v>62</v>
      </c>
      <c r="F452" s="43">
        <v>6178.18017578125</v>
      </c>
      <c r="G452" s="44">
        <v>51028.5703125</v>
      </c>
    </row>
    <row r="453" spans="1:7" x14ac:dyDescent="0.25">
      <c r="A453" s="42" t="s">
        <v>331</v>
      </c>
      <c r="B453" s="42" t="s">
        <v>46</v>
      </c>
      <c r="C453" s="42" t="s">
        <v>120</v>
      </c>
      <c r="D453" s="42" t="s">
        <v>135</v>
      </c>
      <c r="E453" s="42" t="s">
        <v>57</v>
      </c>
      <c r="F453" s="43">
        <v>443773.0545539856</v>
      </c>
      <c r="G453" s="44">
        <v>1217699.7562789917</v>
      </c>
    </row>
    <row r="454" spans="1:7" x14ac:dyDescent="0.25">
      <c r="A454" s="42" t="s">
        <v>331</v>
      </c>
      <c r="B454" s="42" t="s">
        <v>46</v>
      </c>
      <c r="C454" s="42" t="s">
        <v>120</v>
      </c>
      <c r="D454" s="42" t="s">
        <v>136</v>
      </c>
      <c r="E454" s="42" t="s">
        <v>62</v>
      </c>
      <c r="F454" s="43">
        <v>24555.919921875</v>
      </c>
      <c r="G454" s="44">
        <v>122180.396484375</v>
      </c>
    </row>
    <row r="455" spans="1:7" x14ac:dyDescent="0.25">
      <c r="A455" s="42" t="s">
        <v>331</v>
      </c>
      <c r="B455" s="42" t="s">
        <v>46</v>
      </c>
      <c r="C455" s="42" t="s">
        <v>120</v>
      </c>
      <c r="D455" s="42" t="s">
        <v>136</v>
      </c>
      <c r="E455" s="42" t="s">
        <v>86</v>
      </c>
      <c r="F455" s="43">
        <v>20749.830078125</v>
      </c>
      <c r="G455" s="44">
        <v>84209.09375</v>
      </c>
    </row>
    <row r="456" spans="1:7" x14ac:dyDescent="0.25">
      <c r="A456" s="42" t="s">
        <v>331</v>
      </c>
      <c r="B456" s="42" t="s">
        <v>46</v>
      </c>
      <c r="C456" s="42" t="s">
        <v>120</v>
      </c>
      <c r="D456" s="42" t="s">
        <v>136</v>
      </c>
      <c r="E456" s="42" t="s">
        <v>111</v>
      </c>
      <c r="F456" s="43">
        <v>15596.4697265625</v>
      </c>
      <c r="G456" s="44">
        <v>83252.5703125</v>
      </c>
    </row>
    <row r="457" spans="1:7" x14ac:dyDescent="0.25">
      <c r="A457" s="42" t="s">
        <v>331</v>
      </c>
      <c r="B457" s="42" t="s">
        <v>46</v>
      </c>
      <c r="C457" s="42" t="s">
        <v>120</v>
      </c>
      <c r="D457" s="42" t="s">
        <v>136</v>
      </c>
      <c r="E457" s="42" t="s">
        <v>87</v>
      </c>
      <c r="F457" s="43">
        <v>21364.869140625</v>
      </c>
      <c r="G457" s="44">
        <v>105784.9765625</v>
      </c>
    </row>
    <row r="458" spans="1:7" x14ac:dyDescent="0.25">
      <c r="A458" s="42" t="s">
        <v>331</v>
      </c>
      <c r="B458" s="42" t="s">
        <v>46</v>
      </c>
      <c r="C458" s="42" t="s">
        <v>120</v>
      </c>
      <c r="D458" s="42" t="s">
        <v>136</v>
      </c>
      <c r="E458" s="42" t="s">
        <v>88</v>
      </c>
      <c r="F458" s="43">
        <v>15571.5703125</v>
      </c>
      <c r="G458" s="44">
        <v>63407.0703125</v>
      </c>
    </row>
    <row r="459" spans="1:7" x14ac:dyDescent="0.25">
      <c r="A459" s="42" t="s">
        <v>331</v>
      </c>
      <c r="B459" s="42" t="s">
        <v>46</v>
      </c>
      <c r="C459" s="42" t="s">
        <v>120</v>
      </c>
      <c r="D459" s="42" t="s">
        <v>141</v>
      </c>
      <c r="E459" s="42" t="s">
        <v>57</v>
      </c>
      <c r="F459" s="43">
        <v>36044.62109375</v>
      </c>
      <c r="G459" s="44">
        <v>230399.9140625</v>
      </c>
    </row>
    <row r="460" spans="1:7" ht="15.75" thickBot="1" x14ac:dyDescent="0.3">
      <c r="A460" s="48" t="s">
        <v>327</v>
      </c>
      <c r="B460" s="34"/>
      <c r="C460" s="34"/>
      <c r="D460" s="34"/>
      <c r="E460" s="34"/>
      <c r="F460" s="34">
        <f>SUM(F409:F459)</f>
        <v>1576570.8483257294</v>
      </c>
      <c r="G460" s="35">
        <f>SUM(G409:G459)</f>
        <v>5700952.056678772</v>
      </c>
    </row>
    <row r="461" spans="1:7" x14ac:dyDescent="0.25">
      <c r="A461" s="42" t="s">
        <v>339</v>
      </c>
      <c r="B461" s="42" t="s">
        <v>46</v>
      </c>
      <c r="C461" s="42" t="s">
        <v>79</v>
      </c>
      <c r="D461" s="42" t="s">
        <v>53</v>
      </c>
      <c r="E461" s="42" t="s">
        <v>57</v>
      </c>
      <c r="F461" s="43">
        <v>999.260009765625</v>
      </c>
      <c r="G461" s="44">
        <v>6035.7001953125</v>
      </c>
    </row>
    <row r="462" spans="1:7" x14ac:dyDescent="0.25">
      <c r="A462" s="42" t="s">
        <v>339</v>
      </c>
      <c r="B462" s="42" t="s">
        <v>46</v>
      </c>
      <c r="C462" s="42" t="s">
        <v>79</v>
      </c>
      <c r="D462" s="42" t="s">
        <v>82</v>
      </c>
      <c r="E462" s="42" t="s">
        <v>57</v>
      </c>
      <c r="F462" s="43">
        <v>3852.6399612426758</v>
      </c>
      <c r="G462" s="44">
        <v>11763.909881591797</v>
      </c>
    </row>
    <row r="463" spans="1:7" x14ac:dyDescent="0.25">
      <c r="A463" s="42" t="s">
        <v>339</v>
      </c>
      <c r="B463" s="42" t="s">
        <v>46</v>
      </c>
      <c r="C463" s="42" t="s">
        <v>79</v>
      </c>
      <c r="D463" s="42" t="s">
        <v>83</v>
      </c>
      <c r="E463" s="42" t="s">
        <v>57</v>
      </c>
      <c r="F463" s="43">
        <v>553.3699951171875</v>
      </c>
      <c r="G463" s="44">
        <v>2851.3798828125</v>
      </c>
    </row>
    <row r="464" spans="1:7" x14ac:dyDescent="0.25">
      <c r="A464" s="42" t="s">
        <v>339</v>
      </c>
      <c r="B464" s="42" t="s">
        <v>46</v>
      </c>
      <c r="C464" s="42" t="s">
        <v>79</v>
      </c>
      <c r="D464" s="42" t="s">
        <v>84</v>
      </c>
      <c r="E464" s="42" t="s">
        <v>85</v>
      </c>
      <c r="F464" s="43">
        <v>71191.5908203125</v>
      </c>
      <c r="G464" s="44">
        <v>132384.78125</v>
      </c>
    </row>
    <row r="465" spans="1:7" x14ac:dyDescent="0.25">
      <c r="A465" s="42" t="s">
        <v>339</v>
      </c>
      <c r="B465" s="42" t="s">
        <v>46</v>
      </c>
      <c r="C465" s="42" t="s">
        <v>79</v>
      </c>
      <c r="D465" s="42" t="s">
        <v>84</v>
      </c>
      <c r="E465" s="42" t="s">
        <v>90</v>
      </c>
      <c r="F465" s="43">
        <v>21554.919921875</v>
      </c>
      <c r="G465" s="44">
        <v>141285.09375</v>
      </c>
    </row>
    <row r="466" spans="1:7" x14ac:dyDescent="0.25">
      <c r="A466" s="42" t="s">
        <v>339</v>
      </c>
      <c r="B466" s="42" t="s">
        <v>46</v>
      </c>
      <c r="C466" s="42" t="s">
        <v>79</v>
      </c>
      <c r="D466" s="42" t="s">
        <v>84</v>
      </c>
      <c r="E466" s="42" t="s">
        <v>57</v>
      </c>
      <c r="F466" s="43">
        <v>88.449996948242188</v>
      </c>
      <c r="G466" s="44">
        <v>363.60000610351563</v>
      </c>
    </row>
    <row r="467" spans="1:7" x14ac:dyDescent="0.25">
      <c r="A467" s="42" t="s">
        <v>339</v>
      </c>
      <c r="B467" s="42" t="s">
        <v>46</v>
      </c>
      <c r="C467" s="42" t="s">
        <v>79</v>
      </c>
      <c r="D467" s="42" t="s">
        <v>84</v>
      </c>
      <c r="E467" s="42" t="s">
        <v>154</v>
      </c>
      <c r="F467" s="43">
        <v>49895.6484375</v>
      </c>
      <c r="G467" s="44">
        <v>170</v>
      </c>
    </row>
    <row r="468" spans="1:7" x14ac:dyDescent="0.25">
      <c r="A468" s="42" t="s">
        <v>339</v>
      </c>
      <c r="B468" s="42" t="s">
        <v>46</v>
      </c>
      <c r="C468" s="42" t="s">
        <v>79</v>
      </c>
      <c r="D468" s="42" t="s">
        <v>84</v>
      </c>
      <c r="E468" s="42" t="s">
        <v>91</v>
      </c>
      <c r="F468" s="43">
        <v>14771.830078125</v>
      </c>
      <c r="G468" s="44">
        <v>36109</v>
      </c>
    </row>
    <row r="469" spans="1:7" x14ac:dyDescent="0.25">
      <c r="A469" s="42" t="s">
        <v>339</v>
      </c>
      <c r="B469" s="42" t="s">
        <v>46</v>
      </c>
      <c r="C469" s="42" t="s">
        <v>79</v>
      </c>
      <c r="D469" s="42" t="s">
        <v>110</v>
      </c>
      <c r="E469" s="42" t="s">
        <v>57</v>
      </c>
      <c r="F469" s="43">
        <v>1120.1600341796875</v>
      </c>
      <c r="G469" s="44">
        <v>15440.2998046875</v>
      </c>
    </row>
    <row r="470" spans="1:7" x14ac:dyDescent="0.25">
      <c r="A470" s="42" t="s">
        <v>339</v>
      </c>
      <c r="B470" s="42" t="s">
        <v>46</v>
      </c>
      <c r="C470" s="42" t="s">
        <v>79</v>
      </c>
      <c r="D470" s="42" t="s">
        <v>89</v>
      </c>
      <c r="E470" s="42" t="s">
        <v>91</v>
      </c>
      <c r="F470" s="43">
        <v>2544.679931640625</v>
      </c>
      <c r="G470" s="44">
        <v>41227</v>
      </c>
    </row>
    <row r="471" spans="1:7" x14ac:dyDescent="0.25">
      <c r="A471" s="42" t="s">
        <v>339</v>
      </c>
      <c r="B471" s="42" t="s">
        <v>46</v>
      </c>
      <c r="C471" s="42" t="s">
        <v>79</v>
      </c>
      <c r="D471" s="42" t="s">
        <v>93</v>
      </c>
      <c r="E471" s="42" t="s">
        <v>57</v>
      </c>
      <c r="F471" s="43">
        <v>760.29998779296875</v>
      </c>
      <c r="G471" s="44">
        <v>7359.2200317382813</v>
      </c>
    </row>
    <row r="472" spans="1:7" x14ac:dyDescent="0.25">
      <c r="A472" s="42" t="s">
        <v>339</v>
      </c>
      <c r="B472" s="42" t="s">
        <v>46</v>
      </c>
      <c r="C472" s="42" t="s">
        <v>79</v>
      </c>
      <c r="D472" s="42" t="s">
        <v>342</v>
      </c>
      <c r="E472" s="42" t="s">
        <v>90</v>
      </c>
      <c r="F472" s="43">
        <v>43109.83984375</v>
      </c>
      <c r="G472" s="44">
        <v>89896</v>
      </c>
    </row>
    <row r="473" spans="1:7" x14ac:dyDescent="0.25">
      <c r="A473" s="42" t="s">
        <v>339</v>
      </c>
      <c r="B473" s="42" t="s">
        <v>46</v>
      </c>
      <c r="C473" s="42" t="s">
        <v>79</v>
      </c>
      <c r="D473" s="42" t="s">
        <v>342</v>
      </c>
      <c r="E473" s="42" t="s">
        <v>57</v>
      </c>
      <c r="F473" s="43">
        <v>5829.22021484375</v>
      </c>
      <c r="G473" s="44">
        <v>37114.46875</v>
      </c>
    </row>
    <row r="474" spans="1:7" x14ac:dyDescent="0.25">
      <c r="A474" s="42" t="s">
        <v>339</v>
      </c>
      <c r="B474" s="42" t="s">
        <v>46</v>
      </c>
      <c r="C474" s="42" t="s">
        <v>79</v>
      </c>
      <c r="D474" s="42" t="s">
        <v>96</v>
      </c>
      <c r="E474" s="42" t="s">
        <v>81</v>
      </c>
      <c r="F474" s="43">
        <v>16992.4609375</v>
      </c>
      <c r="G474" s="44">
        <v>78144</v>
      </c>
    </row>
    <row r="475" spans="1:7" x14ac:dyDescent="0.25">
      <c r="A475" s="42" t="s">
        <v>339</v>
      </c>
      <c r="B475" s="42" t="s">
        <v>46</v>
      </c>
      <c r="C475" s="42" t="s">
        <v>79</v>
      </c>
      <c r="D475" s="42" t="s">
        <v>96</v>
      </c>
      <c r="E475" s="42" t="s">
        <v>57</v>
      </c>
      <c r="F475" s="43">
        <v>56559.239612579346</v>
      </c>
      <c r="G475" s="44">
        <v>211636.24383544922</v>
      </c>
    </row>
    <row r="476" spans="1:7" x14ac:dyDescent="0.25">
      <c r="A476" s="42" t="s">
        <v>343</v>
      </c>
      <c r="B476" s="42" t="s">
        <v>46</v>
      </c>
      <c r="C476" s="42" t="s">
        <v>79</v>
      </c>
      <c r="D476" s="42" t="s">
        <v>96</v>
      </c>
      <c r="E476" s="42" t="s">
        <v>86</v>
      </c>
      <c r="F476" s="43">
        <v>2275.239990234375</v>
      </c>
      <c r="G476" s="44">
        <v>7133.06982421875</v>
      </c>
    </row>
    <row r="477" spans="1:7" x14ac:dyDescent="0.25">
      <c r="A477" s="42" t="s">
        <v>339</v>
      </c>
      <c r="B477" s="42" t="s">
        <v>46</v>
      </c>
      <c r="C477" s="42" t="s">
        <v>79</v>
      </c>
      <c r="D477" s="42" t="s">
        <v>96</v>
      </c>
      <c r="E477" s="42" t="s">
        <v>49</v>
      </c>
      <c r="F477" s="43">
        <v>36049.9892578125</v>
      </c>
      <c r="G477" s="44">
        <v>59347.080078125</v>
      </c>
    </row>
    <row r="478" spans="1:7" x14ac:dyDescent="0.25">
      <c r="A478" s="42" t="s">
        <v>339</v>
      </c>
      <c r="B478" s="42" t="s">
        <v>46</v>
      </c>
      <c r="C478" s="42" t="s">
        <v>79</v>
      </c>
      <c r="D478" s="42" t="s">
        <v>96</v>
      </c>
      <c r="E478" s="42" t="s">
        <v>91</v>
      </c>
      <c r="F478" s="43">
        <v>20080</v>
      </c>
      <c r="G478" s="44">
        <v>54463.3984375</v>
      </c>
    </row>
    <row r="479" spans="1:7" x14ac:dyDescent="0.25">
      <c r="A479" s="42" t="s">
        <v>339</v>
      </c>
      <c r="B479" s="42" t="s">
        <v>46</v>
      </c>
      <c r="C479" s="42" t="s">
        <v>79</v>
      </c>
      <c r="D479" s="42" t="s">
        <v>344</v>
      </c>
      <c r="E479" s="42" t="s">
        <v>254</v>
      </c>
      <c r="F479" s="43">
        <v>299.3699951171875</v>
      </c>
      <c r="G479" s="44">
        <v>14100</v>
      </c>
    </row>
    <row r="480" spans="1:7" x14ac:dyDescent="0.25">
      <c r="A480" s="42" t="s">
        <v>339</v>
      </c>
      <c r="B480" s="42" t="s">
        <v>46</v>
      </c>
      <c r="C480" s="42" t="s">
        <v>79</v>
      </c>
      <c r="D480" s="42" t="s">
        <v>98</v>
      </c>
      <c r="E480" s="42" t="s">
        <v>57</v>
      </c>
      <c r="F480" s="43">
        <v>712.60000610351563</v>
      </c>
      <c r="G480" s="44">
        <v>2310.449951171875</v>
      </c>
    </row>
    <row r="481" spans="1:7" x14ac:dyDescent="0.25">
      <c r="A481" s="42" t="s">
        <v>339</v>
      </c>
      <c r="B481" s="42" t="s">
        <v>46</v>
      </c>
      <c r="C481" s="42" t="s">
        <v>79</v>
      </c>
      <c r="D481" s="42" t="s">
        <v>102</v>
      </c>
      <c r="E481" s="42" t="s">
        <v>81</v>
      </c>
      <c r="F481" s="43">
        <v>17648.580078125</v>
      </c>
      <c r="G481" s="44">
        <v>1577.06005859375</v>
      </c>
    </row>
    <row r="482" spans="1:7" x14ac:dyDescent="0.25">
      <c r="A482" s="42" t="s">
        <v>339</v>
      </c>
      <c r="B482" s="42" t="s">
        <v>46</v>
      </c>
      <c r="C482" s="42" t="s">
        <v>79</v>
      </c>
      <c r="D482" s="42" t="s">
        <v>102</v>
      </c>
      <c r="E482" s="42" t="s">
        <v>99</v>
      </c>
      <c r="F482" s="43">
        <v>17685.7109375</v>
      </c>
      <c r="G482" s="44">
        <v>39992.26953125</v>
      </c>
    </row>
    <row r="483" spans="1:7" x14ac:dyDescent="0.25">
      <c r="A483" s="42" t="s">
        <v>339</v>
      </c>
      <c r="B483" s="42" t="s">
        <v>46</v>
      </c>
      <c r="C483" s="42" t="s">
        <v>79</v>
      </c>
      <c r="D483" s="42" t="s">
        <v>102</v>
      </c>
      <c r="E483" s="42" t="s">
        <v>57</v>
      </c>
      <c r="F483" s="43">
        <v>18092.379943847656</v>
      </c>
      <c r="G483" s="44">
        <v>40764.19873046875</v>
      </c>
    </row>
    <row r="484" spans="1:7" x14ac:dyDescent="0.25">
      <c r="A484" s="42" t="s">
        <v>339</v>
      </c>
      <c r="B484" s="42" t="s">
        <v>46</v>
      </c>
      <c r="C484" s="42" t="s">
        <v>79</v>
      </c>
      <c r="D484" s="42" t="s">
        <v>102</v>
      </c>
      <c r="E484" s="42" t="s">
        <v>86</v>
      </c>
      <c r="F484" s="43">
        <v>23905.52978515625</v>
      </c>
      <c r="G484" s="44">
        <v>102686.98046875</v>
      </c>
    </row>
    <row r="485" spans="1:7" x14ac:dyDescent="0.25">
      <c r="A485" s="42" t="s">
        <v>339</v>
      </c>
      <c r="B485" s="42" t="s">
        <v>46</v>
      </c>
      <c r="C485" s="42" t="s">
        <v>79</v>
      </c>
      <c r="D485" s="42" t="s">
        <v>102</v>
      </c>
      <c r="E485" s="42" t="s">
        <v>87</v>
      </c>
      <c r="F485" s="43">
        <v>9203.0498046875</v>
      </c>
      <c r="G485" s="44">
        <v>92800.9921875</v>
      </c>
    </row>
    <row r="486" spans="1:7" x14ac:dyDescent="0.25">
      <c r="A486" s="42" t="s">
        <v>339</v>
      </c>
      <c r="B486" s="42" t="s">
        <v>46</v>
      </c>
      <c r="C486" s="42" t="s">
        <v>79</v>
      </c>
      <c r="D486" s="42" t="s">
        <v>103</v>
      </c>
      <c r="E486" s="42" t="s">
        <v>254</v>
      </c>
      <c r="F486" s="43">
        <v>57479.7890625</v>
      </c>
      <c r="G486" s="44">
        <v>266520.09375</v>
      </c>
    </row>
    <row r="487" spans="1:7" x14ac:dyDescent="0.25">
      <c r="A487" s="42" t="s">
        <v>339</v>
      </c>
      <c r="B487" s="42" t="s">
        <v>46</v>
      </c>
      <c r="C487" s="42" t="s">
        <v>79</v>
      </c>
      <c r="D487" s="42" t="s">
        <v>104</v>
      </c>
      <c r="E487" s="42" t="s">
        <v>57</v>
      </c>
      <c r="F487" s="43">
        <v>13613.709838867188</v>
      </c>
      <c r="G487" s="44">
        <v>23618.239990234375</v>
      </c>
    </row>
    <row r="488" spans="1:7" x14ac:dyDescent="0.25">
      <c r="A488" s="42" t="s">
        <v>339</v>
      </c>
      <c r="B488" s="42" t="s">
        <v>46</v>
      </c>
      <c r="C488" s="42" t="s">
        <v>79</v>
      </c>
      <c r="D488" s="42" t="s">
        <v>104</v>
      </c>
      <c r="E488" s="42" t="s">
        <v>49</v>
      </c>
      <c r="F488" s="43">
        <v>10600.33984375</v>
      </c>
      <c r="G488" s="44">
        <v>54515.94140625</v>
      </c>
    </row>
    <row r="489" spans="1:7" x14ac:dyDescent="0.25">
      <c r="A489" s="42" t="s">
        <v>339</v>
      </c>
      <c r="B489" s="42" t="s">
        <v>46</v>
      </c>
      <c r="C489" s="42" t="s">
        <v>79</v>
      </c>
      <c r="D489" s="42" t="s">
        <v>105</v>
      </c>
      <c r="E489" s="42" t="s">
        <v>57</v>
      </c>
      <c r="F489" s="43">
        <v>19187.150390625</v>
      </c>
      <c r="G489" s="44">
        <v>12999</v>
      </c>
    </row>
    <row r="490" spans="1:7" x14ac:dyDescent="0.25">
      <c r="A490" s="42" t="s">
        <v>339</v>
      </c>
      <c r="B490" s="42" t="s">
        <v>46</v>
      </c>
      <c r="C490" s="42" t="s">
        <v>79</v>
      </c>
      <c r="D490" s="42" t="s">
        <v>345</v>
      </c>
      <c r="E490" s="42" t="s">
        <v>85</v>
      </c>
      <c r="F490" s="43">
        <v>23322.140625</v>
      </c>
      <c r="G490" s="44">
        <v>25198.400390625</v>
      </c>
    </row>
    <row r="491" spans="1:7" x14ac:dyDescent="0.25">
      <c r="A491" s="42" t="s">
        <v>339</v>
      </c>
      <c r="B491" s="42" t="s">
        <v>46</v>
      </c>
      <c r="C491" s="42" t="s">
        <v>79</v>
      </c>
      <c r="D491" s="42" t="s">
        <v>107</v>
      </c>
      <c r="E491" s="42" t="s">
        <v>57</v>
      </c>
      <c r="F491" s="43">
        <v>47590.450416564941</v>
      </c>
      <c r="G491" s="44">
        <v>168938.38031005859</v>
      </c>
    </row>
    <row r="492" spans="1:7" x14ac:dyDescent="0.25">
      <c r="A492" s="42" t="s">
        <v>339</v>
      </c>
      <c r="B492" s="42" t="s">
        <v>46</v>
      </c>
      <c r="C492" s="42" t="s">
        <v>120</v>
      </c>
      <c r="D492" s="42" t="s">
        <v>324</v>
      </c>
      <c r="E492" s="42" t="s">
        <v>57</v>
      </c>
      <c r="F492" s="43">
        <v>15449.510131835938</v>
      </c>
      <c r="G492" s="44">
        <v>140069.9208984375</v>
      </c>
    </row>
    <row r="493" spans="1:7" x14ac:dyDescent="0.25">
      <c r="A493" s="42" t="s">
        <v>339</v>
      </c>
      <c r="B493" s="42" t="s">
        <v>46</v>
      </c>
      <c r="C493" s="42" t="s">
        <v>120</v>
      </c>
      <c r="D493" s="42" t="s">
        <v>133</v>
      </c>
      <c r="E493" s="42" t="s">
        <v>57</v>
      </c>
      <c r="F493" s="43">
        <v>4649.3499755859375</v>
      </c>
      <c r="G493" s="44">
        <v>54556.3896484375</v>
      </c>
    </row>
    <row r="494" spans="1:7" x14ac:dyDescent="0.25">
      <c r="A494" s="42" t="s">
        <v>339</v>
      </c>
      <c r="B494" s="42" t="s">
        <v>46</v>
      </c>
      <c r="C494" s="42" t="s">
        <v>120</v>
      </c>
      <c r="D494" s="42" t="s">
        <v>348</v>
      </c>
      <c r="E494" s="42" t="s">
        <v>57</v>
      </c>
      <c r="F494" s="43">
        <v>1714.6000366210938</v>
      </c>
      <c r="G494" s="44">
        <v>15186.4404296875</v>
      </c>
    </row>
    <row r="495" spans="1:7" x14ac:dyDescent="0.25">
      <c r="A495" s="42" t="s">
        <v>339</v>
      </c>
      <c r="B495" s="42" t="s">
        <v>46</v>
      </c>
      <c r="C495" s="42" t="s">
        <v>120</v>
      </c>
      <c r="D495" s="42" t="s">
        <v>53</v>
      </c>
      <c r="E495" s="42" t="s">
        <v>57</v>
      </c>
      <c r="F495" s="43">
        <v>391.010009765625</v>
      </c>
      <c r="G495" s="44">
        <v>3811.6298828125</v>
      </c>
    </row>
    <row r="496" spans="1:7" x14ac:dyDescent="0.25">
      <c r="A496" s="42" t="s">
        <v>339</v>
      </c>
      <c r="B496" s="42" t="s">
        <v>46</v>
      </c>
      <c r="C496" s="42" t="s">
        <v>120</v>
      </c>
      <c r="D496" s="42" t="s">
        <v>121</v>
      </c>
      <c r="E496" s="42" t="s">
        <v>57</v>
      </c>
      <c r="F496" s="43">
        <v>5654.5300598144531</v>
      </c>
      <c r="G496" s="44">
        <v>31481.449462890625</v>
      </c>
    </row>
    <row r="497" spans="1:7" x14ac:dyDescent="0.25">
      <c r="A497" s="42" t="s">
        <v>339</v>
      </c>
      <c r="B497" s="42" t="s">
        <v>46</v>
      </c>
      <c r="C497" s="42" t="s">
        <v>120</v>
      </c>
      <c r="D497" s="42" t="s">
        <v>123</v>
      </c>
      <c r="E497" s="42" t="s">
        <v>57</v>
      </c>
      <c r="F497" s="43">
        <v>40841.390472412109</v>
      </c>
      <c r="G497" s="44">
        <v>187554.03857421875</v>
      </c>
    </row>
    <row r="498" spans="1:7" x14ac:dyDescent="0.25">
      <c r="A498" s="42" t="s">
        <v>339</v>
      </c>
      <c r="B498" s="42" t="s">
        <v>46</v>
      </c>
      <c r="C498" s="42" t="s">
        <v>120</v>
      </c>
      <c r="D498" s="42" t="s">
        <v>123</v>
      </c>
      <c r="E498" s="42" t="s">
        <v>49</v>
      </c>
      <c r="F498" s="43">
        <v>10799.919921875</v>
      </c>
      <c r="G498" s="44">
        <v>54515.94140625</v>
      </c>
    </row>
    <row r="499" spans="1:7" x14ac:dyDescent="0.25">
      <c r="A499" s="42" t="s">
        <v>339</v>
      </c>
      <c r="B499" s="42" t="s">
        <v>46</v>
      </c>
      <c r="C499" s="42" t="s">
        <v>120</v>
      </c>
      <c r="D499" s="42" t="s">
        <v>142</v>
      </c>
      <c r="E499" s="42" t="s">
        <v>57</v>
      </c>
      <c r="F499" s="43">
        <v>20.420000076293945</v>
      </c>
      <c r="G499" s="44">
        <v>999.55999755859375</v>
      </c>
    </row>
    <row r="500" spans="1:7" x14ac:dyDescent="0.25">
      <c r="A500" s="42" t="s">
        <v>339</v>
      </c>
      <c r="B500" s="42" t="s">
        <v>46</v>
      </c>
      <c r="C500" s="42" t="s">
        <v>120</v>
      </c>
      <c r="D500" s="42" t="s">
        <v>125</v>
      </c>
      <c r="E500" s="42" t="s">
        <v>57</v>
      </c>
      <c r="F500" s="43">
        <v>5583.5199279785156</v>
      </c>
      <c r="G500" s="44">
        <v>29039.260986328125</v>
      </c>
    </row>
    <row r="501" spans="1:7" x14ac:dyDescent="0.25">
      <c r="A501" s="42" t="s">
        <v>339</v>
      </c>
      <c r="B501" s="42" t="s">
        <v>46</v>
      </c>
      <c r="C501" s="42" t="s">
        <v>120</v>
      </c>
      <c r="D501" s="42" t="s">
        <v>127</v>
      </c>
      <c r="E501" s="42" t="s">
        <v>57</v>
      </c>
      <c r="F501" s="43">
        <v>170.55000305175781</v>
      </c>
      <c r="G501" s="44">
        <v>1674.8399658203125</v>
      </c>
    </row>
    <row r="502" spans="1:7" x14ac:dyDescent="0.25">
      <c r="A502" s="42" t="s">
        <v>339</v>
      </c>
      <c r="B502" s="42" t="s">
        <v>46</v>
      </c>
      <c r="C502" s="42" t="s">
        <v>120</v>
      </c>
      <c r="D502" s="42" t="s">
        <v>128</v>
      </c>
      <c r="E502" s="42" t="s">
        <v>109</v>
      </c>
      <c r="F502" s="43">
        <v>21231.51953125</v>
      </c>
      <c r="G502" s="44">
        <v>105124.9921875</v>
      </c>
    </row>
    <row r="503" spans="1:7" x14ac:dyDescent="0.25">
      <c r="A503" s="42" t="s">
        <v>339</v>
      </c>
      <c r="B503" s="42" t="s">
        <v>46</v>
      </c>
      <c r="C503" s="42" t="s">
        <v>120</v>
      </c>
      <c r="D503" s="42" t="s">
        <v>128</v>
      </c>
      <c r="E503" s="42" t="s">
        <v>57</v>
      </c>
      <c r="F503" s="43">
        <v>20292.140625</v>
      </c>
      <c r="G503" s="44">
        <v>101298.296875</v>
      </c>
    </row>
    <row r="504" spans="1:7" x14ac:dyDescent="0.25">
      <c r="A504" s="42" t="s">
        <v>339</v>
      </c>
      <c r="B504" s="42" t="s">
        <v>46</v>
      </c>
      <c r="C504" s="42" t="s">
        <v>120</v>
      </c>
      <c r="D504" s="42" t="s">
        <v>128</v>
      </c>
      <c r="E504" s="42" t="s">
        <v>111</v>
      </c>
      <c r="F504" s="43">
        <v>65787.01953125</v>
      </c>
      <c r="G504" s="44">
        <v>272545.69140625</v>
      </c>
    </row>
    <row r="505" spans="1:7" x14ac:dyDescent="0.25">
      <c r="A505" s="42" t="s">
        <v>339</v>
      </c>
      <c r="B505" s="42" t="s">
        <v>46</v>
      </c>
      <c r="C505" s="42" t="s">
        <v>120</v>
      </c>
      <c r="D505" s="42" t="s">
        <v>128</v>
      </c>
      <c r="E505" s="42" t="s">
        <v>87</v>
      </c>
      <c r="F505" s="43">
        <v>24244.4609375</v>
      </c>
      <c r="G505" s="44">
        <v>107710.1328125</v>
      </c>
    </row>
    <row r="506" spans="1:7" x14ac:dyDescent="0.25">
      <c r="A506" s="42" t="s">
        <v>339</v>
      </c>
      <c r="B506" s="42" t="s">
        <v>46</v>
      </c>
      <c r="C506" s="42" t="s">
        <v>120</v>
      </c>
      <c r="D506" s="42" t="s">
        <v>128</v>
      </c>
      <c r="E506" s="42" t="s">
        <v>88</v>
      </c>
      <c r="F506" s="43">
        <v>16578.560302734375</v>
      </c>
      <c r="G506" s="44">
        <v>147231.6484375</v>
      </c>
    </row>
    <row r="507" spans="1:7" x14ac:dyDescent="0.25">
      <c r="A507" s="42" t="s">
        <v>339</v>
      </c>
      <c r="B507" s="42" t="s">
        <v>46</v>
      </c>
      <c r="C507" s="42" t="s">
        <v>120</v>
      </c>
      <c r="D507" s="42" t="s">
        <v>349</v>
      </c>
      <c r="E507" s="42" t="s">
        <v>57</v>
      </c>
      <c r="F507" s="43">
        <v>1161.2099609375</v>
      </c>
      <c r="G507" s="44">
        <v>7654.39990234375</v>
      </c>
    </row>
    <row r="508" spans="1:7" x14ac:dyDescent="0.25">
      <c r="A508" s="42" t="s">
        <v>339</v>
      </c>
      <c r="B508" s="42" t="s">
        <v>46</v>
      </c>
      <c r="C508" s="42" t="s">
        <v>120</v>
      </c>
      <c r="D508" s="42" t="s">
        <v>129</v>
      </c>
      <c r="E508" s="42" t="s">
        <v>109</v>
      </c>
      <c r="F508" s="43">
        <v>98494.869140625</v>
      </c>
      <c r="G508" s="44">
        <v>330474.28515625</v>
      </c>
    </row>
    <row r="509" spans="1:7" x14ac:dyDescent="0.25">
      <c r="A509" s="42" t="s">
        <v>339</v>
      </c>
      <c r="B509" s="42" t="s">
        <v>46</v>
      </c>
      <c r="C509" s="42" t="s">
        <v>120</v>
      </c>
      <c r="D509" s="42" t="s">
        <v>129</v>
      </c>
      <c r="E509" s="42" t="s">
        <v>137</v>
      </c>
      <c r="F509" s="43">
        <v>68439.189453125</v>
      </c>
      <c r="G509" s="44">
        <v>234482.7265625</v>
      </c>
    </row>
    <row r="510" spans="1:7" x14ac:dyDescent="0.25">
      <c r="A510" s="42" t="s">
        <v>339</v>
      </c>
      <c r="B510" s="42" t="s">
        <v>46</v>
      </c>
      <c r="C510" s="42" t="s">
        <v>120</v>
      </c>
      <c r="D510" s="42" t="s">
        <v>129</v>
      </c>
      <c r="E510" s="42" t="s">
        <v>99</v>
      </c>
      <c r="F510" s="43">
        <v>26802.580078125</v>
      </c>
      <c r="G510" s="44">
        <v>136604</v>
      </c>
    </row>
    <row r="511" spans="1:7" x14ac:dyDescent="0.25">
      <c r="A511" s="42" t="s">
        <v>339</v>
      </c>
      <c r="B511" s="42" t="s">
        <v>46</v>
      </c>
      <c r="C511" s="42" t="s">
        <v>120</v>
      </c>
      <c r="D511" s="42" t="s">
        <v>129</v>
      </c>
      <c r="E511" s="42" t="s">
        <v>57</v>
      </c>
      <c r="F511" s="43">
        <v>71721.899845123291</v>
      </c>
      <c r="G511" s="44">
        <v>449864.00717163086</v>
      </c>
    </row>
    <row r="512" spans="1:7" x14ac:dyDescent="0.25">
      <c r="A512" s="42" t="s">
        <v>339</v>
      </c>
      <c r="B512" s="42" t="s">
        <v>46</v>
      </c>
      <c r="C512" s="42" t="s">
        <v>120</v>
      </c>
      <c r="D512" s="42" t="s">
        <v>129</v>
      </c>
      <c r="E512" s="42" t="s">
        <v>130</v>
      </c>
      <c r="F512" s="43">
        <v>20477.169921875</v>
      </c>
      <c r="G512" s="44">
        <v>68742</v>
      </c>
    </row>
    <row r="513" spans="1:7" x14ac:dyDescent="0.25">
      <c r="A513" s="42" t="s">
        <v>339</v>
      </c>
      <c r="B513" s="42" t="s">
        <v>46</v>
      </c>
      <c r="C513" s="42" t="s">
        <v>120</v>
      </c>
      <c r="D513" s="42" t="s">
        <v>131</v>
      </c>
      <c r="E513" s="42" t="s">
        <v>57</v>
      </c>
      <c r="F513" s="43">
        <v>5660.4499053955078</v>
      </c>
      <c r="G513" s="44">
        <v>54016.600646972656</v>
      </c>
    </row>
    <row r="514" spans="1:7" x14ac:dyDescent="0.25">
      <c r="A514" s="42" t="s">
        <v>339</v>
      </c>
      <c r="B514" s="42" t="s">
        <v>46</v>
      </c>
      <c r="C514" s="42" t="s">
        <v>120</v>
      </c>
      <c r="D514" s="42" t="s">
        <v>132</v>
      </c>
      <c r="E514" s="42" t="s">
        <v>57</v>
      </c>
      <c r="F514" s="43">
        <v>8377.66015625</v>
      </c>
      <c r="G514" s="44">
        <v>37409.16015625</v>
      </c>
    </row>
    <row r="515" spans="1:7" x14ac:dyDescent="0.25">
      <c r="A515" s="42" t="s">
        <v>339</v>
      </c>
      <c r="B515" s="42" t="s">
        <v>46</v>
      </c>
      <c r="C515" s="42" t="s">
        <v>120</v>
      </c>
      <c r="D515" s="42" t="s">
        <v>134</v>
      </c>
      <c r="E515" s="42" t="s">
        <v>57</v>
      </c>
      <c r="F515" s="43">
        <v>36044.62109375</v>
      </c>
      <c r="G515" s="44">
        <v>150537.2734375</v>
      </c>
    </row>
    <row r="516" spans="1:7" x14ac:dyDescent="0.25">
      <c r="A516" s="42" t="s">
        <v>339</v>
      </c>
      <c r="B516" s="42" t="s">
        <v>46</v>
      </c>
      <c r="C516" s="42" t="s">
        <v>120</v>
      </c>
      <c r="D516" s="42" t="s">
        <v>135</v>
      </c>
      <c r="E516" s="42" t="s">
        <v>57</v>
      </c>
      <c r="F516" s="43">
        <v>250827.54999923706</v>
      </c>
      <c r="G516" s="44">
        <v>1382070.2381362915</v>
      </c>
    </row>
    <row r="517" spans="1:7" x14ac:dyDescent="0.25">
      <c r="A517" s="42" t="s">
        <v>339</v>
      </c>
      <c r="B517" s="42" t="s">
        <v>46</v>
      </c>
      <c r="C517" s="42" t="s">
        <v>120</v>
      </c>
      <c r="D517" s="42" t="s">
        <v>135</v>
      </c>
      <c r="E517" s="42" t="s">
        <v>139</v>
      </c>
      <c r="F517" s="43">
        <v>5673.949951171875</v>
      </c>
      <c r="G517" s="44">
        <v>70403.390625</v>
      </c>
    </row>
    <row r="518" spans="1:7" x14ac:dyDescent="0.25">
      <c r="A518" s="42" t="s">
        <v>339</v>
      </c>
      <c r="B518" s="42" t="s">
        <v>46</v>
      </c>
      <c r="C518" s="42" t="s">
        <v>120</v>
      </c>
      <c r="D518" s="42" t="s">
        <v>136</v>
      </c>
      <c r="E518" s="42" t="s">
        <v>109</v>
      </c>
      <c r="F518" s="43">
        <v>131353.958984375</v>
      </c>
      <c r="G518" s="44">
        <v>479463.125</v>
      </c>
    </row>
    <row r="519" spans="1:7" x14ac:dyDescent="0.25">
      <c r="A519" s="42" t="s">
        <v>339</v>
      </c>
      <c r="B519" s="42" t="s">
        <v>46</v>
      </c>
      <c r="C519" s="42" t="s">
        <v>120</v>
      </c>
      <c r="D519" s="42" t="s">
        <v>136</v>
      </c>
      <c r="E519" s="42" t="s">
        <v>137</v>
      </c>
      <c r="F519" s="43">
        <v>18562.099609375</v>
      </c>
      <c r="G519" s="44">
        <v>67924.3828125</v>
      </c>
    </row>
    <row r="520" spans="1:7" x14ac:dyDescent="0.25">
      <c r="A520" s="42" t="s">
        <v>339</v>
      </c>
      <c r="B520" s="42" t="s">
        <v>46</v>
      </c>
      <c r="C520" s="42" t="s">
        <v>120</v>
      </c>
      <c r="D520" s="42" t="s">
        <v>136</v>
      </c>
      <c r="E520" s="42" t="s">
        <v>62</v>
      </c>
      <c r="F520" s="43">
        <v>1253.739990234375</v>
      </c>
      <c r="G520" s="44">
        <v>9901.51953125</v>
      </c>
    </row>
    <row r="521" spans="1:7" x14ac:dyDescent="0.25">
      <c r="A521" s="42" t="s">
        <v>339</v>
      </c>
      <c r="B521" s="42" t="s">
        <v>46</v>
      </c>
      <c r="C521" s="42" t="s">
        <v>120</v>
      </c>
      <c r="D521" s="42" t="s">
        <v>136</v>
      </c>
      <c r="E521" s="42" t="s">
        <v>57</v>
      </c>
      <c r="F521" s="43">
        <v>1037.8299560546875</v>
      </c>
      <c r="G521" s="44">
        <v>2623.89990234375</v>
      </c>
    </row>
    <row r="522" spans="1:7" x14ac:dyDescent="0.25">
      <c r="A522" s="42" t="s">
        <v>339</v>
      </c>
      <c r="B522" s="42" t="s">
        <v>46</v>
      </c>
      <c r="C522" s="42" t="s">
        <v>120</v>
      </c>
      <c r="D522" s="42" t="s">
        <v>136</v>
      </c>
      <c r="E522" s="42" t="s">
        <v>86</v>
      </c>
      <c r="F522" s="43">
        <v>17443.51953125</v>
      </c>
      <c r="G522" s="44">
        <v>16143.4697265625</v>
      </c>
    </row>
    <row r="523" spans="1:7" x14ac:dyDescent="0.25">
      <c r="A523" s="42" t="s">
        <v>339</v>
      </c>
      <c r="B523" s="42" t="s">
        <v>46</v>
      </c>
      <c r="C523" s="42" t="s">
        <v>120</v>
      </c>
      <c r="D523" s="42" t="s">
        <v>136</v>
      </c>
      <c r="E523" s="42" t="s">
        <v>87</v>
      </c>
      <c r="F523" s="43">
        <v>22083.390625</v>
      </c>
      <c r="G523" s="44">
        <v>135468.84375</v>
      </c>
    </row>
    <row r="524" spans="1:7" x14ac:dyDescent="0.25">
      <c r="A524" s="42" t="s">
        <v>339</v>
      </c>
      <c r="B524" s="42" t="s">
        <v>46</v>
      </c>
      <c r="C524" s="42" t="s">
        <v>120</v>
      </c>
      <c r="D524" s="42" t="s">
        <v>136</v>
      </c>
      <c r="E524" s="42" t="s">
        <v>88</v>
      </c>
      <c r="F524" s="43">
        <v>38546.23046875</v>
      </c>
      <c r="G524" s="44">
        <v>125832.9296875</v>
      </c>
    </row>
    <row r="525" spans="1:7" x14ac:dyDescent="0.25">
      <c r="A525" s="42" t="s">
        <v>339</v>
      </c>
      <c r="B525" s="42" t="s">
        <v>46</v>
      </c>
      <c r="C525" s="42" t="s">
        <v>120</v>
      </c>
      <c r="D525" s="42" t="s">
        <v>141</v>
      </c>
      <c r="E525" s="42" t="s">
        <v>57</v>
      </c>
      <c r="F525" s="43">
        <v>19383.040641784668</v>
      </c>
      <c r="G525" s="44">
        <v>122354.32238769531</v>
      </c>
    </row>
    <row r="526" spans="1:7" x14ac:dyDescent="0.25">
      <c r="A526" s="42" t="s">
        <v>339</v>
      </c>
      <c r="B526" s="42" t="s">
        <v>46</v>
      </c>
      <c r="C526" s="42" t="s">
        <v>120</v>
      </c>
      <c r="D526" s="42" t="s">
        <v>325</v>
      </c>
      <c r="E526" s="42" t="s">
        <v>57</v>
      </c>
      <c r="F526" s="43">
        <v>1580.68994140625</v>
      </c>
      <c r="G526" s="44">
        <v>2217.60009765625</v>
      </c>
    </row>
    <row r="527" spans="1:7" ht="15.75" thickBot="1" x14ac:dyDescent="0.3">
      <c r="A527" s="48" t="s">
        <v>339</v>
      </c>
      <c r="B527" s="34"/>
      <c r="C527" s="34"/>
      <c r="D527" s="34"/>
      <c r="E527" s="34"/>
      <c r="F527" s="34">
        <f>SUM(F461:F526)</f>
        <v>1685903.79047966</v>
      </c>
      <c r="G527" s="35">
        <f>SUM(G461:G526)</f>
        <v>6915734.6601638794</v>
      </c>
    </row>
    <row r="528" spans="1:7" x14ac:dyDescent="0.25">
      <c r="A528" s="42" t="s">
        <v>358</v>
      </c>
      <c r="B528" s="42" t="s">
        <v>46</v>
      </c>
      <c r="C528" s="42" t="s">
        <v>79</v>
      </c>
      <c r="D528" s="42" t="s">
        <v>82</v>
      </c>
      <c r="E528" s="42" t="s">
        <v>57</v>
      </c>
      <c r="F528" s="43">
        <v>3822.4300689697266</v>
      </c>
      <c r="G528" s="44">
        <v>10743.159912109375</v>
      </c>
    </row>
    <row r="529" spans="1:7" x14ac:dyDescent="0.25">
      <c r="A529" s="42" t="s">
        <v>358</v>
      </c>
      <c r="B529" s="42" t="s">
        <v>46</v>
      </c>
      <c r="C529" s="42" t="s">
        <v>79</v>
      </c>
      <c r="D529" s="42" t="s">
        <v>83</v>
      </c>
      <c r="E529" s="42" t="s">
        <v>57</v>
      </c>
      <c r="F529" s="43">
        <v>41.840000152587891</v>
      </c>
      <c r="G529" s="44">
        <v>275.760009765625</v>
      </c>
    </row>
    <row r="530" spans="1:7" x14ac:dyDescent="0.25">
      <c r="A530" s="42" t="s">
        <v>358</v>
      </c>
      <c r="B530" s="42" t="s">
        <v>46</v>
      </c>
      <c r="C530" s="42" t="s">
        <v>79</v>
      </c>
      <c r="D530" s="42" t="s">
        <v>84</v>
      </c>
      <c r="E530" s="42" t="s">
        <v>85</v>
      </c>
      <c r="F530" s="43">
        <v>17348.740234375</v>
      </c>
      <c r="G530" s="44">
        <v>34705.078125</v>
      </c>
    </row>
    <row r="531" spans="1:7" x14ac:dyDescent="0.25">
      <c r="A531" s="42" t="s">
        <v>358</v>
      </c>
      <c r="B531" s="42" t="s">
        <v>46</v>
      </c>
      <c r="C531" s="42" t="s">
        <v>79</v>
      </c>
      <c r="D531" s="42" t="s">
        <v>89</v>
      </c>
      <c r="E531" s="42" t="s">
        <v>90</v>
      </c>
      <c r="F531" s="43">
        <v>10777.4599609375</v>
      </c>
      <c r="G531" s="44">
        <v>19176.48046875</v>
      </c>
    </row>
    <row r="532" spans="1:7" x14ac:dyDescent="0.25">
      <c r="A532" s="42" t="s">
        <v>358</v>
      </c>
      <c r="B532" s="42" t="s">
        <v>46</v>
      </c>
      <c r="C532" s="42" t="s">
        <v>79</v>
      </c>
      <c r="D532" s="42" t="s">
        <v>89</v>
      </c>
      <c r="E532" s="42" t="s">
        <v>81</v>
      </c>
      <c r="F532" s="43">
        <v>9579.9599609375</v>
      </c>
      <c r="G532" s="44">
        <v>20966.400390625</v>
      </c>
    </row>
    <row r="533" spans="1:7" x14ac:dyDescent="0.25">
      <c r="A533" s="42" t="s">
        <v>358</v>
      </c>
      <c r="B533" s="42" t="s">
        <v>46</v>
      </c>
      <c r="C533" s="42" t="s">
        <v>79</v>
      </c>
      <c r="D533" s="42" t="s">
        <v>89</v>
      </c>
      <c r="E533" s="42" t="s">
        <v>57</v>
      </c>
      <c r="F533" s="43">
        <v>629.97000122070313</v>
      </c>
      <c r="G533" s="44">
        <v>1593.1599731445313</v>
      </c>
    </row>
    <row r="534" spans="1:7" x14ac:dyDescent="0.25">
      <c r="A534" s="42" t="s">
        <v>358</v>
      </c>
      <c r="B534" s="42" t="s">
        <v>46</v>
      </c>
      <c r="C534" s="42" t="s">
        <v>79</v>
      </c>
      <c r="D534" s="42" t="s">
        <v>89</v>
      </c>
      <c r="E534" s="42" t="s">
        <v>91</v>
      </c>
      <c r="F534" s="43">
        <v>13471.830078125</v>
      </c>
      <c r="G534" s="44">
        <v>38600</v>
      </c>
    </row>
    <row r="535" spans="1:7" x14ac:dyDescent="0.25">
      <c r="A535" s="42" t="s">
        <v>358</v>
      </c>
      <c r="B535" s="42" t="s">
        <v>46</v>
      </c>
      <c r="C535" s="42" t="s">
        <v>79</v>
      </c>
      <c r="D535" s="42" t="s">
        <v>96</v>
      </c>
      <c r="E535" s="42" t="s">
        <v>81</v>
      </c>
      <c r="F535" s="43">
        <v>16992.4609375</v>
      </c>
      <c r="G535" s="44">
        <v>78144</v>
      </c>
    </row>
    <row r="536" spans="1:7" x14ac:dyDescent="0.25">
      <c r="A536" s="42" t="s">
        <v>358</v>
      </c>
      <c r="B536" s="42" t="s">
        <v>46</v>
      </c>
      <c r="C536" s="42" t="s">
        <v>79</v>
      </c>
      <c r="D536" s="42" t="s">
        <v>96</v>
      </c>
      <c r="E536" s="42" t="s">
        <v>57</v>
      </c>
      <c r="F536" s="43">
        <v>58911.819458007813</v>
      </c>
      <c r="G536" s="44">
        <v>155810.05053710938</v>
      </c>
    </row>
    <row r="537" spans="1:7" x14ac:dyDescent="0.25">
      <c r="A537" s="42" t="s">
        <v>358</v>
      </c>
      <c r="B537" s="42" t="s">
        <v>46</v>
      </c>
      <c r="C537" s="42" t="s">
        <v>79</v>
      </c>
      <c r="D537" s="42" t="s">
        <v>96</v>
      </c>
      <c r="E537" s="42" t="s">
        <v>86</v>
      </c>
      <c r="F537" s="43">
        <v>18450.920166015625</v>
      </c>
      <c r="G537" s="44">
        <v>125563.2294921875</v>
      </c>
    </row>
    <row r="538" spans="1:7" x14ac:dyDescent="0.25">
      <c r="A538" s="42" t="s">
        <v>358</v>
      </c>
      <c r="B538" s="42" t="s">
        <v>46</v>
      </c>
      <c r="C538" s="42" t="s">
        <v>79</v>
      </c>
      <c r="D538" s="42" t="s">
        <v>98</v>
      </c>
      <c r="E538" s="42" t="s">
        <v>68</v>
      </c>
      <c r="F538" s="43">
        <v>167649.375</v>
      </c>
      <c r="G538" s="44">
        <v>358059.125</v>
      </c>
    </row>
    <row r="539" spans="1:7" x14ac:dyDescent="0.25">
      <c r="A539" s="42" t="s">
        <v>358</v>
      </c>
      <c r="B539" s="42" t="s">
        <v>46</v>
      </c>
      <c r="C539" s="42" t="s">
        <v>79</v>
      </c>
      <c r="D539" s="42" t="s">
        <v>98</v>
      </c>
      <c r="E539" s="42" t="s">
        <v>57</v>
      </c>
      <c r="F539" s="43">
        <v>514.00999450683594</v>
      </c>
      <c r="G539" s="44">
        <v>3056.2000122070313</v>
      </c>
    </row>
    <row r="540" spans="1:7" x14ac:dyDescent="0.25">
      <c r="A540" s="42" t="s">
        <v>358</v>
      </c>
      <c r="B540" s="42" t="s">
        <v>46</v>
      </c>
      <c r="C540" s="42" t="s">
        <v>79</v>
      </c>
      <c r="D540" s="42" t="s">
        <v>98</v>
      </c>
      <c r="E540" s="42" t="s">
        <v>86</v>
      </c>
      <c r="F540" s="43">
        <v>6686.02001953125</v>
      </c>
      <c r="G540" s="44">
        <v>63026.421875</v>
      </c>
    </row>
    <row r="541" spans="1:7" x14ac:dyDescent="0.25">
      <c r="A541" s="42" t="s">
        <v>358</v>
      </c>
      <c r="B541" s="42" t="s">
        <v>46</v>
      </c>
      <c r="C541" s="42" t="s">
        <v>79</v>
      </c>
      <c r="D541" s="42" t="s">
        <v>102</v>
      </c>
      <c r="E541" s="42" t="s">
        <v>57</v>
      </c>
      <c r="F541" s="43">
        <v>1918.72998046875</v>
      </c>
      <c r="G541" s="44">
        <v>11699.3701171875</v>
      </c>
    </row>
    <row r="542" spans="1:7" x14ac:dyDescent="0.25">
      <c r="A542" s="42" t="s">
        <v>358</v>
      </c>
      <c r="B542" s="42" t="s">
        <v>46</v>
      </c>
      <c r="C542" s="42" t="s">
        <v>79</v>
      </c>
      <c r="D542" s="42" t="s">
        <v>104</v>
      </c>
      <c r="E542" s="42" t="s">
        <v>57</v>
      </c>
      <c r="F542" s="43">
        <v>6851.050048828125</v>
      </c>
      <c r="G542" s="44">
        <v>9532.759765625</v>
      </c>
    </row>
    <row r="543" spans="1:7" x14ac:dyDescent="0.25">
      <c r="A543" s="42" t="s">
        <v>358</v>
      </c>
      <c r="B543" s="42" t="s">
        <v>46</v>
      </c>
      <c r="C543" s="42" t="s">
        <v>79</v>
      </c>
      <c r="D543" s="42" t="s">
        <v>104</v>
      </c>
      <c r="E543" s="42" t="s">
        <v>49</v>
      </c>
      <c r="F543" s="43">
        <v>10799.919921875</v>
      </c>
      <c r="G543" s="44">
        <v>54515.94140625</v>
      </c>
    </row>
    <row r="544" spans="1:7" x14ac:dyDescent="0.25">
      <c r="A544" s="42" t="s">
        <v>358</v>
      </c>
      <c r="B544" s="42" t="s">
        <v>46</v>
      </c>
      <c r="C544" s="42" t="s">
        <v>79</v>
      </c>
      <c r="D544" s="42" t="s">
        <v>107</v>
      </c>
      <c r="E544" s="42" t="s">
        <v>57</v>
      </c>
      <c r="F544" s="43">
        <v>32178.839782714844</v>
      </c>
      <c r="G544" s="44">
        <v>105164.3303527832</v>
      </c>
    </row>
    <row r="545" spans="1:7" x14ac:dyDescent="0.25">
      <c r="A545" s="42" t="s">
        <v>358</v>
      </c>
      <c r="B545" s="42" t="s">
        <v>46</v>
      </c>
      <c r="C545" s="42" t="s">
        <v>120</v>
      </c>
      <c r="D545" s="42" t="s">
        <v>121</v>
      </c>
      <c r="E545" s="42" t="s">
        <v>57</v>
      </c>
      <c r="F545" s="43">
        <v>15043.77001953125</v>
      </c>
      <c r="G545" s="44">
        <v>73276.849609375</v>
      </c>
    </row>
    <row r="546" spans="1:7" x14ac:dyDescent="0.25">
      <c r="A546" s="42" t="s">
        <v>358</v>
      </c>
      <c r="B546" s="42" t="s">
        <v>46</v>
      </c>
      <c r="C546" s="42" t="s">
        <v>120</v>
      </c>
      <c r="D546" s="42" t="s">
        <v>123</v>
      </c>
      <c r="E546" s="42" t="s">
        <v>99</v>
      </c>
      <c r="F546" s="43">
        <v>19956.01953125</v>
      </c>
      <c r="G546" s="44">
        <v>68593.140625</v>
      </c>
    </row>
    <row r="547" spans="1:7" x14ac:dyDescent="0.25">
      <c r="A547" s="42" t="s">
        <v>358</v>
      </c>
      <c r="B547" s="42" t="s">
        <v>46</v>
      </c>
      <c r="C547" s="42" t="s">
        <v>120</v>
      </c>
      <c r="D547" s="42" t="s">
        <v>123</v>
      </c>
      <c r="E547" s="42" t="s">
        <v>57</v>
      </c>
      <c r="F547" s="43">
        <v>65498.499389648438</v>
      </c>
      <c r="G547" s="44">
        <v>240459.26806640625</v>
      </c>
    </row>
    <row r="548" spans="1:7" x14ac:dyDescent="0.25">
      <c r="A548" s="42" t="s">
        <v>358</v>
      </c>
      <c r="B548" s="42" t="s">
        <v>46</v>
      </c>
      <c r="C548" s="42" t="s">
        <v>120</v>
      </c>
      <c r="D548" s="42" t="s">
        <v>125</v>
      </c>
      <c r="E548" s="42" t="s">
        <v>81</v>
      </c>
      <c r="F548" s="43">
        <v>691.30999755859375</v>
      </c>
      <c r="G548" s="44">
        <v>2286</v>
      </c>
    </row>
    <row r="549" spans="1:7" x14ac:dyDescent="0.25">
      <c r="A549" s="42" t="s">
        <v>358</v>
      </c>
      <c r="B549" s="42" t="s">
        <v>46</v>
      </c>
      <c r="C549" s="42" t="s">
        <v>120</v>
      </c>
      <c r="D549" s="42" t="s">
        <v>125</v>
      </c>
      <c r="E549" s="42" t="s">
        <v>57</v>
      </c>
      <c r="F549" s="43">
        <v>5084.2900390625</v>
      </c>
      <c r="G549" s="44">
        <v>25322.66015625</v>
      </c>
    </row>
    <row r="550" spans="1:7" x14ac:dyDescent="0.25">
      <c r="A550" s="42" t="s">
        <v>358</v>
      </c>
      <c r="B550" s="42" t="s">
        <v>46</v>
      </c>
      <c r="C550" s="42" t="s">
        <v>120</v>
      </c>
      <c r="D550" s="42" t="s">
        <v>127</v>
      </c>
      <c r="E550" s="42" t="s">
        <v>57</v>
      </c>
      <c r="F550" s="43">
        <v>275.78000640869141</v>
      </c>
      <c r="G550" s="44">
        <v>2486.3199462890625</v>
      </c>
    </row>
    <row r="551" spans="1:7" x14ac:dyDescent="0.25">
      <c r="A551" s="42" t="s">
        <v>358</v>
      </c>
      <c r="B551" s="42" t="s">
        <v>46</v>
      </c>
      <c r="C551" s="42" t="s">
        <v>120</v>
      </c>
      <c r="D551" s="42" t="s">
        <v>143</v>
      </c>
      <c r="E551" s="42" t="s">
        <v>57</v>
      </c>
      <c r="F551" s="43">
        <v>3401.97998046875</v>
      </c>
      <c r="G551" s="44">
        <v>4682</v>
      </c>
    </row>
    <row r="552" spans="1:7" x14ac:dyDescent="0.25">
      <c r="A552" s="42" t="s">
        <v>358</v>
      </c>
      <c r="B552" s="42" t="s">
        <v>46</v>
      </c>
      <c r="C552" s="42" t="s">
        <v>120</v>
      </c>
      <c r="D552" s="42" t="s">
        <v>128</v>
      </c>
      <c r="E552" s="42" t="s">
        <v>111</v>
      </c>
      <c r="F552" s="43">
        <v>46006.55078125</v>
      </c>
      <c r="G552" s="44">
        <v>196980.359375</v>
      </c>
    </row>
    <row r="553" spans="1:7" x14ac:dyDescent="0.25">
      <c r="A553" s="42" t="s">
        <v>358</v>
      </c>
      <c r="B553" s="42" t="s">
        <v>46</v>
      </c>
      <c r="C553" s="42" t="s">
        <v>120</v>
      </c>
      <c r="D553" s="42" t="s">
        <v>128</v>
      </c>
      <c r="E553" s="42" t="s">
        <v>87</v>
      </c>
      <c r="F553" s="43">
        <v>34781.359375</v>
      </c>
      <c r="G553" s="44">
        <v>91334.046875</v>
      </c>
    </row>
    <row r="554" spans="1:7" x14ac:dyDescent="0.25">
      <c r="A554" s="42" t="s">
        <v>358</v>
      </c>
      <c r="B554" s="42" t="s">
        <v>46</v>
      </c>
      <c r="C554" s="42" t="s">
        <v>120</v>
      </c>
      <c r="D554" s="42" t="s">
        <v>129</v>
      </c>
      <c r="E554" s="42" t="s">
        <v>109</v>
      </c>
      <c r="F554" s="43">
        <v>21038.75</v>
      </c>
      <c r="G554" s="44">
        <v>83437</v>
      </c>
    </row>
    <row r="555" spans="1:7" x14ac:dyDescent="0.25">
      <c r="A555" s="42" t="s">
        <v>358</v>
      </c>
      <c r="B555" s="42" t="s">
        <v>46</v>
      </c>
      <c r="C555" s="42" t="s">
        <v>120</v>
      </c>
      <c r="D555" s="42" t="s">
        <v>129</v>
      </c>
      <c r="E555" s="42" t="s">
        <v>99</v>
      </c>
      <c r="F555" s="43">
        <v>22901.80078125</v>
      </c>
      <c r="G555" s="44">
        <v>68398.9609375</v>
      </c>
    </row>
    <row r="556" spans="1:7" x14ac:dyDescent="0.25">
      <c r="A556" s="42" t="s">
        <v>358</v>
      </c>
      <c r="B556" s="42" t="s">
        <v>46</v>
      </c>
      <c r="C556" s="42" t="s">
        <v>120</v>
      </c>
      <c r="D556" s="42" t="s">
        <v>129</v>
      </c>
      <c r="E556" s="42" t="s">
        <v>62</v>
      </c>
      <c r="F556" s="43">
        <v>3259.1298828125</v>
      </c>
      <c r="G556" s="44">
        <v>12626.3798828125</v>
      </c>
    </row>
    <row r="557" spans="1:7" x14ac:dyDescent="0.25">
      <c r="A557" s="42" t="s">
        <v>358</v>
      </c>
      <c r="B557" s="42" t="s">
        <v>46</v>
      </c>
      <c r="C557" s="42" t="s">
        <v>120</v>
      </c>
      <c r="D557" s="42" t="s">
        <v>129</v>
      </c>
      <c r="E557" s="42" t="s">
        <v>57</v>
      </c>
      <c r="F557" s="43">
        <v>119628.23150634766</v>
      </c>
      <c r="G557" s="44">
        <v>1038077.1480712891</v>
      </c>
    </row>
    <row r="558" spans="1:7" x14ac:dyDescent="0.25">
      <c r="A558" s="42" t="s">
        <v>358</v>
      </c>
      <c r="B558" s="42" t="s">
        <v>46</v>
      </c>
      <c r="C558" s="42" t="s">
        <v>120</v>
      </c>
      <c r="D558" s="42" t="s">
        <v>129</v>
      </c>
      <c r="E558" s="42" t="s">
        <v>130</v>
      </c>
      <c r="F558" s="43">
        <v>63367.470703125</v>
      </c>
      <c r="G558" s="44">
        <v>240078.1015625</v>
      </c>
    </row>
    <row r="559" spans="1:7" x14ac:dyDescent="0.25">
      <c r="A559" s="42" t="s">
        <v>358</v>
      </c>
      <c r="B559" s="42" t="s">
        <v>46</v>
      </c>
      <c r="C559" s="42" t="s">
        <v>120</v>
      </c>
      <c r="D559" s="42" t="s">
        <v>129</v>
      </c>
      <c r="E559" s="42" t="s">
        <v>88</v>
      </c>
      <c r="F559" s="43">
        <v>22488.890625</v>
      </c>
      <c r="G559" s="44">
        <v>63101.05859375</v>
      </c>
    </row>
    <row r="560" spans="1:7" x14ac:dyDescent="0.25">
      <c r="A560" s="42" t="s">
        <v>358</v>
      </c>
      <c r="B560" s="42" t="s">
        <v>46</v>
      </c>
      <c r="C560" s="42" t="s">
        <v>120</v>
      </c>
      <c r="D560" s="42" t="s">
        <v>131</v>
      </c>
      <c r="E560" s="42" t="s">
        <v>57</v>
      </c>
      <c r="F560" s="43">
        <v>8167.9100952148438</v>
      </c>
      <c r="G560" s="44">
        <v>120908.56988525391</v>
      </c>
    </row>
    <row r="561" spans="1:7" x14ac:dyDescent="0.25">
      <c r="A561" s="42" t="s">
        <v>358</v>
      </c>
      <c r="B561" s="42" t="s">
        <v>46</v>
      </c>
      <c r="C561" s="42" t="s">
        <v>120</v>
      </c>
      <c r="D561" s="42" t="s">
        <v>135</v>
      </c>
      <c r="E561" s="42" t="s">
        <v>62</v>
      </c>
      <c r="F561" s="43">
        <v>5783.89013671875</v>
      </c>
      <c r="G561" s="44">
        <v>41655.75</v>
      </c>
    </row>
    <row r="562" spans="1:7" x14ac:dyDescent="0.25">
      <c r="A562" s="42" t="s">
        <v>358</v>
      </c>
      <c r="B562" s="42" t="s">
        <v>46</v>
      </c>
      <c r="C562" s="42" t="s">
        <v>120</v>
      </c>
      <c r="D562" s="42" t="s">
        <v>135</v>
      </c>
      <c r="E562" s="42" t="s">
        <v>57</v>
      </c>
      <c r="F562" s="43">
        <v>250217.45126152039</v>
      </c>
      <c r="G562" s="44">
        <v>1431602.4725341797</v>
      </c>
    </row>
    <row r="563" spans="1:7" x14ac:dyDescent="0.25">
      <c r="A563" s="42" t="s">
        <v>358</v>
      </c>
      <c r="B563" s="42" t="s">
        <v>46</v>
      </c>
      <c r="C563" s="42" t="s">
        <v>120</v>
      </c>
      <c r="D563" s="42" t="s">
        <v>135</v>
      </c>
      <c r="E563" s="42" t="s">
        <v>139</v>
      </c>
      <c r="F563" s="43">
        <v>481.51998901367188</v>
      </c>
      <c r="G563" s="44">
        <v>1783.800048828125</v>
      </c>
    </row>
    <row r="564" spans="1:7" x14ac:dyDescent="0.25">
      <c r="A564" s="42" t="s">
        <v>358</v>
      </c>
      <c r="B564" s="42" t="s">
        <v>46</v>
      </c>
      <c r="C564" s="42" t="s">
        <v>120</v>
      </c>
      <c r="D564" s="42" t="s">
        <v>135</v>
      </c>
      <c r="E564" s="42" t="s">
        <v>157</v>
      </c>
      <c r="F564" s="43">
        <v>14227.740234375</v>
      </c>
      <c r="G564" s="44">
        <v>53853.08984375</v>
      </c>
    </row>
    <row r="565" spans="1:7" x14ac:dyDescent="0.25">
      <c r="A565" s="42" t="s">
        <v>358</v>
      </c>
      <c r="B565" s="42" t="s">
        <v>46</v>
      </c>
      <c r="C565" s="42" t="s">
        <v>120</v>
      </c>
      <c r="D565" s="42" t="s">
        <v>136</v>
      </c>
      <c r="E565" s="42" t="s">
        <v>109</v>
      </c>
      <c r="F565" s="43">
        <v>41673.009765625</v>
      </c>
      <c r="G565" s="44">
        <v>166160.9140625</v>
      </c>
    </row>
    <row r="566" spans="1:7" x14ac:dyDescent="0.25">
      <c r="A566" s="42" t="s">
        <v>358</v>
      </c>
      <c r="B566" s="42" t="s">
        <v>46</v>
      </c>
      <c r="C566" s="42" t="s">
        <v>120</v>
      </c>
      <c r="D566" s="42" t="s">
        <v>136</v>
      </c>
      <c r="E566" s="42" t="s">
        <v>62</v>
      </c>
      <c r="F566" s="43">
        <v>2022.5899658203125</v>
      </c>
      <c r="G566" s="44">
        <v>15257</v>
      </c>
    </row>
    <row r="567" spans="1:7" x14ac:dyDescent="0.25">
      <c r="A567" s="42" t="s">
        <v>358</v>
      </c>
      <c r="B567" s="42" t="s">
        <v>46</v>
      </c>
      <c r="C567" s="42" t="s">
        <v>120</v>
      </c>
      <c r="D567" s="42" t="s">
        <v>136</v>
      </c>
      <c r="E567" s="42" t="s">
        <v>86</v>
      </c>
      <c r="F567" s="43">
        <v>22737.919921875</v>
      </c>
      <c r="G567" s="44">
        <v>237854.9375</v>
      </c>
    </row>
    <row r="568" spans="1:7" x14ac:dyDescent="0.25">
      <c r="A568" s="42" t="s">
        <v>358</v>
      </c>
      <c r="B568" s="42" t="s">
        <v>46</v>
      </c>
      <c r="C568" s="42" t="s">
        <v>120</v>
      </c>
      <c r="D568" s="42" t="s">
        <v>136</v>
      </c>
      <c r="E568" s="42" t="s">
        <v>87</v>
      </c>
      <c r="F568" s="43">
        <v>31580.2099609375</v>
      </c>
      <c r="G568" s="44">
        <v>139708.1015625</v>
      </c>
    </row>
    <row r="569" spans="1:7" x14ac:dyDescent="0.25">
      <c r="A569" s="42" t="s">
        <v>358</v>
      </c>
      <c r="B569" s="42" t="s">
        <v>46</v>
      </c>
      <c r="C569" s="42" t="s">
        <v>120</v>
      </c>
      <c r="D569" s="42" t="s">
        <v>141</v>
      </c>
      <c r="E569" s="42" t="s">
        <v>57</v>
      </c>
      <c r="F569" s="43">
        <v>88979.872024536133</v>
      </c>
      <c r="G569" s="44">
        <v>323250.54528808594</v>
      </c>
    </row>
    <row r="570" spans="1:7" x14ac:dyDescent="0.25">
      <c r="A570" s="42" t="s">
        <v>358</v>
      </c>
      <c r="B570" s="42" t="s">
        <v>202</v>
      </c>
      <c r="C570" s="42" t="s">
        <v>120</v>
      </c>
      <c r="D570" s="42" t="s">
        <v>125</v>
      </c>
      <c r="E570" s="42" t="s">
        <v>57</v>
      </c>
      <c r="F570" s="43">
        <v>22507.0390625</v>
      </c>
      <c r="G570" s="44">
        <v>37564.12109375</v>
      </c>
    </row>
    <row r="571" spans="1:7" ht="15.75" thickBot="1" x14ac:dyDescent="0.3">
      <c r="A571" s="48" t="s">
        <v>360</v>
      </c>
      <c r="B571" s="34"/>
      <c r="C571" s="34"/>
      <c r="D571" s="34"/>
      <c r="E571" s="34"/>
      <c r="F571" s="34">
        <f>SUM(F528:F570)</f>
        <v>1308428.3606510162</v>
      </c>
      <c r="G571" s="35">
        <f>SUM(G528:G570)</f>
        <v>5871370.0629577637</v>
      </c>
    </row>
    <row r="572" spans="1:7" x14ac:dyDescent="0.25">
      <c r="A572" s="42" t="s">
        <v>361</v>
      </c>
      <c r="B572" s="42" t="s">
        <v>46</v>
      </c>
      <c r="C572" s="42" t="s">
        <v>79</v>
      </c>
      <c r="D572" s="42" t="s">
        <v>82</v>
      </c>
      <c r="E572" s="42" t="s">
        <v>57</v>
      </c>
      <c r="F572" s="43">
        <v>1406.1399784088135</v>
      </c>
      <c r="G572" s="44">
        <v>5148.0900421142578</v>
      </c>
    </row>
    <row r="573" spans="1:7" x14ac:dyDescent="0.25">
      <c r="A573" s="42" t="s">
        <v>361</v>
      </c>
      <c r="B573" s="42" t="s">
        <v>46</v>
      </c>
      <c r="C573" s="42" t="s">
        <v>79</v>
      </c>
      <c r="D573" s="42" t="s">
        <v>96</v>
      </c>
      <c r="E573" s="42" t="s">
        <v>81</v>
      </c>
      <c r="F573" s="43">
        <v>16992.4609375</v>
      </c>
      <c r="G573" s="44">
        <v>78144</v>
      </c>
    </row>
    <row r="574" spans="1:7" x14ac:dyDescent="0.25">
      <c r="A574" s="42" t="s">
        <v>361</v>
      </c>
      <c r="B574" s="42" t="s">
        <v>46</v>
      </c>
      <c r="C574" s="42" t="s">
        <v>79</v>
      </c>
      <c r="D574" s="42" t="s">
        <v>96</v>
      </c>
      <c r="E574" s="42" t="s">
        <v>57</v>
      </c>
      <c r="F574" s="43">
        <v>67744.888549804688</v>
      </c>
      <c r="G574" s="44">
        <v>246217.67077636719</v>
      </c>
    </row>
    <row r="575" spans="1:7" x14ac:dyDescent="0.25">
      <c r="A575" s="42" t="s">
        <v>361</v>
      </c>
      <c r="B575" s="42" t="s">
        <v>46</v>
      </c>
      <c r="C575" s="42" t="s">
        <v>79</v>
      </c>
      <c r="D575" s="42" t="s">
        <v>98</v>
      </c>
      <c r="E575" s="42" t="s">
        <v>57</v>
      </c>
      <c r="F575" s="43">
        <v>386.82998657226563</v>
      </c>
      <c r="G575" s="44">
        <v>699.1400146484375</v>
      </c>
    </row>
    <row r="576" spans="1:7" x14ac:dyDescent="0.25">
      <c r="A576" s="42" t="s">
        <v>361</v>
      </c>
      <c r="B576" s="42" t="s">
        <v>46</v>
      </c>
      <c r="C576" s="42" t="s">
        <v>79</v>
      </c>
      <c r="D576" s="42" t="s">
        <v>104</v>
      </c>
      <c r="E576" s="42" t="s">
        <v>57</v>
      </c>
      <c r="F576" s="43">
        <v>5664.0999755859375</v>
      </c>
      <c r="G576" s="44">
        <v>10786.139892578125</v>
      </c>
    </row>
    <row r="577" spans="1:7" x14ac:dyDescent="0.25">
      <c r="A577" s="42" t="s">
        <v>361</v>
      </c>
      <c r="B577" s="42" t="s">
        <v>46</v>
      </c>
      <c r="C577" s="42" t="s">
        <v>79</v>
      </c>
      <c r="D577" s="42" t="s">
        <v>105</v>
      </c>
      <c r="E577" s="42" t="s">
        <v>57</v>
      </c>
      <c r="F577" s="43">
        <v>299.3699951171875</v>
      </c>
      <c r="G577" s="44">
        <v>240</v>
      </c>
    </row>
    <row r="578" spans="1:7" x14ac:dyDescent="0.25">
      <c r="A578" s="42" t="s">
        <v>361</v>
      </c>
      <c r="B578" s="42" t="s">
        <v>46</v>
      </c>
      <c r="C578" s="42" t="s">
        <v>79</v>
      </c>
      <c r="D578" s="42" t="s">
        <v>107</v>
      </c>
      <c r="E578" s="42" t="s">
        <v>57</v>
      </c>
      <c r="F578" s="43">
        <v>21941.240127563477</v>
      </c>
      <c r="G578" s="44">
        <v>67652.46044921875</v>
      </c>
    </row>
    <row r="579" spans="1:7" x14ac:dyDescent="0.25">
      <c r="A579" s="42" t="s">
        <v>361</v>
      </c>
      <c r="B579" s="42" t="s">
        <v>46</v>
      </c>
      <c r="C579" s="42" t="s">
        <v>120</v>
      </c>
      <c r="D579" s="42" t="s">
        <v>121</v>
      </c>
      <c r="E579" s="42" t="s">
        <v>57</v>
      </c>
      <c r="F579" s="43">
        <v>5300.68994140625</v>
      </c>
      <c r="G579" s="44">
        <v>20168.2001953125</v>
      </c>
    </row>
    <row r="580" spans="1:7" x14ac:dyDescent="0.25">
      <c r="A580" s="42" t="s">
        <v>361</v>
      </c>
      <c r="B580" s="42" t="s">
        <v>46</v>
      </c>
      <c r="C580" s="42" t="s">
        <v>120</v>
      </c>
      <c r="D580" s="42" t="s">
        <v>123</v>
      </c>
      <c r="E580" s="42" t="s">
        <v>57</v>
      </c>
      <c r="F580" s="43">
        <v>8745.1898193359375</v>
      </c>
      <c r="G580" s="44">
        <v>31929.5400390625</v>
      </c>
    </row>
    <row r="581" spans="1:7" x14ac:dyDescent="0.25">
      <c r="A581" s="42" t="s">
        <v>361</v>
      </c>
      <c r="B581" s="42" t="s">
        <v>46</v>
      </c>
      <c r="C581" s="42" t="s">
        <v>120</v>
      </c>
      <c r="D581" s="42" t="s">
        <v>129</v>
      </c>
      <c r="E581" s="42" t="s">
        <v>62</v>
      </c>
      <c r="F581" s="43">
        <v>23807.80078125</v>
      </c>
      <c r="G581" s="44">
        <v>112607.796875</v>
      </c>
    </row>
    <row r="582" spans="1:7" x14ac:dyDescent="0.25">
      <c r="A582" s="42" t="s">
        <v>361</v>
      </c>
      <c r="B582" s="42" t="s">
        <v>46</v>
      </c>
      <c r="C582" s="42" t="s">
        <v>120</v>
      </c>
      <c r="D582" s="42" t="s">
        <v>129</v>
      </c>
      <c r="E582" s="42" t="s">
        <v>57</v>
      </c>
      <c r="F582" s="43">
        <v>30341.079696655273</v>
      </c>
      <c r="G582" s="44">
        <v>200775.01806640625</v>
      </c>
    </row>
    <row r="583" spans="1:7" x14ac:dyDescent="0.25">
      <c r="A583" s="42" t="s">
        <v>361</v>
      </c>
      <c r="B583" s="42" t="s">
        <v>46</v>
      </c>
      <c r="C583" s="42" t="s">
        <v>120</v>
      </c>
      <c r="D583" s="42" t="s">
        <v>131</v>
      </c>
      <c r="E583" s="42" t="s">
        <v>57</v>
      </c>
      <c r="F583" s="43">
        <v>3952.469970703125</v>
      </c>
      <c r="G583" s="44">
        <v>37033.959899902344</v>
      </c>
    </row>
    <row r="584" spans="1:7" x14ac:dyDescent="0.25">
      <c r="A584" s="42" t="s">
        <v>361</v>
      </c>
      <c r="B584" s="42" t="s">
        <v>46</v>
      </c>
      <c r="C584" s="42" t="s">
        <v>120</v>
      </c>
      <c r="D584" s="42" t="s">
        <v>135</v>
      </c>
      <c r="E584" s="42" t="s">
        <v>57</v>
      </c>
      <c r="F584" s="43">
        <v>228554.78203582764</v>
      </c>
      <c r="G584" s="44">
        <v>1267468.4570922852</v>
      </c>
    </row>
    <row r="585" spans="1:7" x14ac:dyDescent="0.25">
      <c r="A585" s="42" t="s">
        <v>361</v>
      </c>
      <c r="B585" s="42" t="s">
        <v>46</v>
      </c>
      <c r="C585" s="42" t="s">
        <v>120</v>
      </c>
      <c r="D585" s="42" t="s">
        <v>135</v>
      </c>
      <c r="E585" s="42" t="s">
        <v>139</v>
      </c>
      <c r="F585" s="43">
        <v>8528.259765625</v>
      </c>
      <c r="G585" s="44">
        <v>65419.25</v>
      </c>
    </row>
    <row r="586" spans="1:7" x14ac:dyDescent="0.25">
      <c r="A586" s="42" t="s">
        <v>361</v>
      </c>
      <c r="B586" s="42" t="s">
        <v>46</v>
      </c>
      <c r="C586" s="42" t="s">
        <v>120</v>
      </c>
      <c r="D586" s="42" t="s">
        <v>140</v>
      </c>
      <c r="E586" s="42" t="s">
        <v>57</v>
      </c>
      <c r="F586" s="43">
        <v>741.6300048828125</v>
      </c>
      <c r="G586" s="44">
        <v>4159.259765625</v>
      </c>
    </row>
    <row r="587" spans="1:7" x14ac:dyDescent="0.25">
      <c r="A587" s="42" t="s">
        <v>361</v>
      </c>
      <c r="B587" s="42" t="s">
        <v>46</v>
      </c>
      <c r="C587" s="42" t="s">
        <v>120</v>
      </c>
      <c r="D587" s="42" t="s">
        <v>141</v>
      </c>
      <c r="E587" s="42" t="s">
        <v>57</v>
      </c>
      <c r="F587" s="43">
        <v>1950.469970703125</v>
      </c>
      <c r="G587" s="44">
        <v>15297.98046875</v>
      </c>
    </row>
    <row r="588" spans="1:7" ht="15.75" thickBot="1" x14ac:dyDescent="0.3">
      <c r="A588" s="48" t="s">
        <v>362</v>
      </c>
      <c r="B588" s="34"/>
      <c r="C588" s="34"/>
      <c r="D588" s="34"/>
      <c r="E588" s="34"/>
      <c r="F588" s="34">
        <f>SUM(F572:F587)</f>
        <v>426357.40153694153</v>
      </c>
      <c r="G588" s="35">
        <f>SUM(G572:G587)</f>
        <v>2163746.9635772705</v>
      </c>
    </row>
    <row r="589" spans="1:7" ht="16.5" thickBot="1" x14ac:dyDescent="0.3">
      <c r="A589" s="20" t="s">
        <v>0</v>
      </c>
      <c r="B589" s="20"/>
      <c r="C589" s="20"/>
      <c r="D589" s="20"/>
      <c r="E589" s="20"/>
      <c r="F589" s="20">
        <f>SUM(F588,F571,F527,F460,F408,F383,F353,F307,F269,F219,F147,F81)</f>
        <v>18751117.564861774</v>
      </c>
      <c r="G589" s="21">
        <f>SUM(G588,G571,G527,G460,G408,G383,G353,G307,G269,G219,G147,G81)</f>
        <v>74923827.269784927</v>
      </c>
    </row>
    <row r="591" spans="1:7" x14ac:dyDescent="0.25">
      <c r="A591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3"/>
  <sheetViews>
    <sheetView topLeftCell="A319" workbookViewId="0">
      <selection activeCell="F331" sqref="F331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9" t="s">
        <v>18</v>
      </c>
      <c r="B6" s="79"/>
      <c r="C6" s="79"/>
      <c r="D6" s="79"/>
      <c r="E6" s="79"/>
      <c r="F6" s="79"/>
      <c r="G6" s="79"/>
    </row>
    <row r="7" spans="1:7" ht="23.25" x14ac:dyDescent="0.35">
      <c r="A7" s="80" t="s">
        <v>19</v>
      </c>
      <c r="B7" s="80"/>
      <c r="C7" s="80"/>
      <c r="D7" s="80"/>
      <c r="E7" s="80"/>
      <c r="F7" s="80"/>
      <c r="G7" s="80"/>
    </row>
    <row r="8" spans="1:7" ht="22.5" x14ac:dyDescent="0.35">
      <c r="A8" s="81" t="s">
        <v>20</v>
      </c>
      <c r="B8" s="81"/>
      <c r="C8" s="81"/>
      <c r="D8" s="81"/>
      <c r="E8" s="81"/>
      <c r="F8" s="81"/>
      <c r="G8" s="8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82" t="s">
        <v>36</v>
      </c>
      <c r="B10" s="77"/>
      <c r="C10" s="77"/>
      <c r="D10" s="77"/>
      <c r="E10" s="77"/>
      <c r="F10" s="77"/>
      <c r="G10" s="83"/>
    </row>
    <row r="11" spans="1:7" ht="15.75" thickBot="1" x14ac:dyDescent="0.3">
      <c r="A11" s="76" t="str">
        <f>Consolidado!B11</f>
        <v>Periodo Enero - Diciembre 2020</v>
      </c>
      <c r="B11" s="77"/>
      <c r="C11" s="77"/>
      <c r="D11" s="77"/>
      <c r="E11" s="77"/>
      <c r="F11" s="77"/>
      <c r="G11" s="78"/>
    </row>
    <row r="12" spans="1:7" ht="15.75" thickBot="1" x14ac:dyDescent="0.3">
      <c r="A12" s="23" t="s">
        <v>7</v>
      </c>
      <c r="B12" s="24" t="s">
        <v>8</v>
      </c>
      <c r="C12" s="24" t="s">
        <v>9</v>
      </c>
      <c r="D12" s="24" t="s">
        <v>17</v>
      </c>
      <c r="E12" s="24" t="s">
        <v>10</v>
      </c>
      <c r="F12" s="5" t="s">
        <v>11</v>
      </c>
      <c r="G12" s="4" t="s">
        <v>12</v>
      </c>
    </row>
    <row r="13" spans="1:7" x14ac:dyDescent="0.25">
      <c r="A13" s="42" t="s">
        <v>24</v>
      </c>
      <c r="B13" s="42" t="s">
        <v>46</v>
      </c>
      <c r="C13" s="42" t="s">
        <v>1</v>
      </c>
      <c r="D13" s="42" t="s">
        <v>150</v>
      </c>
      <c r="E13" s="42" t="s">
        <v>99</v>
      </c>
      <c r="F13" s="43">
        <v>250029.330078125</v>
      </c>
      <c r="G13" s="44">
        <v>1714167.51171875</v>
      </c>
    </row>
    <row r="14" spans="1:7" x14ac:dyDescent="0.25">
      <c r="A14" s="42" t="s">
        <v>24</v>
      </c>
      <c r="B14" s="42" t="s">
        <v>46</v>
      </c>
      <c r="C14" s="42" t="s">
        <v>1</v>
      </c>
      <c r="D14" s="42" t="s">
        <v>150</v>
      </c>
      <c r="E14" s="42" t="s">
        <v>62</v>
      </c>
      <c r="F14" s="43">
        <v>16166.1904296875</v>
      </c>
      <c r="G14" s="44">
        <v>149770</v>
      </c>
    </row>
    <row r="15" spans="1:7" x14ac:dyDescent="0.25">
      <c r="A15" s="42" t="s">
        <v>24</v>
      </c>
      <c r="B15" s="42" t="s">
        <v>46</v>
      </c>
      <c r="C15" s="42" t="s">
        <v>1</v>
      </c>
      <c r="D15" s="42" t="s">
        <v>150</v>
      </c>
      <c r="E15" s="42" t="s">
        <v>57</v>
      </c>
      <c r="F15" s="43">
        <v>73926.77978515625</v>
      </c>
      <c r="G15" s="44">
        <v>301408.20703125</v>
      </c>
    </row>
    <row r="16" spans="1:7" x14ac:dyDescent="0.25">
      <c r="A16" s="42" t="s">
        <v>24</v>
      </c>
      <c r="B16" s="42" t="s">
        <v>46</v>
      </c>
      <c r="C16" s="42" t="s">
        <v>1</v>
      </c>
      <c r="D16" s="42" t="s">
        <v>150</v>
      </c>
      <c r="E16" s="42" t="s">
        <v>86</v>
      </c>
      <c r="F16" s="43">
        <v>2586.429931640625</v>
      </c>
      <c r="G16" s="44">
        <v>92786.03125</v>
      </c>
    </row>
    <row r="17" spans="1:7" x14ac:dyDescent="0.25">
      <c r="A17" s="42" t="s">
        <v>24</v>
      </c>
      <c r="B17" s="42" t="s">
        <v>46</v>
      </c>
      <c r="C17" s="42" t="s">
        <v>1</v>
      </c>
      <c r="D17" s="42" t="s">
        <v>150</v>
      </c>
      <c r="E17" s="42" t="s">
        <v>111</v>
      </c>
      <c r="F17" s="43">
        <v>3065.429931640625</v>
      </c>
      <c r="G17" s="44">
        <v>29106</v>
      </c>
    </row>
    <row r="18" spans="1:7" x14ac:dyDescent="0.25">
      <c r="A18" s="42" t="s">
        <v>24</v>
      </c>
      <c r="B18" s="42" t="s">
        <v>46</v>
      </c>
      <c r="C18" s="42" t="s">
        <v>1</v>
      </c>
      <c r="D18" s="42" t="s">
        <v>150</v>
      </c>
      <c r="E18" s="42" t="s">
        <v>91</v>
      </c>
      <c r="F18" s="43">
        <v>69676.69970703125</v>
      </c>
      <c r="G18" s="44">
        <v>220938.28125</v>
      </c>
    </row>
    <row r="19" spans="1:7" x14ac:dyDescent="0.25">
      <c r="A19" s="42" t="s">
        <v>24</v>
      </c>
      <c r="B19" s="42" t="s">
        <v>46</v>
      </c>
      <c r="C19" s="42" t="s">
        <v>1</v>
      </c>
      <c r="D19" s="42" t="s">
        <v>152</v>
      </c>
      <c r="E19" s="42" t="s">
        <v>109</v>
      </c>
      <c r="F19" s="43">
        <v>145695.2890625</v>
      </c>
      <c r="G19" s="44">
        <v>405015</v>
      </c>
    </row>
    <row r="20" spans="1:7" x14ac:dyDescent="0.25">
      <c r="A20" s="42" t="s">
        <v>24</v>
      </c>
      <c r="B20" s="42" t="s">
        <v>46</v>
      </c>
      <c r="C20" s="42" t="s">
        <v>1</v>
      </c>
      <c r="D20" s="42" t="s">
        <v>152</v>
      </c>
      <c r="E20" s="42" t="s">
        <v>99</v>
      </c>
      <c r="F20" s="43">
        <v>18393.349609375</v>
      </c>
      <c r="G20" s="44">
        <v>122191.3515625</v>
      </c>
    </row>
    <row r="21" spans="1:7" x14ac:dyDescent="0.25">
      <c r="A21" s="42" t="s">
        <v>24</v>
      </c>
      <c r="B21" s="42" t="s">
        <v>46</v>
      </c>
      <c r="C21" s="42" t="s">
        <v>1</v>
      </c>
      <c r="D21" s="42" t="s">
        <v>152</v>
      </c>
      <c r="E21" s="42" t="s">
        <v>62</v>
      </c>
      <c r="F21" s="43">
        <v>919</v>
      </c>
      <c r="G21" s="44">
        <v>548.1199951171875</v>
      </c>
    </row>
    <row r="22" spans="1:7" x14ac:dyDescent="0.25">
      <c r="A22" s="42" t="s">
        <v>24</v>
      </c>
      <c r="B22" s="42" t="s">
        <v>46</v>
      </c>
      <c r="C22" s="42" t="s">
        <v>1</v>
      </c>
      <c r="D22" s="42" t="s">
        <v>152</v>
      </c>
      <c r="E22" s="42" t="s">
        <v>57</v>
      </c>
      <c r="F22" s="43">
        <v>93080.338623046875</v>
      </c>
      <c r="G22" s="44">
        <v>263112.9189453125</v>
      </c>
    </row>
    <row r="23" spans="1:7" x14ac:dyDescent="0.25">
      <c r="A23" s="42" t="s">
        <v>24</v>
      </c>
      <c r="B23" s="42" t="s">
        <v>46</v>
      </c>
      <c r="C23" s="42" t="s">
        <v>1</v>
      </c>
      <c r="D23" s="42" t="s">
        <v>152</v>
      </c>
      <c r="E23" s="42" t="s">
        <v>86</v>
      </c>
      <c r="F23" s="43">
        <v>25895.849609375</v>
      </c>
      <c r="G23" s="44">
        <v>70821.10009765625</v>
      </c>
    </row>
    <row r="24" spans="1:7" x14ac:dyDescent="0.25">
      <c r="A24" s="42" t="s">
        <v>24</v>
      </c>
      <c r="B24" s="42" t="s">
        <v>46</v>
      </c>
      <c r="C24" s="42" t="s">
        <v>1</v>
      </c>
      <c r="D24" s="42" t="s">
        <v>152</v>
      </c>
      <c r="E24" s="42" t="s">
        <v>118</v>
      </c>
      <c r="F24" s="43">
        <v>35924.87109375</v>
      </c>
      <c r="G24" s="44">
        <v>116556.078125</v>
      </c>
    </row>
    <row r="25" spans="1:7" x14ac:dyDescent="0.25">
      <c r="A25" s="42" t="s">
        <v>24</v>
      </c>
      <c r="B25" s="42" t="s">
        <v>46</v>
      </c>
      <c r="C25" s="42" t="s">
        <v>1</v>
      </c>
      <c r="D25" s="42" t="s">
        <v>153</v>
      </c>
      <c r="E25" s="42" t="s">
        <v>109</v>
      </c>
      <c r="F25" s="43">
        <v>171641.05078125</v>
      </c>
      <c r="G25" s="44">
        <v>468907.5</v>
      </c>
    </row>
    <row r="26" spans="1:7" x14ac:dyDescent="0.25">
      <c r="A26" s="42" t="s">
        <v>24</v>
      </c>
      <c r="B26" s="42" t="s">
        <v>46</v>
      </c>
      <c r="C26" s="42" t="s">
        <v>1</v>
      </c>
      <c r="D26" s="42" t="s">
        <v>153</v>
      </c>
      <c r="E26" s="42" t="s">
        <v>99</v>
      </c>
      <c r="F26" s="43">
        <v>837014.71923828125</v>
      </c>
      <c r="G26" s="44">
        <v>5306969.71484375</v>
      </c>
    </row>
    <row r="27" spans="1:7" x14ac:dyDescent="0.25">
      <c r="A27" s="42" t="s">
        <v>24</v>
      </c>
      <c r="B27" s="42" t="s">
        <v>46</v>
      </c>
      <c r="C27" s="42" t="s">
        <v>1</v>
      </c>
      <c r="D27" s="42" t="s">
        <v>153</v>
      </c>
      <c r="E27" s="42" t="s">
        <v>62</v>
      </c>
      <c r="F27" s="43">
        <v>221524.47021484375</v>
      </c>
      <c r="G27" s="44">
        <v>147205.11791992188</v>
      </c>
    </row>
    <row r="28" spans="1:7" x14ac:dyDescent="0.25">
      <c r="A28" s="42" t="s">
        <v>24</v>
      </c>
      <c r="B28" s="42" t="s">
        <v>46</v>
      </c>
      <c r="C28" s="42" t="s">
        <v>1</v>
      </c>
      <c r="D28" s="42" t="s">
        <v>153</v>
      </c>
      <c r="E28" s="42" t="s">
        <v>57</v>
      </c>
      <c r="F28" s="43">
        <v>178238.14544677734</v>
      </c>
      <c r="G28" s="44">
        <v>412695.0068359375</v>
      </c>
    </row>
    <row r="29" spans="1:7" x14ac:dyDescent="0.25">
      <c r="A29" s="42" t="s">
        <v>24</v>
      </c>
      <c r="B29" s="42" t="s">
        <v>46</v>
      </c>
      <c r="C29" s="42" t="s">
        <v>1</v>
      </c>
      <c r="D29" s="42" t="s">
        <v>153</v>
      </c>
      <c r="E29" s="42" t="s">
        <v>86</v>
      </c>
      <c r="F29" s="43">
        <v>244937.74609375</v>
      </c>
      <c r="G29" s="44">
        <v>651874.046875</v>
      </c>
    </row>
    <row r="30" spans="1:7" x14ac:dyDescent="0.25">
      <c r="A30" s="42" t="s">
        <v>24</v>
      </c>
      <c r="B30" s="42" t="s">
        <v>46</v>
      </c>
      <c r="C30" s="42" t="s">
        <v>1</v>
      </c>
      <c r="D30" s="42" t="s">
        <v>153</v>
      </c>
      <c r="E30" s="42" t="s">
        <v>111</v>
      </c>
      <c r="F30" s="43">
        <v>1017475.767578125</v>
      </c>
      <c r="G30" s="44">
        <v>3799711.78125</v>
      </c>
    </row>
    <row r="31" spans="1:7" x14ac:dyDescent="0.25">
      <c r="A31" s="42" t="s">
        <v>24</v>
      </c>
      <c r="B31" s="42" t="s">
        <v>46</v>
      </c>
      <c r="C31" s="42" t="s">
        <v>1</v>
      </c>
      <c r="D31" s="42" t="s">
        <v>153</v>
      </c>
      <c r="E31" s="42" t="s">
        <v>154</v>
      </c>
      <c r="F31" s="43">
        <v>314217.85546875</v>
      </c>
      <c r="G31" s="44">
        <v>935160.03125</v>
      </c>
    </row>
    <row r="32" spans="1:7" x14ac:dyDescent="0.25">
      <c r="A32" s="42" t="s">
        <v>24</v>
      </c>
      <c r="B32" s="42" t="s">
        <v>46</v>
      </c>
      <c r="C32" s="42" t="s">
        <v>1</v>
      </c>
      <c r="D32" s="42" t="s">
        <v>153</v>
      </c>
      <c r="E32" s="42" t="s">
        <v>91</v>
      </c>
      <c r="F32" s="43">
        <v>280398.00927734375</v>
      </c>
      <c r="G32" s="44">
        <v>1725206.02734375</v>
      </c>
    </row>
    <row r="33" spans="1:7" x14ac:dyDescent="0.25">
      <c r="A33" s="42" t="s">
        <v>24</v>
      </c>
      <c r="B33" s="42" t="s">
        <v>46</v>
      </c>
      <c r="C33" s="42" t="s">
        <v>1</v>
      </c>
      <c r="D33" s="42" t="s">
        <v>153</v>
      </c>
      <c r="E33" s="42" t="s">
        <v>87</v>
      </c>
      <c r="F33" s="43">
        <v>28861.46923828125</v>
      </c>
      <c r="G33" s="44">
        <v>125190.19921875</v>
      </c>
    </row>
    <row r="34" spans="1:7" x14ac:dyDescent="0.25">
      <c r="A34" s="42" t="s">
        <v>24</v>
      </c>
      <c r="B34" s="42" t="s">
        <v>46</v>
      </c>
      <c r="C34" s="42" t="s">
        <v>1</v>
      </c>
      <c r="D34" s="42" t="s">
        <v>153</v>
      </c>
      <c r="E34" s="42" t="s">
        <v>118</v>
      </c>
      <c r="F34" s="43">
        <v>125010.6318359375</v>
      </c>
      <c r="G34" s="44">
        <v>443937.1875</v>
      </c>
    </row>
    <row r="35" spans="1:7" x14ac:dyDescent="0.25">
      <c r="A35" s="42" t="s">
        <v>24</v>
      </c>
      <c r="B35" s="42" t="s">
        <v>46</v>
      </c>
      <c r="C35" s="42" t="s">
        <v>1</v>
      </c>
      <c r="D35" s="42" t="s">
        <v>153</v>
      </c>
      <c r="E35" s="42" t="s">
        <v>92</v>
      </c>
      <c r="F35" s="43">
        <v>49895.6484375</v>
      </c>
      <c r="G35" s="44">
        <v>178000</v>
      </c>
    </row>
    <row r="36" spans="1:7" x14ac:dyDescent="0.25">
      <c r="A36" s="42" t="s">
        <v>24</v>
      </c>
      <c r="B36" s="42" t="s">
        <v>46</v>
      </c>
      <c r="C36" s="42" t="s">
        <v>1</v>
      </c>
      <c r="D36" s="42" t="s">
        <v>153</v>
      </c>
      <c r="E36" s="42" t="s">
        <v>155</v>
      </c>
      <c r="F36" s="43">
        <v>25038.08984375</v>
      </c>
      <c r="G36" s="44">
        <v>47029.03125</v>
      </c>
    </row>
    <row r="37" spans="1:7" x14ac:dyDescent="0.25">
      <c r="A37" s="42" t="s">
        <v>24</v>
      </c>
      <c r="B37" s="42" t="s">
        <v>46</v>
      </c>
      <c r="C37" s="42" t="s">
        <v>1</v>
      </c>
      <c r="D37" s="42" t="s">
        <v>153</v>
      </c>
      <c r="E37" s="42" t="s">
        <v>156</v>
      </c>
      <c r="F37" s="43">
        <v>8325.33984375</v>
      </c>
      <c r="G37" s="44">
        <v>71475.3984375</v>
      </c>
    </row>
    <row r="38" spans="1:7" x14ac:dyDescent="0.25">
      <c r="A38" s="42" t="s">
        <v>24</v>
      </c>
      <c r="B38" s="42" t="s">
        <v>46</v>
      </c>
      <c r="C38" s="42" t="s">
        <v>1</v>
      </c>
      <c r="D38" s="42" t="s">
        <v>153</v>
      </c>
      <c r="E38" s="42" t="s">
        <v>88</v>
      </c>
      <c r="F38" s="43">
        <v>23949.91015625</v>
      </c>
      <c r="G38" s="44">
        <v>57360</v>
      </c>
    </row>
    <row r="39" spans="1:7" x14ac:dyDescent="0.25">
      <c r="A39" s="42" t="s">
        <v>24</v>
      </c>
      <c r="B39" s="42" t="s">
        <v>46</v>
      </c>
      <c r="C39" s="42" t="s">
        <v>1</v>
      </c>
      <c r="D39" s="42" t="s">
        <v>149</v>
      </c>
      <c r="E39" s="42" t="s">
        <v>81</v>
      </c>
      <c r="F39" s="43">
        <v>154857.51953125</v>
      </c>
      <c r="G39" s="44">
        <v>130724.1875</v>
      </c>
    </row>
    <row r="40" spans="1:7" x14ac:dyDescent="0.25">
      <c r="A40" s="42" t="s">
        <v>24</v>
      </c>
      <c r="B40" s="42" t="s">
        <v>46</v>
      </c>
      <c r="C40" s="42" t="s">
        <v>1</v>
      </c>
      <c r="D40" s="42" t="s">
        <v>149</v>
      </c>
      <c r="E40" s="42" t="s">
        <v>99</v>
      </c>
      <c r="F40" s="43">
        <v>63953.4296875</v>
      </c>
      <c r="G40" s="44">
        <v>65318.3984375</v>
      </c>
    </row>
    <row r="41" spans="1:7" x14ac:dyDescent="0.25">
      <c r="A41" s="42" t="s">
        <v>24</v>
      </c>
      <c r="B41" s="42" t="s">
        <v>46</v>
      </c>
      <c r="C41" s="42" t="s">
        <v>1</v>
      </c>
      <c r="D41" s="42" t="s">
        <v>149</v>
      </c>
      <c r="E41" s="42" t="s">
        <v>62</v>
      </c>
      <c r="F41" s="43">
        <v>55121.590454101563</v>
      </c>
      <c r="G41" s="44">
        <v>30527.8662109375</v>
      </c>
    </row>
    <row r="42" spans="1:7" x14ac:dyDescent="0.25">
      <c r="A42" s="42" t="s">
        <v>24</v>
      </c>
      <c r="B42" s="42" t="s">
        <v>46</v>
      </c>
      <c r="C42" s="42" t="s">
        <v>1</v>
      </c>
      <c r="D42" s="42" t="s">
        <v>149</v>
      </c>
      <c r="E42" s="42" t="s">
        <v>57</v>
      </c>
      <c r="F42" s="43">
        <v>8774.8598022460938</v>
      </c>
      <c r="G42" s="44">
        <v>40465.440002441406</v>
      </c>
    </row>
    <row r="43" spans="1:7" x14ac:dyDescent="0.25">
      <c r="A43" s="42" t="s">
        <v>24</v>
      </c>
      <c r="B43" s="42" t="s">
        <v>46</v>
      </c>
      <c r="C43" s="42" t="s">
        <v>1</v>
      </c>
      <c r="D43" s="42" t="s">
        <v>149</v>
      </c>
      <c r="E43" s="42" t="s">
        <v>157</v>
      </c>
      <c r="F43" s="43">
        <v>734283.0703125</v>
      </c>
      <c r="G43" s="44">
        <v>290752.71875</v>
      </c>
    </row>
    <row r="44" spans="1:7" x14ac:dyDescent="0.25">
      <c r="A44" s="42" t="s">
        <v>24</v>
      </c>
      <c r="B44" s="42" t="s">
        <v>46</v>
      </c>
      <c r="C44" s="42" t="s">
        <v>1</v>
      </c>
      <c r="D44" s="42" t="s">
        <v>158</v>
      </c>
      <c r="E44" s="42" t="s">
        <v>57</v>
      </c>
      <c r="F44" s="43">
        <v>12685.3701171875</v>
      </c>
      <c r="G44" s="44">
        <v>137347.15625</v>
      </c>
    </row>
    <row r="45" spans="1:7" x14ac:dyDescent="0.25">
      <c r="A45" s="42" t="s">
        <v>24</v>
      </c>
      <c r="B45" s="42" t="s">
        <v>46</v>
      </c>
      <c r="C45" s="42" t="s">
        <v>1</v>
      </c>
      <c r="D45" s="42" t="s">
        <v>158</v>
      </c>
      <c r="E45" s="42" t="s">
        <v>111</v>
      </c>
      <c r="F45" s="43">
        <v>11097.650390625</v>
      </c>
      <c r="G45" s="44">
        <v>97856.1015625</v>
      </c>
    </row>
    <row r="46" spans="1:7" x14ac:dyDescent="0.25">
      <c r="A46" s="42" t="s">
        <v>24</v>
      </c>
      <c r="B46" s="42" t="s">
        <v>46</v>
      </c>
      <c r="C46" s="42" t="s">
        <v>1</v>
      </c>
      <c r="D46" s="42" t="s">
        <v>158</v>
      </c>
      <c r="E46" s="42" t="s">
        <v>91</v>
      </c>
      <c r="F46" s="43">
        <v>45187.94921875</v>
      </c>
      <c r="G46" s="44">
        <v>218692.359375</v>
      </c>
    </row>
    <row r="47" spans="1:7" x14ac:dyDescent="0.25">
      <c r="A47" s="42" t="s">
        <v>24</v>
      </c>
      <c r="B47" s="42" t="s">
        <v>46</v>
      </c>
      <c r="C47" s="42" t="s">
        <v>1</v>
      </c>
      <c r="D47" s="42" t="s">
        <v>159</v>
      </c>
      <c r="E47" s="42" t="s">
        <v>62</v>
      </c>
      <c r="F47" s="43">
        <v>919</v>
      </c>
      <c r="G47" s="44">
        <v>600.82000732421875</v>
      </c>
    </row>
    <row r="48" spans="1:7" x14ac:dyDescent="0.25">
      <c r="A48" s="42" t="s">
        <v>24</v>
      </c>
      <c r="B48" s="42" t="s">
        <v>46</v>
      </c>
      <c r="C48" s="42" t="s">
        <v>1</v>
      </c>
      <c r="D48" s="42" t="s">
        <v>160</v>
      </c>
      <c r="E48" s="42" t="s">
        <v>99</v>
      </c>
      <c r="F48" s="43">
        <v>34066.03125</v>
      </c>
      <c r="G48" s="44">
        <v>228278.625</v>
      </c>
    </row>
    <row r="49" spans="1:7" x14ac:dyDescent="0.25">
      <c r="A49" s="42" t="s">
        <v>24</v>
      </c>
      <c r="B49" s="42" t="s">
        <v>46</v>
      </c>
      <c r="C49" s="42" t="s">
        <v>1</v>
      </c>
      <c r="D49" s="42" t="s">
        <v>160</v>
      </c>
      <c r="E49" s="42" t="s">
        <v>62</v>
      </c>
      <c r="F49" s="43">
        <v>61.279998779296875</v>
      </c>
      <c r="G49" s="44">
        <v>548.1199951171875</v>
      </c>
    </row>
    <row r="50" spans="1:7" x14ac:dyDescent="0.25">
      <c r="A50" s="42" t="s">
        <v>24</v>
      </c>
      <c r="B50" s="42" t="s">
        <v>46</v>
      </c>
      <c r="C50" s="42" t="s">
        <v>1</v>
      </c>
      <c r="D50" s="42" t="s">
        <v>161</v>
      </c>
      <c r="E50" s="42" t="s">
        <v>81</v>
      </c>
      <c r="F50" s="43">
        <v>254328.92126464844</v>
      </c>
      <c r="G50" s="44">
        <v>223862.76098632813</v>
      </c>
    </row>
    <row r="51" spans="1:7" x14ac:dyDescent="0.25">
      <c r="A51" s="42" t="s">
        <v>24</v>
      </c>
      <c r="B51" s="42" t="s">
        <v>46</v>
      </c>
      <c r="C51" s="42" t="s">
        <v>1</v>
      </c>
      <c r="D51" s="42" t="s">
        <v>161</v>
      </c>
      <c r="E51" s="42" t="s">
        <v>99</v>
      </c>
      <c r="F51" s="43">
        <v>376414.6015625</v>
      </c>
      <c r="G51" s="44">
        <v>259095</v>
      </c>
    </row>
    <row r="52" spans="1:7" x14ac:dyDescent="0.25">
      <c r="A52" s="42" t="s">
        <v>24</v>
      </c>
      <c r="B52" s="42" t="s">
        <v>46</v>
      </c>
      <c r="C52" s="42" t="s">
        <v>1</v>
      </c>
      <c r="D52" s="42" t="s">
        <v>161</v>
      </c>
      <c r="E52" s="42" t="s">
        <v>62</v>
      </c>
      <c r="F52" s="43">
        <v>723892.970703125</v>
      </c>
      <c r="G52" s="44">
        <v>461122.5234375</v>
      </c>
    </row>
    <row r="53" spans="1:7" x14ac:dyDescent="0.25">
      <c r="A53" s="42" t="s">
        <v>24</v>
      </c>
      <c r="B53" s="42" t="s">
        <v>46</v>
      </c>
      <c r="C53" s="42" t="s">
        <v>1</v>
      </c>
      <c r="D53" s="42" t="s">
        <v>161</v>
      </c>
      <c r="E53" s="42" t="s">
        <v>157</v>
      </c>
      <c r="F53" s="43">
        <v>21509.939453125</v>
      </c>
      <c r="G53" s="44">
        <v>17105.990234375</v>
      </c>
    </row>
    <row r="54" spans="1:7" x14ac:dyDescent="0.25">
      <c r="A54" s="42" t="s">
        <v>24</v>
      </c>
      <c r="B54" s="42" t="s">
        <v>2</v>
      </c>
      <c r="C54" s="42" t="s">
        <v>1</v>
      </c>
      <c r="D54" s="42" t="s">
        <v>162</v>
      </c>
      <c r="E54" s="42" t="s">
        <v>62</v>
      </c>
      <c r="F54" s="43">
        <v>1</v>
      </c>
      <c r="G54" s="44">
        <v>0</v>
      </c>
    </row>
    <row r="55" spans="1:7" ht="15.75" thickBot="1" x14ac:dyDescent="0.3">
      <c r="A55" s="33" t="s">
        <v>29</v>
      </c>
      <c r="B55" s="34"/>
      <c r="C55" s="34"/>
      <c r="D55" s="34"/>
      <c r="E55" s="34"/>
      <c r="F55" s="34">
        <f>SUM(F13:F54)</f>
        <v>6759043.5950622559</v>
      </c>
      <c r="G55" s="35">
        <f>SUM(G13:G54)</f>
        <v>20059439.710449219</v>
      </c>
    </row>
    <row r="56" spans="1:7" x14ac:dyDescent="0.25">
      <c r="A56" s="42" t="s">
        <v>25</v>
      </c>
      <c r="B56" s="42" t="s">
        <v>46</v>
      </c>
      <c r="C56" s="42" t="s">
        <v>1</v>
      </c>
      <c r="D56" s="42" t="s">
        <v>150</v>
      </c>
      <c r="E56" s="42" t="s">
        <v>99</v>
      </c>
      <c r="F56" s="43">
        <v>80112.0302734375</v>
      </c>
      <c r="G56" s="44">
        <v>1108639.828125</v>
      </c>
    </row>
    <row r="57" spans="1:7" x14ac:dyDescent="0.25">
      <c r="A57" s="42" t="s">
        <v>25</v>
      </c>
      <c r="B57" s="42" t="s">
        <v>46</v>
      </c>
      <c r="C57" s="42" t="s">
        <v>1</v>
      </c>
      <c r="D57" s="42" t="s">
        <v>150</v>
      </c>
      <c r="E57" s="42" t="s">
        <v>62</v>
      </c>
      <c r="F57" s="43">
        <v>58574.9287109375</v>
      </c>
      <c r="G57" s="44">
        <v>77976.48046875</v>
      </c>
    </row>
    <row r="58" spans="1:7" x14ac:dyDescent="0.25">
      <c r="A58" s="42" t="s">
        <v>25</v>
      </c>
      <c r="B58" s="42" t="s">
        <v>46</v>
      </c>
      <c r="C58" s="42" t="s">
        <v>1</v>
      </c>
      <c r="D58" s="42" t="s">
        <v>150</v>
      </c>
      <c r="E58" s="42" t="s">
        <v>57</v>
      </c>
      <c r="F58" s="43">
        <v>56286.560699462891</v>
      </c>
      <c r="G58" s="44">
        <v>662737.484375</v>
      </c>
    </row>
    <row r="59" spans="1:7" x14ac:dyDescent="0.25">
      <c r="A59" s="42" t="s">
        <v>25</v>
      </c>
      <c r="B59" s="42" t="s">
        <v>46</v>
      </c>
      <c r="C59" s="42" t="s">
        <v>1</v>
      </c>
      <c r="D59" s="42" t="s">
        <v>150</v>
      </c>
      <c r="E59" s="42" t="s">
        <v>91</v>
      </c>
      <c r="F59" s="43">
        <v>594187.06988525391</v>
      </c>
      <c r="G59" s="44">
        <v>1590316.9399414063</v>
      </c>
    </row>
    <row r="60" spans="1:7" x14ac:dyDescent="0.25">
      <c r="A60" s="42" t="s">
        <v>25</v>
      </c>
      <c r="B60" s="42" t="s">
        <v>46</v>
      </c>
      <c r="C60" s="42" t="s">
        <v>1</v>
      </c>
      <c r="D60" s="42" t="s">
        <v>150</v>
      </c>
      <c r="E60" s="42" t="s">
        <v>87</v>
      </c>
      <c r="F60" s="43">
        <v>3640.139892578125</v>
      </c>
      <c r="G60" s="44">
        <v>28650.48046875</v>
      </c>
    </row>
    <row r="61" spans="1:7" x14ac:dyDescent="0.25">
      <c r="A61" s="42" t="s">
        <v>25</v>
      </c>
      <c r="B61" s="42" t="s">
        <v>46</v>
      </c>
      <c r="C61" s="42" t="s">
        <v>1</v>
      </c>
      <c r="D61" s="42" t="s">
        <v>150</v>
      </c>
      <c r="E61" s="42" t="s">
        <v>156</v>
      </c>
      <c r="F61" s="43">
        <v>24955.2109375</v>
      </c>
      <c r="G61" s="44">
        <v>235418.265625</v>
      </c>
    </row>
    <row r="62" spans="1:7" x14ac:dyDescent="0.25">
      <c r="A62" s="42" t="s">
        <v>25</v>
      </c>
      <c r="B62" s="42" t="s">
        <v>46</v>
      </c>
      <c r="C62" s="42" t="s">
        <v>1</v>
      </c>
      <c r="D62" s="42" t="s">
        <v>150</v>
      </c>
      <c r="E62" s="42" t="s">
        <v>88</v>
      </c>
      <c r="F62" s="43">
        <v>15562.4501953125</v>
      </c>
      <c r="G62" s="44">
        <v>112001.0703125</v>
      </c>
    </row>
    <row r="63" spans="1:7" x14ac:dyDescent="0.25">
      <c r="A63" s="42" t="s">
        <v>25</v>
      </c>
      <c r="B63" s="42" t="s">
        <v>46</v>
      </c>
      <c r="C63" s="42" t="s">
        <v>1</v>
      </c>
      <c r="D63" s="42" t="s">
        <v>151</v>
      </c>
      <c r="E63" s="42" t="s">
        <v>90</v>
      </c>
      <c r="F63" s="43">
        <v>10777.4599609375</v>
      </c>
      <c r="G63" s="44">
        <v>18252</v>
      </c>
    </row>
    <row r="64" spans="1:7" x14ac:dyDescent="0.25">
      <c r="A64" s="42" t="s">
        <v>25</v>
      </c>
      <c r="B64" s="42" t="s">
        <v>46</v>
      </c>
      <c r="C64" s="42" t="s">
        <v>1</v>
      </c>
      <c r="D64" s="42" t="s">
        <v>152</v>
      </c>
      <c r="E64" s="42" t="s">
        <v>57</v>
      </c>
      <c r="F64" s="43">
        <v>463249.3662109375</v>
      </c>
      <c r="G64" s="44">
        <v>1438197.5078125</v>
      </c>
    </row>
    <row r="65" spans="1:7" x14ac:dyDescent="0.25">
      <c r="A65" s="42" t="s">
        <v>25</v>
      </c>
      <c r="B65" s="42" t="s">
        <v>46</v>
      </c>
      <c r="C65" s="42" t="s">
        <v>1</v>
      </c>
      <c r="D65" s="42" t="s">
        <v>152</v>
      </c>
      <c r="E65" s="42" t="s">
        <v>118</v>
      </c>
      <c r="F65" s="43">
        <v>35924.87109375</v>
      </c>
      <c r="G65" s="44">
        <v>116556.84375</v>
      </c>
    </row>
    <row r="66" spans="1:7" x14ac:dyDescent="0.25">
      <c r="A66" s="42" t="s">
        <v>25</v>
      </c>
      <c r="B66" s="42" t="s">
        <v>46</v>
      </c>
      <c r="C66" s="42" t="s">
        <v>1</v>
      </c>
      <c r="D66" s="42" t="s">
        <v>153</v>
      </c>
      <c r="E66" s="42" t="s">
        <v>109</v>
      </c>
      <c r="F66" s="43">
        <v>143674.5234375</v>
      </c>
      <c r="G66" s="44">
        <v>416325.75</v>
      </c>
    </row>
    <row r="67" spans="1:7" x14ac:dyDescent="0.25">
      <c r="A67" s="42" t="s">
        <v>25</v>
      </c>
      <c r="B67" s="42" t="s">
        <v>46</v>
      </c>
      <c r="C67" s="42" t="s">
        <v>1</v>
      </c>
      <c r="D67" s="42" t="s">
        <v>153</v>
      </c>
      <c r="E67" s="42" t="s">
        <v>137</v>
      </c>
      <c r="F67" s="43">
        <v>383198.59375</v>
      </c>
      <c r="G67" s="44">
        <v>1370880</v>
      </c>
    </row>
    <row r="68" spans="1:7" x14ac:dyDescent="0.25">
      <c r="A68" s="42" t="s">
        <v>25</v>
      </c>
      <c r="B68" s="42" t="s">
        <v>46</v>
      </c>
      <c r="C68" s="42" t="s">
        <v>1</v>
      </c>
      <c r="D68" s="42" t="s">
        <v>153</v>
      </c>
      <c r="E68" s="42" t="s">
        <v>106</v>
      </c>
      <c r="F68" s="43">
        <v>24947.830078125</v>
      </c>
      <c r="G68" s="44">
        <v>23500</v>
      </c>
    </row>
    <row r="69" spans="1:7" x14ac:dyDescent="0.25">
      <c r="A69" s="42" t="s">
        <v>25</v>
      </c>
      <c r="B69" s="42" t="s">
        <v>46</v>
      </c>
      <c r="C69" s="42" t="s">
        <v>1</v>
      </c>
      <c r="D69" s="42" t="s">
        <v>153</v>
      </c>
      <c r="E69" s="42" t="s">
        <v>81</v>
      </c>
      <c r="F69" s="43">
        <v>39660.71875</v>
      </c>
      <c r="G69" s="44">
        <v>128174.0390625</v>
      </c>
    </row>
    <row r="70" spans="1:7" x14ac:dyDescent="0.25">
      <c r="A70" s="42" t="s">
        <v>25</v>
      </c>
      <c r="B70" s="42" t="s">
        <v>46</v>
      </c>
      <c r="C70" s="42" t="s">
        <v>1</v>
      </c>
      <c r="D70" s="42" t="s">
        <v>153</v>
      </c>
      <c r="E70" s="42" t="s">
        <v>99</v>
      </c>
      <c r="F70" s="43">
        <v>872021.88244628906</v>
      </c>
      <c r="G70" s="44">
        <v>6228993.734375</v>
      </c>
    </row>
    <row r="71" spans="1:7" x14ac:dyDescent="0.25">
      <c r="A71" s="42" t="s">
        <v>25</v>
      </c>
      <c r="B71" s="42" t="s">
        <v>46</v>
      </c>
      <c r="C71" s="42" t="s">
        <v>1</v>
      </c>
      <c r="D71" s="42" t="s">
        <v>153</v>
      </c>
      <c r="E71" s="42" t="s">
        <v>62</v>
      </c>
      <c r="F71" s="43">
        <v>49456.5703125</v>
      </c>
      <c r="G71" s="44">
        <v>31840.529296875</v>
      </c>
    </row>
    <row r="72" spans="1:7" x14ac:dyDescent="0.25">
      <c r="A72" s="42" t="s">
        <v>25</v>
      </c>
      <c r="B72" s="42" t="s">
        <v>46</v>
      </c>
      <c r="C72" s="42" t="s">
        <v>1</v>
      </c>
      <c r="D72" s="42" t="s">
        <v>153</v>
      </c>
      <c r="E72" s="42" t="s">
        <v>57</v>
      </c>
      <c r="F72" s="43">
        <v>455893.39453125</v>
      </c>
      <c r="G72" s="44">
        <v>1400688.359375</v>
      </c>
    </row>
    <row r="73" spans="1:7" x14ac:dyDescent="0.25">
      <c r="A73" s="42" t="s">
        <v>25</v>
      </c>
      <c r="B73" s="42" t="s">
        <v>46</v>
      </c>
      <c r="C73" s="42" t="s">
        <v>1</v>
      </c>
      <c r="D73" s="42" t="s">
        <v>153</v>
      </c>
      <c r="E73" s="42" t="s">
        <v>86</v>
      </c>
      <c r="F73" s="43">
        <v>24947.830078125</v>
      </c>
      <c r="G73" s="44">
        <v>60625</v>
      </c>
    </row>
    <row r="74" spans="1:7" x14ac:dyDescent="0.25">
      <c r="A74" s="42" t="s">
        <v>25</v>
      </c>
      <c r="B74" s="42" t="s">
        <v>46</v>
      </c>
      <c r="C74" s="42" t="s">
        <v>1</v>
      </c>
      <c r="D74" s="42" t="s">
        <v>153</v>
      </c>
      <c r="E74" s="42" t="s">
        <v>111</v>
      </c>
      <c r="F74" s="43">
        <v>75791.48828125</v>
      </c>
      <c r="G74" s="44">
        <v>270162.0859375</v>
      </c>
    </row>
    <row r="75" spans="1:7" x14ac:dyDescent="0.25">
      <c r="A75" s="42" t="s">
        <v>25</v>
      </c>
      <c r="B75" s="42" t="s">
        <v>46</v>
      </c>
      <c r="C75" s="42" t="s">
        <v>1</v>
      </c>
      <c r="D75" s="42" t="s">
        <v>153</v>
      </c>
      <c r="E75" s="42" t="s">
        <v>91</v>
      </c>
      <c r="F75" s="43">
        <v>574573.072265625</v>
      </c>
      <c r="G75" s="44">
        <v>1972071.48046875</v>
      </c>
    </row>
    <row r="76" spans="1:7" x14ac:dyDescent="0.25">
      <c r="A76" s="42" t="s">
        <v>25</v>
      </c>
      <c r="B76" s="42" t="s">
        <v>46</v>
      </c>
      <c r="C76" s="42" t="s">
        <v>1</v>
      </c>
      <c r="D76" s="42" t="s">
        <v>153</v>
      </c>
      <c r="E76" s="42" t="s">
        <v>118</v>
      </c>
      <c r="F76" s="43">
        <v>75816.44140625</v>
      </c>
      <c r="G76" s="44">
        <v>257228.34375</v>
      </c>
    </row>
    <row r="77" spans="1:7" x14ac:dyDescent="0.25">
      <c r="A77" s="42" t="s">
        <v>25</v>
      </c>
      <c r="B77" s="42" t="s">
        <v>46</v>
      </c>
      <c r="C77" s="42" t="s">
        <v>1</v>
      </c>
      <c r="D77" s="42" t="s">
        <v>153</v>
      </c>
      <c r="E77" s="42" t="s">
        <v>88</v>
      </c>
      <c r="F77" s="43">
        <v>155674.4375</v>
      </c>
      <c r="G77" s="44">
        <v>488430</v>
      </c>
    </row>
    <row r="78" spans="1:7" x14ac:dyDescent="0.25">
      <c r="A78" s="42" t="s">
        <v>25</v>
      </c>
      <c r="B78" s="42" t="s">
        <v>46</v>
      </c>
      <c r="C78" s="42" t="s">
        <v>1</v>
      </c>
      <c r="D78" s="42" t="s">
        <v>149</v>
      </c>
      <c r="E78" s="42" t="s">
        <v>81</v>
      </c>
      <c r="F78" s="43">
        <v>197613.84375</v>
      </c>
      <c r="G78" s="44">
        <v>130899.3671875</v>
      </c>
    </row>
    <row r="79" spans="1:7" x14ac:dyDescent="0.25">
      <c r="A79" s="42" t="s">
        <v>25</v>
      </c>
      <c r="B79" s="42" t="s">
        <v>46</v>
      </c>
      <c r="C79" s="42" t="s">
        <v>1</v>
      </c>
      <c r="D79" s="42" t="s">
        <v>149</v>
      </c>
      <c r="E79" s="42" t="s">
        <v>62</v>
      </c>
      <c r="F79" s="43">
        <v>1333.5699462890625</v>
      </c>
      <c r="G79" s="44">
        <v>2104.739990234375</v>
      </c>
    </row>
    <row r="80" spans="1:7" x14ac:dyDescent="0.25">
      <c r="A80" s="42" t="s">
        <v>25</v>
      </c>
      <c r="B80" s="42" t="s">
        <v>46</v>
      </c>
      <c r="C80" s="42" t="s">
        <v>1</v>
      </c>
      <c r="D80" s="42" t="s">
        <v>149</v>
      </c>
      <c r="E80" s="42" t="s">
        <v>57</v>
      </c>
      <c r="F80" s="43">
        <v>161170.97689819336</v>
      </c>
      <c r="G80" s="44">
        <v>148433.35864257813</v>
      </c>
    </row>
    <row r="81" spans="1:7" x14ac:dyDescent="0.25">
      <c r="A81" s="42" t="s">
        <v>25</v>
      </c>
      <c r="B81" s="42" t="s">
        <v>46</v>
      </c>
      <c r="C81" s="42" t="s">
        <v>1</v>
      </c>
      <c r="D81" s="42" t="s">
        <v>149</v>
      </c>
      <c r="E81" s="42" t="s">
        <v>91</v>
      </c>
      <c r="F81" s="43">
        <v>12091.98046875</v>
      </c>
      <c r="G81" s="44">
        <v>64452.26953125</v>
      </c>
    </row>
    <row r="82" spans="1:7" x14ac:dyDescent="0.25">
      <c r="A82" s="42" t="s">
        <v>25</v>
      </c>
      <c r="B82" s="42" t="s">
        <v>46</v>
      </c>
      <c r="C82" s="42" t="s">
        <v>1</v>
      </c>
      <c r="D82" s="42" t="s">
        <v>158</v>
      </c>
      <c r="E82" s="42" t="s">
        <v>57</v>
      </c>
      <c r="F82" s="43">
        <v>2133.5400390625</v>
      </c>
      <c r="G82" s="44">
        <v>37497.69921875</v>
      </c>
    </row>
    <row r="83" spans="1:7" x14ac:dyDescent="0.25">
      <c r="A83" s="42" t="s">
        <v>25</v>
      </c>
      <c r="B83" s="42" t="s">
        <v>46</v>
      </c>
      <c r="C83" s="42" t="s">
        <v>1</v>
      </c>
      <c r="D83" s="42" t="s">
        <v>158</v>
      </c>
      <c r="E83" s="42" t="s">
        <v>116</v>
      </c>
      <c r="F83" s="43">
        <v>9.6000003814697266</v>
      </c>
      <c r="G83" s="44">
        <v>114.95999908447266</v>
      </c>
    </row>
    <row r="84" spans="1:7" x14ac:dyDescent="0.25">
      <c r="A84" s="42" t="s">
        <v>25</v>
      </c>
      <c r="B84" s="42" t="s">
        <v>46</v>
      </c>
      <c r="C84" s="42" t="s">
        <v>1</v>
      </c>
      <c r="D84" s="42" t="s">
        <v>163</v>
      </c>
      <c r="E84" s="42" t="s">
        <v>57</v>
      </c>
      <c r="F84" s="43">
        <v>49.900001525878906</v>
      </c>
      <c r="G84" s="44">
        <v>124</v>
      </c>
    </row>
    <row r="85" spans="1:7" x14ac:dyDescent="0.25">
      <c r="A85" s="42" t="s">
        <v>25</v>
      </c>
      <c r="B85" s="42" t="s">
        <v>46</v>
      </c>
      <c r="C85" s="42" t="s">
        <v>1</v>
      </c>
      <c r="D85" s="42" t="s">
        <v>164</v>
      </c>
      <c r="E85" s="42" t="s">
        <v>85</v>
      </c>
      <c r="F85" s="43">
        <v>5759.77001953125</v>
      </c>
      <c r="G85" s="44">
        <v>14045.2001953125</v>
      </c>
    </row>
    <row r="86" spans="1:7" x14ac:dyDescent="0.25">
      <c r="A86" s="42" t="s">
        <v>25</v>
      </c>
      <c r="B86" s="42" t="s">
        <v>46</v>
      </c>
      <c r="C86" s="42" t="s">
        <v>1</v>
      </c>
      <c r="D86" s="42" t="s">
        <v>159</v>
      </c>
      <c r="E86" s="42" t="s">
        <v>57</v>
      </c>
      <c r="F86" s="43">
        <v>18356.609375</v>
      </c>
      <c r="G86" s="44">
        <v>12925.7001953125</v>
      </c>
    </row>
    <row r="87" spans="1:7" x14ac:dyDescent="0.25">
      <c r="A87" s="42" t="s">
        <v>25</v>
      </c>
      <c r="B87" s="42" t="s">
        <v>46</v>
      </c>
      <c r="C87" s="42" t="s">
        <v>1</v>
      </c>
      <c r="D87" s="42" t="s">
        <v>165</v>
      </c>
      <c r="E87" s="42" t="s">
        <v>81</v>
      </c>
      <c r="F87" s="43">
        <v>79322.109375</v>
      </c>
      <c r="G87" s="44">
        <v>268987.40625</v>
      </c>
    </row>
    <row r="88" spans="1:7" x14ac:dyDescent="0.25">
      <c r="A88" s="42" t="s">
        <v>25</v>
      </c>
      <c r="B88" s="42" t="s">
        <v>46</v>
      </c>
      <c r="C88" s="42" t="s">
        <v>1</v>
      </c>
      <c r="D88" s="42" t="s">
        <v>165</v>
      </c>
      <c r="E88" s="42" t="s">
        <v>62</v>
      </c>
      <c r="F88" s="43">
        <v>12937.9404296875</v>
      </c>
      <c r="G88" s="44">
        <v>9217.4697265625</v>
      </c>
    </row>
    <row r="89" spans="1:7" x14ac:dyDescent="0.25">
      <c r="A89" s="42" t="s">
        <v>25</v>
      </c>
      <c r="B89" s="42" t="s">
        <v>46</v>
      </c>
      <c r="C89" s="42" t="s">
        <v>1</v>
      </c>
      <c r="D89" s="42" t="s">
        <v>161</v>
      </c>
      <c r="E89" s="42" t="s">
        <v>81</v>
      </c>
      <c r="F89" s="43">
        <v>563986.802734375</v>
      </c>
      <c r="G89" s="44">
        <v>490509.046875</v>
      </c>
    </row>
    <row r="90" spans="1:7" x14ac:dyDescent="0.25">
      <c r="A90" s="42" t="s">
        <v>25</v>
      </c>
      <c r="B90" s="42" t="s">
        <v>46</v>
      </c>
      <c r="C90" s="42" t="s">
        <v>1</v>
      </c>
      <c r="D90" s="42" t="s">
        <v>161</v>
      </c>
      <c r="E90" s="42" t="s">
        <v>62</v>
      </c>
      <c r="F90" s="43">
        <v>124246.96875</v>
      </c>
      <c r="G90" s="44">
        <v>89189.796875</v>
      </c>
    </row>
    <row r="91" spans="1:7" x14ac:dyDescent="0.25">
      <c r="A91" s="42" t="s">
        <v>25</v>
      </c>
      <c r="B91" s="42" t="s">
        <v>46</v>
      </c>
      <c r="C91" s="42" t="s">
        <v>1</v>
      </c>
      <c r="D91" s="42" t="s">
        <v>161</v>
      </c>
      <c r="E91" s="42" t="s">
        <v>57</v>
      </c>
      <c r="F91" s="43">
        <v>353.80999755859375</v>
      </c>
      <c r="G91" s="44">
        <v>625.20001220703125</v>
      </c>
    </row>
    <row r="92" spans="1:7" x14ac:dyDescent="0.25">
      <c r="A92" s="42" t="s">
        <v>25</v>
      </c>
      <c r="B92" s="42" t="s">
        <v>46</v>
      </c>
      <c r="C92" s="42" t="s">
        <v>1</v>
      </c>
      <c r="D92" s="42" t="s">
        <v>161</v>
      </c>
      <c r="E92" s="42" t="s">
        <v>86</v>
      </c>
      <c r="F92" s="43">
        <v>4438.43994140625</v>
      </c>
      <c r="G92" s="44">
        <v>5868.02001953125</v>
      </c>
    </row>
    <row r="93" spans="1:7" x14ac:dyDescent="0.25">
      <c r="A93" s="42" t="s">
        <v>25</v>
      </c>
      <c r="B93" s="42" t="s">
        <v>46</v>
      </c>
      <c r="C93" s="42" t="s">
        <v>1</v>
      </c>
      <c r="D93" s="42" t="s">
        <v>161</v>
      </c>
      <c r="E93" s="42" t="s">
        <v>113</v>
      </c>
      <c r="F93" s="43">
        <v>14660.5703125</v>
      </c>
      <c r="G93" s="44">
        <v>12852</v>
      </c>
    </row>
    <row r="94" spans="1:7" x14ac:dyDescent="0.25">
      <c r="A94" s="42" t="s">
        <v>25</v>
      </c>
      <c r="B94" s="42" t="s">
        <v>46</v>
      </c>
      <c r="C94" s="42" t="s">
        <v>1</v>
      </c>
      <c r="D94" s="42" t="s">
        <v>161</v>
      </c>
      <c r="E94" s="42" t="s">
        <v>118</v>
      </c>
      <c r="F94" s="43">
        <v>7.3299999237060547</v>
      </c>
      <c r="G94" s="44">
        <v>16.020000457763672</v>
      </c>
    </row>
    <row r="95" spans="1:7" x14ac:dyDescent="0.25">
      <c r="A95" s="42" t="s">
        <v>25</v>
      </c>
      <c r="B95" s="42" t="s">
        <v>2</v>
      </c>
      <c r="C95" s="42" t="s">
        <v>1</v>
      </c>
      <c r="D95" s="42" t="s">
        <v>162</v>
      </c>
      <c r="E95" s="42" t="s">
        <v>57</v>
      </c>
      <c r="F95" s="43">
        <v>776</v>
      </c>
      <c r="G95" s="44">
        <v>16758.599609375</v>
      </c>
    </row>
    <row r="96" spans="1:7" ht="15.75" thickBot="1" x14ac:dyDescent="0.3">
      <c r="A96" s="33" t="s">
        <v>28</v>
      </c>
      <c r="B96" s="34"/>
      <c r="C96" s="34"/>
      <c r="D96" s="34"/>
      <c r="E96" s="34"/>
      <c r="F96" s="34">
        <f>SUM(F56:F95)</f>
        <v>5418176.6327362061</v>
      </c>
      <c r="G96" s="35">
        <f>SUM(G56:G95)</f>
        <v>19342287.077472687</v>
      </c>
    </row>
    <row r="97" spans="1:7" x14ac:dyDescent="0.25">
      <c r="A97" s="42" t="s">
        <v>26</v>
      </c>
      <c r="B97" s="42" t="s">
        <v>46</v>
      </c>
      <c r="C97" s="42" t="s">
        <v>1</v>
      </c>
      <c r="D97" s="42" t="s">
        <v>150</v>
      </c>
      <c r="E97" s="42" t="s">
        <v>99</v>
      </c>
      <c r="F97" s="43">
        <v>41392.078125</v>
      </c>
      <c r="G97" s="44">
        <v>595264</v>
      </c>
    </row>
    <row r="98" spans="1:7" x14ac:dyDescent="0.25">
      <c r="A98" s="42" t="s">
        <v>26</v>
      </c>
      <c r="B98" s="42" t="s">
        <v>46</v>
      </c>
      <c r="C98" s="42" t="s">
        <v>1</v>
      </c>
      <c r="D98" s="42" t="s">
        <v>150</v>
      </c>
      <c r="E98" s="42" t="s">
        <v>62</v>
      </c>
      <c r="F98" s="43">
        <v>13124.3896484375</v>
      </c>
      <c r="G98" s="44">
        <v>48267</v>
      </c>
    </row>
    <row r="99" spans="1:7" x14ac:dyDescent="0.25">
      <c r="A99" s="42" t="s">
        <v>26</v>
      </c>
      <c r="B99" s="42" t="s">
        <v>46</v>
      </c>
      <c r="C99" s="42" t="s">
        <v>1</v>
      </c>
      <c r="D99" s="42" t="s">
        <v>150</v>
      </c>
      <c r="E99" s="42" t="s">
        <v>57</v>
      </c>
      <c r="F99" s="43">
        <v>65615.4609375</v>
      </c>
      <c r="G99" s="44">
        <v>653720.0625</v>
      </c>
    </row>
    <row r="100" spans="1:7" x14ac:dyDescent="0.25">
      <c r="A100" s="42" t="s">
        <v>26</v>
      </c>
      <c r="B100" s="42" t="s">
        <v>46</v>
      </c>
      <c r="C100" s="42" t="s">
        <v>1</v>
      </c>
      <c r="D100" s="42" t="s">
        <v>150</v>
      </c>
      <c r="E100" s="42" t="s">
        <v>111</v>
      </c>
      <c r="F100" s="43">
        <v>25446.779296875</v>
      </c>
      <c r="G100" s="44">
        <v>69260.546875</v>
      </c>
    </row>
    <row r="101" spans="1:7" x14ac:dyDescent="0.25">
      <c r="A101" s="42" t="s">
        <v>26</v>
      </c>
      <c r="B101" s="42" t="s">
        <v>46</v>
      </c>
      <c r="C101" s="42" t="s">
        <v>1</v>
      </c>
      <c r="D101" s="42" t="s">
        <v>150</v>
      </c>
      <c r="E101" s="42" t="s">
        <v>91</v>
      </c>
      <c r="F101" s="43">
        <v>335074.36038970947</v>
      </c>
      <c r="G101" s="44">
        <v>981177.47909545898</v>
      </c>
    </row>
    <row r="102" spans="1:7" x14ac:dyDescent="0.25">
      <c r="A102" s="42" t="s">
        <v>26</v>
      </c>
      <c r="B102" s="42" t="s">
        <v>46</v>
      </c>
      <c r="C102" s="42" t="s">
        <v>1</v>
      </c>
      <c r="D102" s="42" t="s">
        <v>150</v>
      </c>
      <c r="E102" s="42" t="s">
        <v>87</v>
      </c>
      <c r="F102" s="43">
        <v>5244.490234375</v>
      </c>
      <c r="G102" s="44">
        <v>18501.009765625</v>
      </c>
    </row>
    <row r="103" spans="1:7" x14ac:dyDescent="0.25">
      <c r="A103" s="42" t="s">
        <v>26</v>
      </c>
      <c r="B103" s="42" t="s">
        <v>46</v>
      </c>
      <c r="C103" s="42" t="s">
        <v>1</v>
      </c>
      <c r="D103" s="42" t="s">
        <v>151</v>
      </c>
      <c r="E103" s="42" t="s">
        <v>90</v>
      </c>
      <c r="F103" s="43">
        <v>7544.22021484375</v>
      </c>
      <c r="G103" s="44">
        <v>12776.400390625</v>
      </c>
    </row>
    <row r="104" spans="1:7" x14ac:dyDescent="0.25">
      <c r="A104" s="42" t="s">
        <v>26</v>
      </c>
      <c r="B104" s="42" t="s">
        <v>46</v>
      </c>
      <c r="C104" s="42" t="s">
        <v>1</v>
      </c>
      <c r="D104" s="42" t="s">
        <v>152</v>
      </c>
      <c r="E104" s="42" t="s">
        <v>109</v>
      </c>
      <c r="F104" s="43">
        <v>49895.6484375</v>
      </c>
      <c r="G104" s="44">
        <v>152000</v>
      </c>
    </row>
    <row r="105" spans="1:7" x14ac:dyDescent="0.25">
      <c r="A105" s="42" t="s">
        <v>26</v>
      </c>
      <c r="B105" s="42" t="s">
        <v>46</v>
      </c>
      <c r="C105" s="42" t="s">
        <v>1</v>
      </c>
      <c r="D105" s="42" t="s">
        <v>152</v>
      </c>
      <c r="E105" s="42" t="s">
        <v>62</v>
      </c>
      <c r="F105" s="43">
        <v>82847.640625</v>
      </c>
      <c r="G105" s="44">
        <v>58199.12109375</v>
      </c>
    </row>
    <row r="106" spans="1:7" x14ac:dyDescent="0.25">
      <c r="A106" s="42" t="s">
        <v>26</v>
      </c>
      <c r="B106" s="42" t="s">
        <v>46</v>
      </c>
      <c r="C106" s="42" t="s">
        <v>1</v>
      </c>
      <c r="D106" s="42" t="s">
        <v>152</v>
      </c>
      <c r="E106" s="42" t="s">
        <v>57</v>
      </c>
      <c r="F106" s="43">
        <v>844880.796875</v>
      </c>
      <c r="G106" s="44">
        <v>2376118.5869140625</v>
      </c>
    </row>
    <row r="107" spans="1:7" x14ac:dyDescent="0.25">
      <c r="A107" s="42" t="s">
        <v>26</v>
      </c>
      <c r="B107" s="42" t="s">
        <v>46</v>
      </c>
      <c r="C107" s="42" t="s">
        <v>1</v>
      </c>
      <c r="D107" s="42" t="s">
        <v>152</v>
      </c>
      <c r="E107" s="42" t="s">
        <v>138</v>
      </c>
      <c r="F107" s="43">
        <v>47899.8203125</v>
      </c>
      <c r="G107" s="44">
        <v>141360</v>
      </c>
    </row>
    <row r="108" spans="1:7" x14ac:dyDescent="0.25">
      <c r="A108" s="42" t="s">
        <v>26</v>
      </c>
      <c r="B108" s="42" t="s">
        <v>46</v>
      </c>
      <c r="C108" s="42" t="s">
        <v>1</v>
      </c>
      <c r="D108" s="42" t="s">
        <v>152</v>
      </c>
      <c r="E108" s="42" t="s">
        <v>118</v>
      </c>
      <c r="F108" s="43">
        <v>52714.76171875</v>
      </c>
      <c r="G108" s="44">
        <v>171032.97265625</v>
      </c>
    </row>
    <row r="109" spans="1:7" x14ac:dyDescent="0.25">
      <c r="A109" s="42" t="s">
        <v>26</v>
      </c>
      <c r="B109" s="42" t="s">
        <v>46</v>
      </c>
      <c r="C109" s="42" t="s">
        <v>1</v>
      </c>
      <c r="D109" s="42" t="s">
        <v>152</v>
      </c>
      <c r="E109" s="42" t="s">
        <v>95</v>
      </c>
      <c r="F109" s="43">
        <v>76340.34375</v>
      </c>
      <c r="G109" s="44">
        <v>219476.40625</v>
      </c>
    </row>
    <row r="110" spans="1:7" x14ac:dyDescent="0.25">
      <c r="A110" s="42" t="s">
        <v>26</v>
      </c>
      <c r="B110" s="42" t="s">
        <v>46</v>
      </c>
      <c r="C110" s="42" t="s">
        <v>1</v>
      </c>
      <c r="D110" s="42" t="s">
        <v>153</v>
      </c>
      <c r="E110" s="42" t="s">
        <v>109</v>
      </c>
      <c r="F110" s="43">
        <v>109770.4267578125</v>
      </c>
      <c r="G110" s="44">
        <v>612000</v>
      </c>
    </row>
    <row r="111" spans="1:7" x14ac:dyDescent="0.25">
      <c r="A111" s="42" t="s">
        <v>26</v>
      </c>
      <c r="B111" s="42" t="s">
        <v>46</v>
      </c>
      <c r="C111" s="42" t="s">
        <v>1</v>
      </c>
      <c r="D111" s="42" t="s">
        <v>153</v>
      </c>
      <c r="E111" s="42" t="s">
        <v>137</v>
      </c>
      <c r="F111" s="43">
        <v>24872.98046875</v>
      </c>
      <c r="G111" s="44">
        <v>89730</v>
      </c>
    </row>
    <row r="112" spans="1:7" x14ac:dyDescent="0.25">
      <c r="A112" s="42" t="s">
        <v>26</v>
      </c>
      <c r="B112" s="42" t="s">
        <v>46</v>
      </c>
      <c r="C112" s="42" t="s">
        <v>1</v>
      </c>
      <c r="D112" s="42" t="s">
        <v>153</v>
      </c>
      <c r="E112" s="42" t="s">
        <v>106</v>
      </c>
      <c r="F112" s="43">
        <v>24947.830078125</v>
      </c>
      <c r="G112" s="44">
        <v>23500</v>
      </c>
    </row>
    <row r="113" spans="1:7" x14ac:dyDescent="0.25">
      <c r="A113" s="42" t="s">
        <v>26</v>
      </c>
      <c r="B113" s="42" t="s">
        <v>46</v>
      </c>
      <c r="C113" s="42" t="s">
        <v>1</v>
      </c>
      <c r="D113" s="42" t="s">
        <v>153</v>
      </c>
      <c r="E113" s="42" t="s">
        <v>81</v>
      </c>
      <c r="F113" s="43">
        <v>283351.5</v>
      </c>
      <c r="G113" s="44">
        <v>238973.765625</v>
      </c>
    </row>
    <row r="114" spans="1:7" x14ac:dyDescent="0.25">
      <c r="A114" s="42" t="s">
        <v>26</v>
      </c>
      <c r="B114" s="42" t="s">
        <v>46</v>
      </c>
      <c r="C114" s="42" t="s">
        <v>1</v>
      </c>
      <c r="D114" s="42" t="s">
        <v>153</v>
      </c>
      <c r="E114" s="42" t="s">
        <v>99</v>
      </c>
      <c r="F114" s="43">
        <v>212356.841796875</v>
      </c>
      <c r="G114" s="44">
        <v>919326</v>
      </c>
    </row>
    <row r="115" spans="1:7" x14ac:dyDescent="0.25">
      <c r="A115" s="42" t="s">
        <v>26</v>
      </c>
      <c r="B115" s="42" t="s">
        <v>46</v>
      </c>
      <c r="C115" s="42" t="s">
        <v>1</v>
      </c>
      <c r="D115" s="42" t="s">
        <v>153</v>
      </c>
      <c r="E115" s="42" t="s">
        <v>62</v>
      </c>
      <c r="F115" s="43">
        <v>61104.0283203125</v>
      </c>
      <c r="G115" s="44">
        <v>171158</v>
      </c>
    </row>
    <row r="116" spans="1:7" x14ac:dyDescent="0.25">
      <c r="A116" s="42" t="s">
        <v>26</v>
      </c>
      <c r="B116" s="42" t="s">
        <v>46</v>
      </c>
      <c r="C116" s="42" t="s">
        <v>1</v>
      </c>
      <c r="D116" s="42" t="s">
        <v>153</v>
      </c>
      <c r="E116" s="42" t="s">
        <v>57</v>
      </c>
      <c r="F116" s="43">
        <v>997529.72993469238</v>
      </c>
      <c r="G116" s="44">
        <v>11035520.292953491</v>
      </c>
    </row>
    <row r="117" spans="1:7" x14ac:dyDescent="0.25">
      <c r="A117" s="42" t="s">
        <v>26</v>
      </c>
      <c r="B117" s="42" t="s">
        <v>46</v>
      </c>
      <c r="C117" s="42" t="s">
        <v>1</v>
      </c>
      <c r="D117" s="42" t="s">
        <v>153</v>
      </c>
      <c r="E117" s="42" t="s">
        <v>138</v>
      </c>
      <c r="F117" s="43">
        <v>24947.830078125</v>
      </c>
      <c r="G117" s="44">
        <v>81764.0390625</v>
      </c>
    </row>
    <row r="118" spans="1:7" x14ac:dyDescent="0.25">
      <c r="A118" s="42" t="s">
        <v>26</v>
      </c>
      <c r="B118" s="42" t="s">
        <v>46</v>
      </c>
      <c r="C118" s="42" t="s">
        <v>1</v>
      </c>
      <c r="D118" s="42" t="s">
        <v>153</v>
      </c>
      <c r="E118" s="42" t="s">
        <v>111</v>
      </c>
      <c r="F118" s="43">
        <v>314841.544921875</v>
      </c>
      <c r="G118" s="44">
        <v>1102752.890625</v>
      </c>
    </row>
    <row r="119" spans="1:7" x14ac:dyDescent="0.25">
      <c r="A119" s="42" t="s">
        <v>26</v>
      </c>
      <c r="B119" s="42" t="s">
        <v>46</v>
      </c>
      <c r="C119" s="42" t="s">
        <v>1</v>
      </c>
      <c r="D119" s="42" t="s">
        <v>153</v>
      </c>
      <c r="E119" s="42" t="s">
        <v>91</v>
      </c>
      <c r="F119" s="43">
        <v>215263.1396484375</v>
      </c>
      <c r="G119" s="44">
        <v>674753.390625</v>
      </c>
    </row>
    <row r="120" spans="1:7" x14ac:dyDescent="0.25">
      <c r="A120" s="42" t="s">
        <v>26</v>
      </c>
      <c r="B120" s="42" t="s">
        <v>46</v>
      </c>
      <c r="C120" s="42" t="s">
        <v>1</v>
      </c>
      <c r="D120" s="42" t="s">
        <v>153</v>
      </c>
      <c r="E120" s="42" t="s">
        <v>87</v>
      </c>
      <c r="F120" s="43">
        <v>119724.6015625</v>
      </c>
      <c r="G120" s="44">
        <v>353806.3671875</v>
      </c>
    </row>
    <row r="121" spans="1:7" x14ac:dyDescent="0.25">
      <c r="A121" s="42" t="s">
        <v>26</v>
      </c>
      <c r="B121" s="42" t="s">
        <v>46</v>
      </c>
      <c r="C121" s="42" t="s">
        <v>1</v>
      </c>
      <c r="D121" s="42" t="s">
        <v>153</v>
      </c>
      <c r="E121" s="42" t="s">
        <v>118</v>
      </c>
      <c r="F121" s="43">
        <v>63877.76953125</v>
      </c>
      <c r="G121" s="44">
        <v>174249.140625</v>
      </c>
    </row>
    <row r="122" spans="1:7" x14ac:dyDescent="0.25">
      <c r="A122" s="42" t="s">
        <v>26</v>
      </c>
      <c r="B122" s="42" t="s">
        <v>46</v>
      </c>
      <c r="C122" s="42" t="s">
        <v>1</v>
      </c>
      <c r="D122" s="42" t="s">
        <v>153</v>
      </c>
      <c r="E122" s="42" t="s">
        <v>88</v>
      </c>
      <c r="F122" s="43">
        <v>112627.640625</v>
      </c>
      <c r="G122" s="44">
        <v>90586.026489257813</v>
      </c>
    </row>
    <row r="123" spans="1:7" x14ac:dyDescent="0.25">
      <c r="A123" s="42" t="s">
        <v>26</v>
      </c>
      <c r="B123" s="42" t="s">
        <v>46</v>
      </c>
      <c r="C123" s="42" t="s">
        <v>1</v>
      </c>
      <c r="D123" s="42" t="s">
        <v>153</v>
      </c>
      <c r="E123" s="42" t="s">
        <v>95</v>
      </c>
      <c r="F123" s="43">
        <v>38170.171875</v>
      </c>
      <c r="G123" s="44">
        <v>111266.078125</v>
      </c>
    </row>
    <row r="124" spans="1:7" x14ac:dyDescent="0.25">
      <c r="A124" s="42" t="s">
        <v>26</v>
      </c>
      <c r="B124" s="42" t="s">
        <v>46</v>
      </c>
      <c r="C124" s="42" t="s">
        <v>1</v>
      </c>
      <c r="D124" s="42" t="s">
        <v>149</v>
      </c>
      <c r="E124" s="42" t="s">
        <v>81</v>
      </c>
      <c r="F124" s="43">
        <v>61533.408203125</v>
      </c>
      <c r="G124" s="44">
        <v>100980</v>
      </c>
    </row>
    <row r="125" spans="1:7" x14ac:dyDescent="0.25">
      <c r="A125" s="42" t="s">
        <v>26</v>
      </c>
      <c r="B125" s="42" t="s">
        <v>46</v>
      </c>
      <c r="C125" s="42" t="s">
        <v>1</v>
      </c>
      <c r="D125" s="42" t="s">
        <v>149</v>
      </c>
      <c r="E125" s="42" t="s">
        <v>62</v>
      </c>
      <c r="F125" s="43">
        <v>116064.28369140625</v>
      </c>
      <c r="G125" s="44">
        <v>87378.399353027344</v>
      </c>
    </row>
    <row r="126" spans="1:7" x14ac:dyDescent="0.25">
      <c r="A126" s="42" t="s">
        <v>26</v>
      </c>
      <c r="B126" s="42" t="s">
        <v>46</v>
      </c>
      <c r="C126" s="42" t="s">
        <v>1</v>
      </c>
      <c r="D126" s="42" t="s">
        <v>149</v>
      </c>
      <c r="E126" s="42" t="s">
        <v>57</v>
      </c>
      <c r="F126" s="43">
        <v>40567.420532226563</v>
      </c>
      <c r="G126" s="44">
        <v>42113.919982910156</v>
      </c>
    </row>
    <row r="127" spans="1:7" x14ac:dyDescent="0.25">
      <c r="A127" s="42" t="s">
        <v>26</v>
      </c>
      <c r="B127" s="42" t="s">
        <v>46</v>
      </c>
      <c r="C127" s="42" t="s">
        <v>1</v>
      </c>
      <c r="D127" s="42" t="s">
        <v>158</v>
      </c>
      <c r="E127" s="42" t="s">
        <v>57</v>
      </c>
      <c r="F127" s="43">
        <v>22598.51953125</v>
      </c>
      <c r="G127" s="44">
        <v>315405.40625</v>
      </c>
    </row>
    <row r="128" spans="1:7" x14ac:dyDescent="0.25">
      <c r="A128" s="42" t="s">
        <v>26</v>
      </c>
      <c r="B128" s="42" t="s">
        <v>46</v>
      </c>
      <c r="C128" s="42" t="s">
        <v>1</v>
      </c>
      <c r="D128" s="42" t="s">
        <v>164</v>
      </c>
      <c r="E128" s="42" t="s">
        <v>85</v>
      </c>
      <c r="F128" s="43">
        <v>3449.60009765625</v>
      </c>
      <c r="G128" s="44">
        <v>8351</v>
      </c>
    </row>
    <row r="129" spans="1:7" x14ac:dyDescent="0.25">
      <c r="A129" s="42" t="s">
        <v>271</v>
      </c>
      <c r="B129" s="42" t="s">
        <v>46</v>
      </c>
      <c r="C129" s="42" t="s">
        <v>1</v>
      </c>
      <c r="D129" s="42" t="s">
        <v>159</v>
      </c>
      <c r="E129" s="42" t="s">
        <v>62</v>
      </c>
      <c r="F129" s="43">
        <v>2415</v>
      </c>
      <c r="G129" s="44">
        <v>1432.800048828125</v>
      </c>
    </row>
    <row r="130" spans="1:7" x14ac:dyDescent="0.25">
      <c r="A130" s="42" t="s">
        <v>26</v>
      </c>
      <c r="B130" s="42" t="s">
        <v>46</v>
      </c>
      <c r="C130" s="42" t="s">
        <v>1</v>
      </c>
      <c r="D130" s="42" t="s">
        <v>160</v>
      </c>
      <c r="E130" s="42" t="s">
        <v>62</v>
      </c>
      <c r="F130" s="43">
        <v>82847.640625</v>
      </c>
      <c r="G130" s="44">
        <v>58202.78125</v>
      </c>
    </row>
    <row r="131" spans="1:7" x14ac:dyDescent="0.25">
      <c r="A131" s="42" t="s">
        <v>26</v>
      </c>
      <c r="B131" s="42" t="s">
        <v>46</v>
      </c>
      <c r="C131" s="42" t="s">
        <v>1</v>
      </c>
      <c r="D131" s="42" t="s">
        <v>161</v>
      </c>
      <c r="E131" s="42" t="s">
        <v>81</v>
      </c>
      <c r="F131" s="43">
        <v>410778.0859375</v>
      </c>
      <c r="G131" s="44">
        <v>376917.515625</v>
      </c>
    </row>
    <row r="132" spans="1:7" x14ac:dyDescent="0.25">
      <c r="A132" s="42" t="s">
        <v>26</v>
      </c>
      <c r="B132" s="42" t="s">
        <v>46</v>
      </c>
      <c r="C132" s="42" t="s">
        <v>1</v>
      </c>
      <c r="D132" s="42" t="s">
        <v>161</v>
      </c>
      <c r="E132" s="42" t="s">
        <v>57</v>
      </c>
      <c r="F132" s="43">
        <v>38020.48828125</v>
      </c>
      <c r="G132" s="44">
        <v>108263.0703125</v>
      </c>
    </row>
    <row r="133" spans="1:7" ht="15.75" thickBot="1" x14ac:dyDescent="0.3">
      <c r="A133" s="33" t="s">
        <v>27</v>
      </c>
      <c r="B133" s="34"/>
      <c r="C133" s="34"/>
      <c r="D133" s="34"/>
      <c r="E133" s="34"/>
      <c r="F133" s="34">
        <f>SUM(F97:F132)</f>
        <v>5029681.2730636597</v>
      </c>
      <c r="G133" s="35">
        <f>SUM(G97:G132)</f>
        <v>22275584.469680786</v>
      </c>
    </row>
    <row r="134" spans="1:7" x14ac:dyDescent="0.25">
      <c r="A134" s="42" t="s">
        <v>288</v>
      </c>
      <c r="B134" s="42" t="s">
        <v>46</v>
      </c>
      <c r="C134" s="42" t="s">
        <v>1</v>
      </c>
      <c r="D134" s="42" t="s">
        <v>150</v>
      </c>
      <c r="E134" s="42" t="s">
        <v>99</v>
      </c>
      <c r="F134" s="43">
        <v>101859.740234375</v>
      </c>
      <c r="G134" s="44">
        <v>582120.703125</v>
      </c>
    </row>
    <row r="135" spans="1:7" x14ac:dyDescent="0.25">
      <c r="A135" s="42" t="s">
        <v>288</v>
      </c>
      <c r="B135" s="42" t="s">
        <v>46</v>
      </c>
      <c r="C135" s="42" t="s">
        <v>1</v>
      </c>
      <c r="D135" s="42" t="s">
        <v>150</v>
      </c>
      <c r="E135" s="42" t="s">
        <v>62</v>
      </c>
      <c r="F135" s="43">
        <v>27112.41015625</v>
      </c>
      <c r="G135" s="44">
        <v>655923.5859375</v>
      </c>
    </row>
    <row r="136" spans="1:7" x14ac:dyDescent="0.25">
      <c r="A136" s="42" t="s">
        <v>288</v>
      </c>
      <c r="B136" s="42" t="s">
        <v>46</v>
      </c>
      <c r="C136" s="42" t="s">
        <v>1</v>
      </c>
      <c r="D136" s="42" t="s">
        <v>150</v>
      </c>
      <c r="E136" s="42" t="s">
        <v>57</v>
      </c>
      <c r="F136" s="43">
        <v>152099.2744140625</v>
      </c>
      <c r="G136" s="44">
        <v>1007567.044921875</v>
      </c>
    </row>
    <row r="137" spans="1:7" x14ac:dyDescent="0.25">
      <c r="A137" s="42" t="s">
        <v>288</v>
      </c>
      <c r="B137" s="42" t="s">
        <v>46</v>
      </c>
      <c r="C137" s="42" t="s">
        <v>1</v>
      </c>
      <c r="D137" s="42" t="s">
        <v>150</v>
      </c>
      <c r="E137" s="42" t="s">
        <v>86</v>
      </c>
      <c r="F137" s="43">
        <v>9323.259765625</v>
      </c>
      <c r="G137" s="44">
        <v>86505.828125</v>
      </c>
    </row>
    <row r="138" spans="1:7" x14ac:dyDescent="0.25">
      <c r="A138" s="42" t="s">
        <v>288</v>
      </c>
      <c r="B138" s="42" t="s">
        <v>46</v>
      </c>
      <c r="C138" s="42" t="s">
        <v>1</v>
      </c>
      <c r="D138" s="42" t="s">
        <v>150</v>
      </c>
      <c r="E138" s="42" t="s">
        <v>111</v>
      </c>
      <c r="F138" s="43">
        <v>11968.6396484375</v>
      </c>
      <c r="G138" s="44">
        <v>119922.6015625</v>
      </c>
    </row>
    <row r="139" spans="1:7" x14ac:dyDescent="0.25">
      <c r="A139" s="42" t="s">
        <v>288</v>
      </c>
      <c r="B139" s="42" t="s">
        <v>46</v>
      </c>
      <c r="C139" s="42" t="s">
        <v>1</v>
      </c>
      <c r="D139" s="42" t="s">
        <v>150</v>
      </c>
      <c r="E139" s="42" t="s">
        <v>91</v>
      </c>
      <c r="F139" s="43">
        <v>586078.41259765625</v>
      </c>
      <c r="G139" s="44">
        <v>1811129.236328125</v>
      </c>
    </row>
    <row r="140" spans="1:7" x14ac:dyDescent="0.25">
      <c r="A140" s="42" t="s">
        <v>288</v>
      </c>
      <c r="B140" s="42" t="s">
        <v>46</v>
      </c>
      <c r="C140" s="42" t="s">
        <v>1</v>
      </c>
      <c r="D140" s="42" t="s">
        <v>150</v>
      </c>
      <c r="E140" s="42" t="s">
        <v>87</v>
      </c>
      <c r="F140" s="43">
        <v>49843.228515625</v>
      </c>
      <c r="G140" s="44">
        <v>505726.375</v>
      </c>
    </row>
    <row r="141" spans="1:7" x14ac:dyDescent="0.25">
      <c r="A141" s="42" t="s">
        <v>288</v>
      </c>
      <c r="B141" s="42" t="s">
        <v>46</v>
      </c>
      <c r="C141" s="42" t="s">
        <v>1</v>
      </c>
      <c r="D141" s="42" t="s">
        <v>150</v>
      </c>
      <c r="E141" s="42" t="s">
        <v>88</v>
      </c>
      <c r="F141" s="43">
        <v>22596.380859375</v>
      </c>
      <c r="G141" s="44">
        <v>52282.19921875</v>
      </c>
    </row>
    <row r="142" spans="1:7" x14ac:dyDescent="0.25">
      <c r="A142" s="42" t="s">
        <v>288</v>
      </c>
      <c r="B142" s="42" t="s">
        <v>46</v>
      </c>
      <c r="C142" s="42" t="s">
        <v>1</v>
      </c>
      <c r="D142" s="42" t="s">
        <v>151</v>
      </c>
      <c r="E142" s="42" t="s">
        <v>91</v>
      </c>
      <c r="F142" s="43">
        <v>31829.349609375</v>
      </c>
      <c r="G142" s="44">
        <v>60062.078125</v>
      </c>
    </row>
    <row r="143" spans="1:7" x14ac:dyDescent="0.25">
      <c r="A143" s="42" t="s">
        <v>288</v>
      </c>
      <c r="B143" s="42" t="s">
        <v>46</v>
      </c>
      <c r="C143" s="42" t="s">
        <v>1</v>
      </c>
      <c r="D143" s="42" t="s">
        <v>152</v>
      </c>
      <c r="E143" s="42" t="s">
        <v>109</v>
      </c>
      <c r="F143" s="43">
        <v>24947.830078125</v>
      </c>
      <c r="G143" s="44">
        <v>78183.0703125</v>
      </c>
    </row>
    <row r="144" spans="1:7" x14ac:dyDescent="0.25">
      <c r="A144" s="42" t="s">
        <v>288</v>
      </c>
      <c r="B144" s="42" t="s">
        <v>46</v>
      </c>
      <c r="C144" s="42" t="s">
        <v>1</v>
      </c>
      <c r="D144" s="42" t="s">
        <v>152</v>
      </c>
      <c r="E144" s="42" t="s">
        <v>57</v>
      </c>
      <c r="F144" s="43">
        <v>610647.91015625</v>
      </c>
      <c r="G144" s="44">
        <v>1829017.46875</v>
      </c>
    </row>
    <row r="145" spans="1:7" x14ac:dyDescent="0.25">
      <c r="A145" s="42" t="s">
        <v>288</v>
      </c>
      <c r="B145" s="42" t="s">
        <v>46</v>
      </c>
      <c r="C145" s="42" t="s">
        <v>1</v>
      </c>
      <c r="D145" s="42" t="s">
        <v>153</v>
      </c>
      <c r="E145" s="42" t="s">
        <v>109</v>
      </c>
      <c r="F145" s="43">
        <v>86841.099609375</v>
      </c>
      <c r="G145" s="44">
        <v>460653.59765625</v>
      </c>
    </row>
    <row r="146" spans="1:7" x14ac:dyDescent="0.25">
      <c r="A146" s="42" t="s">
        <v>288</v>
      </c>
      <c r="B146" s="42" t="s">
        <v>46</v>
      </c>
      <c r="C146" s="42" t="s">
        <v>1</v>
      </c>
      <c r="D146" s="42" t="s">
        <v>153</v>
      </c>
      <c r="E146" s="42" t="s">
        <v>137</v>
      </c>
      <c r="F146" s="43">
        <v>95799.6484375</v>
      </c>
      <c r="G146" s="44">
        <v>347520</v>
      </c>
    </row>
    <row r="147" spans="1:7" x14ac:dyDescent="0.25">
      <c r="A147" s="42" t="s">
        <v>288</v>
      </c>
      <c r="B147" s="42" t="s">
        <v>46</v>
      </c>
      <c r="C147" s="42" t="s">
        <v>1</v>
      </c>
      <c r="D147" s="42" t="s">
        <v>153</v>
      </c>
      <c r="E147" s="42" t="s">
        <v>81</v>
      </c>
      <c r="F147" s="43">
        <v>118344.412109375</v>
      </c>
      <c r="G147" s="44">
        <v>96645.462890625</v>
      </c>
    </row>
    <row r="148" spans="1:7" x14ac:dyDescent="0.25">
      <c r="A148" s="42" t="s">
        <v>288</v>
      </c>
      <c r="B148" s="42" t="s">
        <v>46</v>
      </c>
      <c r="C148" s="42" t="s">
        <v>1</v>
      </c>
      <c r="D148" s="42" t="s">
        <v>153</v>
      </c>
      <c r="E148" s="42" t="s">
        <v>99</v>
      </c>
      <c r="F148" s="43">
        <v>26555.66015625</v>
      </c>
      <c r="G148" s="44">
        <v>251699.375</v>
      </c>
    </row>
    <row r="149" spans="1:7" x14ac:dyDescent="0.25">
      <c r="A149" s="42" t="s">
        <v>288</v>
      </c>
      <c r="B149" s="42" t="s">
        <v>46</v>
      </c>
      <c r="C149" s="42" t="s">
        <v>1</v>
      </c>
      <c r="D149" s="42" t="s">
        <v>153</v>
      </c>
      <c r="E149" s="42" t="s">
        <v>62</v>
      </c>
      <c r="F149" s="43">
        <v>468174.609375</v>
      </c>
      <c r="G149" s="44">
        <v>222028.5322265625</v>
      </c>
    </row>
    <row r="150" spans="1:7" x14ac:dyDescent="0.25">
      <c r="A150" s="42" t="s">
        <v>288</v>
      </c>
      <c r="B150" s="42" t="s">
        <v>46</v>
      </c>
      <c r="C150" s="42" t="s">
        <v>1</v>
      </c>
      <c r="D150" s="42" t="s">
        <v>153</v>
      </c>
      <c r="E150" s="42" t="s">
        <v>57</v>
      </c>
      <c r="F150" s="43">
        <v>478207.669921875</v>
      </c>
      <c r="G150" s="44">
        <v>1361808.94140625</v>
      </c>
    </row>
    <row r="151" spans="1:7" x14ac:dyDescent="0.25">
      <c r="A151" s="42" t="s">
        <v>288</v>
      </c>
      <c r="B151" s="42" t="s">
        <v>46</v>
      </c>
      <c r="C151" s="42" t="s">
        <v>1</v>
      </c>
      <c r="D151" s="42" t="s">
        <v>153</v>
      </c>
      <c r="E151" s="42" t="s">
        <v>154</v>
      </c>
      <c r="F151" s="43">
        <v>299373.90625</v>
      </c>
      <c r="G151" s="44">
        <v>1102.5</v>
      </c>
    </row>
    <row r="152" spans="1:7" x14ac:dyDescent="0.25">
      <c r="A152" s="42" t="s">
        <v>288</v>
      </c>
      <c r="B152" s="42" t="s">
        <v>46</v>
      </c>
      <c r="C152" s="42" t="s">
        <v>1</v>
      </c>
      <c r="D152" s="42" t="s">
        <v>153</v>
      </c>
      <c r="E152" s="42" t="s">
        <v>91</v>
      </c>
      <c r="F152" s="43">
        <v>342872.7314453125</v>
      </c>
      <c r="G152" s="44">
        <v>754399.3515625</v>
      </c>
    </row>
    <row r="153" spans="1:7" x14ac:dyDescent="0.25">
      <c r="A153" s="42" t="s">
        <v>288</v>
      </c>
      <c r="B153" s="42" t="s">
        <v>46</v>
      </c>
      <c r="C153" s="42" t="s">
        <v>1</v>
      </c>
      <c r="D153" s="42" t="s">
        <v>153</v>
      </c>
      <c r="E153" s="42" t="s">
        <v>87</v>
      </c>
      <c r="F153" s="43">
        <v>2950.6298828125</v>
      </c>
      <c r="G153" s="44">
        <v>24463.919921875</v>
      </c>
    </row>
    <row r="154" spans="1:7" x14ac:dyDescent="0.25">
      <c r="A154" s="42" t="s">
        <v>288</v>
      </c>
      <c r="B154" s="42" t="s">
        <v>46</v>
      </c>
      <c r="C154" s="42" t="s">
        <v>1</v>
      </c>
      <c r="D154" s="42" t="s">
        <v>153</v>
      </c>
      <c r="E154" s="42" t="s">
        <v>118</v>
      </c>
      <c r="F154" s="43">
        <v>100589.640625</v>
      </c>
      <c r="G154" s="44">
        <v>349317.71875</v>
      </c>
    </row>
    <row r="155" spans="1:7" x14ac:dyDescent="0.25">
      <c r="A155" s="42" t="s">
        <v>288</v>
      </c>
      <c r="B155" s="42" t="s">
        <v>46</v>
      </c>
      <c r="C155" s="42" t="s">
        <v>1</v>
      </c>
      <c r="D155" s="42" t="s">
        <v>153</v>
      </c>
      <c r="E155" s="42" t="s">
        <v>116</v>
      </c>
      <c r="F155" s="43">
        <v>7668.9599609375</v>
      </c>
      <c r="G155" s="44">
        <v>50335</v>
      </c>
    </row>
    <row r="156" spans="1:7" x14ac:dyDescent="0.25">
      <c r="A156" s="42" t="s">
        <v>288</v>
      </c>
      <c r="B156" s="42" t="s">
        <v>46</v>
      </c>
      <c r="C156" s="42" t="s">
        <v>1</v>
      </c>
      <c r="D156" s="42" t="s">
        <v>153</v>
      </c>
      <c r="E156" s="42" t="s">
        <v>88</v>
      </c>
      <c r="F156" s="43">
        <v>115615.259765625</v>
      </c>
      <c r="G156" s="44">
        <v>383471.0390625</v>
      </c>
    </row>
    <row r="157" spans="1:7" x14ac:dyDescent="0.25">
      <c r="A157" s="42" t="s">
        <v>288</v>
      </c>
      <c r="B157" s="42" t="s">
        <v>46</v>
      </c>
      <c r="C157" s="42" t="s">
        <v>1</v>
      </c>
      <c r="D157" s="42" t="s">
        <v>149</v>
      </c>
      <c r="E157" s="42" t="s">
        <v>57</v>
      </c>
      <c r="F157" s="43">
        <v>185.07000732421875</v>
      </c>
      <c r="G157" s="44">
        <v>3901.06005859375</v>
      </c>
    </row>
    <row r="158" spans="1:7" x14ac:dyDescent="0.25">
      <c r="A158" s="42" t="s">
        <v>288</v>
      </c>
      <c r="B158" s="42" t="s">
        <v>46</v>
      </c>
      <c r="C158" s="42" t="s">
        <v>1</v>
      </c>
      <c r="D158" s="42" t="s">
        <v>158</v>
      </c>
      <c r="E158" s="42" t="s">
        <v>57</v>
      </c>
      <c r="F158" s="43">
        <v>3675.070068359375</v>
      </c>
      <c r="G158" s="44">
        <v>33612</v>
      </c>
    </row>
    <row r="159" spans="1:7" x14ac:dyDescent="0.25">
      <c r="A159" s="42" t="s">
        <v>288</v>
      </c>
      <c r="B159" s="42" t="s">
        <v>46</v>
      </c>
      <c r="C159" s="42" t="s">
        <v>1</v>
      </c>
      <c r="D159" s="42" t="s">
        <v>160</v>
      </c>
      <c r="E159" s="42" t="s">
        <v>62</v>
      </c>
      <c r="F159" s="43">
        <v>103544.359375</v>
      </c>
      <c r="G159" s="44">
        <v>72959.8984375</v>
      </c>
    </row>
    <row r="160" spans="1:7" x14ac:dyDescent="0.25">
      <c r="A160" s="42" t="s">
        <v>288</v>
      </c>
      <c r="B160" s="42" t="s">
        <v>46</v>
      </c>
      <c r="C160" s="42" t="s">
        <v>1</v>
      </c>
      <c r="D160" s="42" t="s">
        <v>161</v>
      </c>
      <c r="E160" s="42" t="s">
        <v>81</v>
      </c>
      <c r="F160" s="43">
        <v>80559.5703125</v>
      </c>
      <c r="G160" s="44">
        <v>156894.234375</v>
      </c>
    </row>
    <row r="161" spans="1:7" x14ac:dyDescent="0.25">
      <c r="A161" s="42" t="s">
        <v>288</v>
      </c>
      <c r="B161" s="42" t="s">
        <v>46</v>
      </c>
      <c r="C161" s="42" t="s">
        <v>1</v>
      </c>
      <c r="D161" s="42" t="s">
        <v>161</v>
      </c>
      <c r="E161" s="42" t="s">
        <v>62</v>
      </c>
      <c r="F161" s="43">
        <v>53815.23046875</v>
      </c>
      <c r="G161" s="44">
        <v>5612</v>
      </c>
    </row>
    <row r="162" spans="1:7" x14ac:dyDescent="0.25">
      <c r="A162" s="42" t="s">
        <v>288</v>
      </c>
      <c r="B162" s="42" t="s">
        <v>46</v>
      </c>
      <c r="C162" s="42" t="s">
        <v>1</v>
      </c>
      <c r="D162" s="42" t="s">
        <v>161</v>
      </c>
      <c r="E162" s="42" t="s">
        <v>139</v>
      </c>
      <c r="F162" s="43">
        <v>6225.6201171875</v>
      </c>
      <c r="G162" s="44">
        <v>4574.6298828125</v>
      </c>
    </row>
    <row r="163" spans="1:7" x14ac:dyDescent="0.25">
      <c r="A163" s="42" t="s">
        <v>288</v>
      </c>
      <c r="B163" s="42" t="s">
        <v>2</v>
      </c>
      <c r="C163" s="42" t="s">
        <v>1</v>
      </c>
      <c r="D163" s="42" t="s">
        <v>162</v>
      </c>
      <c r="E163" s="42" t="s">
        <v>156</v>
      </c>
      <c r="F163" s="43">
        <v>27741.98046875</v>
      </c>
      <c r="G163" s="44">
        <v>309289.875</v>
      </c>
    </row>
    <row r="164" spans="1:7" ht="15.75" thickBot="1" x14ac:dyDescent="0.3">
      <c r="A164" s="33" t="s">
        <v>289</v>
      </c>
      <c r="B164" s="34"/>
      <c r="C164" s="34"/>
      <c r="D164" s="34"/>
      <c r="E164" s="34"/>
      <c r="F164" s="34">
        <f>SUM(F134:F163)</f>
        <v>4047047.5643920898</v>
      </c>
      <c r="G164" s="35">
        <f>SUM(G134:G163)</f>
        <v>11678729.327636719</v>
      </c>
    </row>
    <row r="165" spans="1:7" x14ac:dyDescent="0.25">
      <c r="A165" s="42" t="s">
        <v>300</v>
      </c>
      <c r="B165" s="42" t="s">
        <v>46</v>
      </c>
      <c r="C165" s="42" t="s">
        <v>1</v>
      </c>
      <c r="D165" s="42" t="s">
        <v>150</v>
      </c>
      <c r="E165" s="42" t="s">
        <v>264</v>
      </c>
      <c r="F165" s="43">
        <v>24947.830078125</v>
      </c>
      <c r="G165" s="44">
        <v>38857.01953125</v>
      </c>
    </row>
    <row r="166" spans="1:7" x14ac:dyDescent="0.25">
      <c r="A166" s="42" t="s">
        <v>300</v>
      </c>
      <c r="B166" s="42" t="s">
        <v>46</v>
      </c>
      <c r="C166" s="42" t="s">
        <v>1</v>
      </c>
      <c r="D166" s="42" t="s">
        <v>150</v>
      </c>
      <c r="E166" s="42" t="s">
        <v>99</v>
      </c>
      <c r="F166" s="43">
        <v>68476.7900390625</v>
      </c>
      <c r="G166" s="44">
        <v>752755.515625</v>
      </c>
    </row>
    <row r="167" spans="1:7" x14ac:dyDescent="0.25">
      <c r="A167" s="42" t="s">
        <v>300</v>
      </c>
      <c r="B167" s="42" t="s">
        <v>46</v>
      </c>
      <c r="C167" s="42" t="s">
        <v>1</v>
      </c>
      <c r="D167" s="42" t="s">
        <v>150</v>
      </c>
      <c r="E167" s="42" t="s">
        <v>62</v>
      </c>
      <c r="F167" s="43">
        <v>8799.7802734375</v>
      </c>
      <c r="G167" s="44">
        <v>16135</v>
      </c>
    </row>
    <row r="168" spans="1:7" x14ac:dyDescent="0.25">
      <c r="A168" s="42" t="s">
        <v>300</v>
      </c>
      <c r="B168" s="42" t="s">
        <v>46</v>
      </c>
      <c r="C168" s="42" t="s">
        <v>1</v>
      </c>
      <c r="D168" s="42" t="s">
        <v>150</v>
      </c>
      <c r="E168" s="42" t="s">
        <v>57</v>
      </c>
      <c r="F168" s="43">
        <v>72557.857421875</v>
      </c>
      <c r="G168" s="44">
        <v>480131.15625</v>
      </c>
    </row>
    <row r="169" spans="1:7" x14ac:dyDescent="0.25">
      <c r="A169" s="42" t="s">
        <v>300</v>
      </c>
      <c r="B169" s="42" t="s">
        <v>46</v>
      </c>
      <c r="C169" s="42" t="s">
        <v>1</v>
      </c>
      <c r="D169" s="42" t="s">
        <v>150</v>
      </c>
      <c r="E169" s="42" t="s">
        <v>86</v>
      </c>
      <c r="F169" s="43">
        <v>3543.52001953125</v>
      </c>
      <c r="G169" s="44">
        <v>24342.029296875</v>
      </c>
    </row>
    <row r="170" spans="1:7" x14ac:dyDescent="0.25">
      <c r="A170" s="42" t="s">
        <v>300</v>
      </c>
      <c r="B170" s="42" t="s">
        <v>46</v>
      </c>
      <c r="C170" s="42" t="s">
        <v>1</v>
      </c>
      <c r="D170" s="42" t="s">
        <v>150</v>
      </c>
      <c r="E170" s="42" t="s">
        <v>91</v>
      </c>
      <c r="F170" s="43">
        <v>676908.92919921875</v>
      </c>
      <c r="G170" s="44">
        <v>2286570.958984375</v>
      </c>
    </row>
    <row r="171" spans="1:7" x14ac:dyDescent="0.25">
      <c r="A171" s="42" t="s">
        <v>300</v>
      </c>
      <c r="B171" s="42" t="s">
        <v>46</v>
      </c>
      <c r="C171" s="42" t="s">
        <v>1</v>
      </c>
      <c r="D171" s="42" t="s">
        <v>152</v>
      </c>
      <c r="E171" s="42" t="s">
        <v>81</v>
      </c>
      <c r="F171" s="43">
        <v>19830.359375</v>
      </c>
      <c r="G171" s="44">
        <v>63789.1015625</v>
      </c>
    </row>
    <row r="172" spans="1:7" x14ac:dyDescent="0.25">
      <c r="A172" s="42" t="s">
        <v>300</v>
      </c>
      <c r="B172" s="42" t="s">
        <v>46</v>
      </c>
      <c r="C172" s="42" t="s">
        <v>1</v>
      </c>
      <c r="D172" s="42" t="s">
        <v>152</v>
      </c>
      <c r="E172" s="42" t="s">
        <v>62</v>
      </c>
      <c r="F172" s="43">
        <v>25446.779296875</v>
      </c>
      <c r="G172" s="44">
        <v>67865.0625</v>
      </c>
    </row>
    <row r="173" spans="1:7" x14ac:dyDescent="0.25">
      <c r="A173" s="42" t="s">
        <v>300</v>
      </c>
      <c r="B173" s="42" t="s">
        <v>46</v>
      </c>
      <c r="C173" s="42" t="s">
        <v>1</v>
      </c>
      <c r="D173" s="42" t="s">
        <v>152</v>
      </c>
      <c r="E173" s="42" t="s">
        <v>57</v>
      </c>
      <c r="F173" s="43">
        <v>57130.521484375</v>
      </c>
      <c r="G173" s="44">
        <v>149681.453125</v>
      </c>
    </row>
    <row r="174" spans="1:7" x14ac:dyDescent="0.25">
      <c r="A174" s="42" t="s">
        <v>300</v>
      </c>
      <c r="B174" s="42" t="s">
        <v>46</v>
      </c>
      <c r="C174" s="42" t="s">
        <v>1</v>
      </c>
      <c r="D174" s="42" t="s">
        <v>152</v>
      </c>
      <c r="E174" s="42" t="s">
        <v>111</v>
      </c>
      <c r="F174" s="43">
        <v>149686.953125</v>
      </c>
      <c r="G174" s="44">
        <v>411750</v>
      </c>
    </row>
    <row r="175" spans="1:7" x14ac:dyDescent="0.25">
      <c r="A175" s="42" t="s">
        <v>300</v>
      </c>
      <c r="B175" s="42" t="s">
        <v>46</v>
      </c>
      <c r="C175" s="42" t="s">
        <v>1</v>
      </c>
      <c r="D175" s="42" t="s">
        <v>153</v>
      </c>
      <c r="E175" s="42" t="s">
        <v>81</v>
      </c>
      <c r="F175" s="43">
        <v>424720.8896484375</v>
      </c>
      <c r="G175" s="44">
        <v>830062.65625</v>
      </c>
    </row>
    <row r="176" spans="1:7" x14ac:dyDescent="0.25">
      <c r="A176" s="42" t="s">
        <v>300</v>
      </c>
      <c r="B176" s="42" t="s">
        <v>46</v>
      </c>
      <c r="C176" s="42" t="s">
        <v>1</v>
      </c>
      <c r="D176" s="42" t="s">
        <v>153</v>
      </c>
      <c r="E176" s="42" t="s">
        <v>99</v>
      </c>
      <c r="F176" s="43">
        <v>178886.240234375</v>
      </c>
      <c r="G176" s="44">
        <v>860306.1015625</v>
      </c>
    </row>
    <row r="177" spans="1:7" x14ac:dyDescent="0.25">
      <c r="A177" s="42" t="s">
        <v>300</v>
      </c>
      <c r="B177" s="42" t="s">
        <v>46</v>
      </c>
      <c r="C177" s="42" t="s">
        <v>1</v>
      </c>
      <c r="D177" s="42" t="s">
        <v>153</v>
      </c>
      <c r="E177" s="42" t="s">
        <v>62</v>
      </c>
      <c r="F177" s="43">
        <v>2216220.140625</v>
      </c>
      <c r="G177" s="44">
        <v>249394.4453125</v>
      </c>
    </row>
    <row r="178" spans="1:7" x14ac:dyDescent="0.25">
      <c r="A178" s="42" t="s">
        <v>300</v>
      </c>
      <c r="B178" s="42" t="s">
        <v>46</v>
      </c>
      <c r="C178" s="42" t="s">
        <v>1</v>
      </c>
      <c r="D178" s="42" t="s">
        <v>153</v>
      </c>
      <c r="E178" s="42" t="s">
        <v>57</v>
      </c>
      <c r="F178" s="43">
        <v>395827.25</v>
      </c>
      <c r="G178" s="44">
        <v>863367.53125</v>
      </c>
    </row>
    <row r="179" spans="1:7" x14ac:dyDescent="0.25">
      <c r="A179" s="42" t="s">
        <v>300</v>
      </c>
      <c r="B179" s="42" t="s">
        <v>46</v>
      </c>
      <c r="C179" s="42" t="s">
        <v>1</v>
      </c>
      <c r="D179" s="42" t="s">
        <v>153</v>
      </c>
      <c r="E179" s="42" t="s">
        <v>86</v>
      </c>
      <c r="F179" s="43">
        <v>11860.67041015625</v>
      </c>
      <c r="G179" s="44">
        <v>74277.60009765625</v>
      </c>
    </row>
    <row r="180" spans="1:7" x14ac:dyDescent="0.25">
      <c r="A180" s="42" t="s">
        <v>300</v>
      </c>
      <c r="B180" s="42" t="s">
        <v>46</v>
      </c>
      <c r="C180" s="42" t="s">
        <v>1</v>
      </c>
      <c r="D180" s="42" t="s">
        <v>153</v>
      </c>
      <c r="E180" s="42" t="s">
        <v>138</v>
      </c>
      <c r="F180" s="43">
        <v>49870.69921875</v>
      </c>
      <c r="G180" s="44">
        <v>137181.375</v>
      </c>
    </row>
    <row r="181" spans="1:7" x14ac:dyDescent="0.25">
      <c r="A181" s="42" t="s">
        <v>300</v>
      </c>
      <c r="B181" s="42" t="s">
        <v>46</v>
      </c>
      <c r="C181" s="42" t="s">
        <v>1</v>
      </c>
      <c r="D181" s="42" t="s">
        <v>153</v>
      </c>
      <c r="E181" s="42" t="s">
        <v>111</v>
      </c>
      <c r="F181" s="43">
        <v>272879.294921875</v>
      </c>
      <c r="G181" s="44">
        <v>977542.4921875</v>
      </c>
    </row>
    <row r="182" spans="1:7" x14ac:dyDescent="0.25">
      <c r="A182" s="42" t="s">
        <v>300</v>
      </c>
      <c r="B182" s="42" t="s">
        <v>46</v>
      </c>
      <c r="C182" s="42" t="s">
        <v>1</v>
      </c>
      <c r="D182" s="42" t="s">
        <v>153</v>
      </c>
      <c r="E182" s="42" t="s">
        <v>154</v>
      </c>
      <c r="F182" s="43">
        <v>24947.830078125</v>
      </c>
      <c r="G182" s="44">
        <v>65471.37890625</v>
      </c>
    </row>
    <row r="183" spans="1:7" x14ac:dyDescent="0.25">
      <c r="A183" s="42" t="s">
        <v>300</v>
      </c>
      <c r="B183" s="42" t="s">
        <v>46</v>
      </c>
      <c r="C183" s="42" t="s">
        <v>1</v>
      </c>
      <c r="D183" s="42" t="s">
        <v>153</v>
      </c>
      <c r="E183" s="42" t="s">
        <v>139</v>
      </c>
      <c r="F183" s="43">
        <v>75513.9765625</v>
      </c>
      <c r="G183" s="44">
        <v>75671.9296875</v>
      </c>
    </row>
    <row r="184" spans="1:7" x14ac:dyDescent="0.25">
      <c r="A184" s="42" t="s">
        <v>300</v>
      </c>
      <c r="B184" s="42" t="s">
        <v>46</v>
      </c>
      <c r="C184" s="42" t="s">
        <v>1</v>
      </c>
      <c r="D184" s="42" t="s">
        <v>153</v>
      </c>
      <c r="E184" s="42" t="s">
        <v>91</v>
      </c>
      <c r="F184" s="43">
        <v>114172.23046875</v>
      </c>
      <c r="G184" s="44">
        <v>348533.91015625</v>
      </c>
    </row>
    <row r="185" spans="1:7" x14ac:dyDescent="0.25">
      <c r="A185" s="42" t="s">
        <v>300</v>
      </c>
      <c r="B185" s="42" t="s">
        <v>46</v>
      </c>
      <c r="C185" s="42" t="s">
        <v>1</v>
      </c>
      <c r="D185" s="42" t="s">
        <v>153</v>
      </c>
      <c r="E185" s="42" t="s">
        <v>87</v>
      </c>
      <c r="F185" s="43">
        <v>328772.42553710938</v>
      </c>
      <c r="G185" s="44">
        <v>1210292.810546875</v>
      </c>
    </row>
    <row r="186" spans="1:7" x14ac:dyDescent="0.25">
      <c r="A186" s="42" t="s">
        <v>300</v>
      </c>
      <c r="B186" s="42" t="s">
        <v>46</v>
      </c>
      <c r="C186" s="42" t="s">
        <v>1</v>
      </c>
      <c r="D186" s="42" t="s">
        <v>153</v>
      </c>
      <c r="E186" s="42" t="s">
        <v>118</v>
      </c>
      <c r="F186" s="43">
        <v>200380.9375</v>
      </c>
      <c r="G186" s="44">
        <v>674928.65625</v>
      </c>
    </row>
    <row r="187" spans="1:7" x14ac:dyDescent="0.25">
      <c r="A187" s="42" t="s">
        <v>300</v>
      </c>
      <c r="B187" s="42" t="s">
        <v>46</v>
      </c>
      <c r="C187" s="42" t="s">
        <v>1</v>
      </c>
      <c r="D187" s="42" t="s">
        <v>153</v>
      </c>
      <c r="E187" s="42" t="s">
        <v>130</v>
      </c>
      <c r="F187" s="43">
        <v>10105.7197265625</v>
      </c>
      <c r="G187" s="44">
        <v>11143.91015625</v>
      </c>
    </row>
    <row r="188" spans="1:7" x14ac:dyDescent="0.25">
      <c r="A188" s="42" t="s">
        <v>300</v>
      </c>
      <c r="B188" s="42" t="s">
        <v>46</v>
      </c>
      <c r="C188" s="42" t="s">
        <v>1</v>
      </c>
      <c r="D188" s="42" t="s">
        <v>153</v>
      </c>
      <c r="E188" s="42" t="s">
        <v>88</v>
      </c>
      <c r="F188" s="43">
        <v>51877.3203125</v>
      </c>
      <c r="G188" s="44">
        <v>516230.2734375</v>
      </c>
    </row>
    <row r="189" spans="1:7" x14ac:dyDescent="0.25">
      <c r="A189" s="42" t="s">
        <v>300</v>
      </c>
      <c r="B189" s="42" t="s">
        <v>46</v>
      </c>
      <c r="C189" s="42" t="s">
        <v>1</v>
      </c>
      <c r="D189" s="42" t="s">
        <v>149</v>
      </c>
      <c r="E189" s="42" t="s">
        <v>81</v>
      </c>
      <c r="F189" s="43">
        <v>172865.75</v>
      </c>
      <c r="G189" s="44">
        <v>348000</v>
      </c>
    </row>
    <row r="190" spans="1:7" x14ac:dyDescent="0.25">
      <c r="A190" s="42" t="s">
        <v>300</v>
      </c>
      <c r="B190" s="42" t="s">
        <v>46</v>
      </c>
      <c r="C190" s="42" t="s">
        <v>1</v>
      </c>
      <c r="D190" s="42" t="s">
        <v>149</v>
      </c>
      <c r="E190" s="42" t="s">
        <v>62</v>
      </c>
      <c r="F190" s="43">
        <v>331671.90625</v>
      </c>
      <c r="G190" s="44">
        <v>215768.015625</v>
      </c>
    </row>
    <row r="191" spans="1:7" x14ac:dyDescent="0.25">
      <c r="A191" s="42" t="s">
        <v>300</v>
      </c>
      <c r="B191" s="42" t="s">
        <v>46</v>
      </c>
      <c r="C191" s="42" t="s">
        <v>1</v>
      </c>
      <c r="D191" s="42" t="s">
        <v>149</v>
      </c>
      <c r="E191" s="42" t="s">
        <v>118</v>
      </c>
      <c r="F191" s="43">
        <v>15513.009765625</v>
      </c>
      <c r="G191" s="44">
        <v>83160</v>
      </c>
    </row>
    <row r="192" spans="1:7" x14ac:dyDescent="0.25">
      <c r="A192" s="42" t="s">
        <v>300</v>
      </c>
      <c r="B192" s="42" t="s">
        <v>46</v>
      </c>
      <c r="C192" s="42" t="s">
        <v>1</v>
      </c>
      <c r="D192" s="42" t="s">
        <v>158</v>
      </c>
      <c r="E192" s="42" t="s">
        <v>99</v>
      </c>
      <c r="F192" s="43">
        <v>11176.6298828125</v>
      </c>
      <c r="G192" s="44">
        <v>153480</v>
      </c>
    </row>
    <row r="193" spans="1:7" x14ac:dyDescent="0.25">
      <c r="A193" s="42" t="s">
        <v>300</v>
      </c>
      <c r="B193" s="42" t="s">
        <v>46</v>
      </c>
      <c r="C193" s="42" t="s">
        <v>1</v>
      </c>
      <c r="D193" s="42" t="s">
        <v>158</v>
      </c>
      <c r="E193" s="42" t="s">
        <v>111</v>
      </c>
      <c r="F193" s="43">
        <v>7442.16015625</v>
      </c>
      <c r="G193" s="44">
        <v>67752.6015625</v>
      </c>
    </row>
    <row r="194" spans="1:7" x14ac:dyDescent="0.25">
      <c r="A194" s="42" t="s">
        <v>300</v>
      </c>
      <c r="B194" s="42" t="s">
        <v>46</v>
      </c>
      <c r="C194" s="42" t="s">
        <v>1</v>
      </c>
      <c r="D194" s="42" t="s">
        <v>158</v>
      </c>
      <c r="E194" s="42" t="s">
        <v>91</v>
      </c>
      <c r="F194" s="43">
        <v>57847.8505859375</v>
      </c>
      <c r="G194" s="44">
        <v>217336.8203125</v>
      </c>
    </row>
    <row r="195" spans="1:7" x14ac:dyDescent="0.25">
      <c r="A195" s="42" t="s">
        <v>300</v>
      </c>
      <c r="B195" s="42" t="s">
        <v>46</v>
      </c>
      <c r="C195" s="42" t="s">
        <v>1</v>
      </c>
      <c r="D195" s="42" t="s">
        <v>159</v>
      </c>
      <c r="E195" s="42" t="s">
        <v>81</v>
      </c>
      <c r="F195" s="43">
        <v>119921.0234375</v>
      </c>
      <c r="G195" s="44">
        <v>388409.5625</v>
      </c>
    </row>
    <row r="196" spans="1:7" x14ac:dyDescent="0.25">
      <c r="A196" s="42" t="s">
        <v>300</v>
      </c>
      <c r="B196" s="42" t="s">
        <v>46</v>
      </c>
      <c r="C196" s="42" t="s">
        <v>1</v>
      </c>
      <c r="D196" s="42" t="s">
        <v>161</v>
      </c>
      <c r="E196" s="42" t="s">
        <v>81</v>
      </c>
      <c r="F196" s="43">
        <v>393850.4375</v>
      </c>
      <c r="G196" s="44">
        <v>350014.78125</v>
      </c>
    </row>
    <row r="197" spans="1:7" x14ac:dyDescent="0.25">
      <c r="A197" s="42" t="s">
        <v>300</v>
      </c>
      <c r="B197" s="42" t="s">
        <v>46</v>
      </c>
      <c r="C197" s="42" t="s">
        <v>1</v>
      </c>
      <c r="D197" s="42" t="s">
        <v>161</v>
      </c>
      <c r="E197" s="42" t="s">
        <v>57</v>
      </c>
      <c r="F197" s="43">
        <v>16754.9609375</v>
      </c>
      <c r="G197" s="44">
        <v>15177</v>
      </c>
    </row>
    <row r="198" spans="1:7" x14ac:dyDescent="0.25">
      <c r="A198" s="42" t="s">
        <v>300</v>
      </c>
      <c r="B198" s="42" t="s">
        <v>46</v>
      </c>
      <c r="C198" s="42" t="s">
        <v>1</v>
      </c>
      <c r="D198" s="42" t="s">
        <v>161</v>
      </c>
      <c r="E198" s="42" t="s">
        <v>91</v>
      </c>
      <c r="F198" s="43">
        <v>21842.0703125</v>
      </c>
      <c r="G198" s="44">
        <v>70380</v>
      </c>
    </row>
    <row r="199" spans="1:7" ht="15.75" thickBot="1" x14ac:dyDescent="0.3">
      <c r="A199" s="33" t="s">
        <v>301</v>
      </c>
      <c r="B199" s="34"/>
      <c r="C199" s="34"/>
      <c r="D199" s="34"/>
      <c r="E199" s="34"/>
      <c r="F199" s="34">
        <f>SUM(F165:F198)</f>
        <v>6612250.7443847656</v>
      </c>
      <c r="G199" s="35">
        <f>SUM(G165:G198)</f>
        <v>13095761.148925781</v>
      </c>
    </row>
    <row r="200" spans="1:7" x14ac:dyDescent="0.25">
      <c r="A200" s="42" t="s">
        <v>304</v>
      </c>
      <c r="B200" s="42" t="s">
        <v>46</v>
      </c>
      <c r="C200" s="42" t="s">
        <v>1</v>
      </c>
      <c r="D200" s="42" t="s">
        <v>150</v>
      </c>
      <c r="E200" s="42" t="s">
        <v>90</v>
      </c>
      <c r="F200" s="43">
        <v>14221.169921875</v>
      </c>
      <c r="G200" s="44">
        <v>43994</v>
      </c>
    </row>
    <row r="201" spans="1:7" x14ac:dyDescent="0.25">
      <c r="A201" s="42" t="s">
        <v>304</v>
      </c>
      <c r="B201" s="42" t="s">
        <v>46</v>
      </c>
      <c r="C201" s="42" t="s">
        <v>1</v>
      </c>
      <c r="D201" s="42" t="s">
        <v>150</v>
      </c>
      <c r="E201" s="42" t="s">
        <v>99</v>
      </c>
      <c r="F201" s="43">
        <v>26476.0205078125</v>
      </c>
      <c r="G201" s="44">
        <v>303130</v>
      </c>
    </row>
    <row r="202" spans="1:7" x14ac:dyDescent="0.25">
      <c r="A202" s="42" t="s">
        <v>304</v>
      </c>
      <c r="B202" s="42" t="s">
        <v>46</v>
      </c>
      <c r="C202" s="42" t="s">
        <v>1</v>
      </c>
      <c r="D202" s="42" t="s">
        <v>150</v>
      </c>
      <c r="E202" s="42" t="s">
        <v>62</v>
      </c>
      <c r="F202" s="43">
        <v>2931.6201171875</v>
      </c>
      <c r="G202" s="44">
        <v>13938.759765625</v>
      </c>
    </row>
    <row r="203" spans="1:7" x14ac:dyDescent="0.25">
      <c r="A203" s="42" t="s">
        <v>304</v>
      </c>
      <c r="B203" s="42" t="s">
        <v>46</v>
      </c>
      <c r="C203" s="42" t="s">
        <v>1</v>
      </c>
      <c r="D203" s="42" t="s">
        <v>150</v>
      </c>
      <c r="E203" s="42" t="s">
        <v>57</v>
      </c>
      <c r="F203" s="43">
        <v>41045.529296875</v>
      </c>
      <c r="G203" s="44">
        <v>198601.796875</v>
      </c>
    </row>
    <row r="204" spans="1:7" x14ac:dyDescent="0.25">
      <c r="A204" s="42" t="s">
        <v>304</v>
      </c>
      <c r="B204" s="42" t="s">
        <v>46</v>
      </c>
      <c r="C204" s="42" t="s">
        <v>1</v>
      </c>
      <c r="D204" s="42" t="s">
        <v>150</v>
      </c>
      <c r="E204" s="42" t="s">
        <v>91</v>
      </c>
      <c r="F204" s="43">
        <v>514843.79345703125</v>
      </c>
      <c r="G204" s="44">
        <v>1516281.359375</v>
      </c>
    </row>
    <row r="205" spans="1:7" x14ac:dyDescent="0.25">
      <c r="A205" s="42" t="s">
        <v>304</v>
      </c>
      <c r="B205" s="42" t="s">
        <v>46</v>
      </c>
      <c r="C205" s="42" t="s">
        <v>1</v>
      </c>
      <c r="D205" s="42" t="s">
        <v>150</v>
      </c>
      <c r="E205" s="42" t="s">
        <v>87</v>
      </c>
      <c r="F205" s="43">
        <v>87760.5615234375</v>
      </c>
      <c r="G205" s="44">
        <v>517545.2421875</v>
      </c>
    </row>
    <row r="206" spans="1:7" x14ac:dyDescent="0.25">
      <c r="A206" s="42" t="s">
        <v>304</v>
      </c>
      <c r="B206" s="42" t="s">
        <v>46</v>
      </c>
      <c r="C206" s="42" t="s">
        <v>1</v>
      </c>
      <c r="D206" s="42" t="s">
        <v>151</v>
      </c>
      <c r="E206" s="42" t="s">
        <v>90</v>
      </c>
      <c r="F206" s="43">
        <v>29969.140625</v>
      </c>
      <c r="G206" s="44">
        <v>49434</v>
      </c>
    </row>
    <row r="207" spans="1:7" x14ac:dyDescent="0.25">
      <c r="A207" s="42" t="s">
        <v>304</v>
      </c>
      <c r="B207" s="42" t="s">
        <v>46</v>
      </c>
      <c r="C207" s="42" t="s">
        <v>1</v>
      </c>
      <c r="D207" s="42" t="s">
        <v>151</v>
      </c>
      <c r="E207" s="42" t="s">
        <v>57</v>
      </c>
      <c r="F207" s="43">
        <v>19.059999465942383</v>
      </c>
      <c r="G207" s="44">
        <v>90.419998168945313</v>
      </c>
    </row>
    <row r="208" spans="1:7" x14ac:dyDescent="0.25">
      <c r="A208" s="42" t="s">
        <v>304</v>
      </c>
      <c r="B208" s="42" t="s">
        <v>46</v>
      </c>
      <c r="C208" s="42" t="s">
        <v>1</v>
      </c>
      <c r="D208" s="42" t="s">
        <v>152</v>
      </c>
      <c r="E208" s="42" t="s">
        <v>109</v>
      </c>
      <c r="F208" s="43">
        <v>7443.52978515625</v>
      </c>
      <c r="G208" s="44">
        <v>48236.16015625</v>
      </c>
    </row>
    <row r="209" spans="1:7" x14ac:dyDescent="0.25">
      <c r="A209" s="42" t="s">
        <v>304</v>
      </c>
      <c r="B209" s="42" t="s">
        <v>46</v>
      </c>
      <c r="C209" s="42" t="s">
        <v>1</v>
      </c>
      <c r="D209" s="42" t="s">
        <v>152</v>
      </c>
      <c r="E209" s="42" t="s">
        <v>57</v>
      </c>
      <c r="F209" s="43">
        <v>110339.2490234375</v>
      </c>
      <c r="G209" s="44">
        <v>255550</v>
      </c>
    </row>
    <row r="210" spans="1:7" x14ac:dyDescent="0.25">
      <c r="A210" s="42" t="s">
        <v>304</v>
      </c>
      <c r="B210" s="42" t="s">
        <v>46</v>
      </c>
      <c r="C210" s="42" t="s">
        <v>1</v>
      </c>
      <c r="D210" s="42" t="s">
        <v>153</v>
      </c>
      <c r="E210" s="42" t="s">
        <v>109</v>
      </c>
      <c r="F210" s="43">
        <v>141703.63671875</v>
      </c>
      <c r="G210" s="44">
        <v>368946</v>
      </c>
    </row>
    <row r="211" spans="1:7" x14ac:dyDescent="0.25">
      <c r="A211" s="42" t="s">
        <v>304</v>
      </c>
      <c r="B211" s="42" t="s">
        <v>46</v>
      </c>
      <c r="C211" s="42" t="s">
        <v>1</v>
      </c>
      <c r="D211" s="42" t="s">
        <v>153</v>
      </c>
      <c r="E211" s="42" t="s">
        <v>81</v>
      </c>
      <c r="F211" s="43">
        <v>334538.59375</v>
      </c>
      <c r="G211" s="44">
        <v>299546.46875</v>
      </c>
    </row>
    <row r="212" spans="1:7" x14ac:dyDescent="0.25">
      <c r="A212" s="42" t="s">
        <v>304</v>
      </c>
      <c r="B212" s="42" t="s">
        <v>46</v>
      </c>
      <c r="C212" s="42" t="s">
        <v>1</v>
      </c>
      <c r="D212" s="42" t="s">
        <v>153</v>
      </c>
      <c r="E212" s="42" t="s">
        <v>99</v>
      </c>
      <c r="F212" s="43">
        <v>1845036.91015625</v>
      </c>
      <c r="G212" s="44">
        <v>3202827.9375</v>
      </c>
    </row>
    <row r="213" spans="1:7" x14ac:dyDescent="0.25">
      <c r="A213" s="42" t="s">
        <v>304</v>
      </c>
      <c r="B213" s="42" t="s">
        <v>46</v>
      </c>
      <c r="C213" s="42" t="s">
        <v>1</v>
      </c>
      <c r="D213" s="42" t="s">
        <v>153</v>
      </c>
      <c r="E213" s="42" t="s">
        <v>62</v>
      </c>
      <c r="F213" s="43">
        <v>189886.5546875</v>
      </c>
      <c r="G213" s="44">
        <v>136097.8828125</v>
      </c>
    </row>
    <row r="214" spans="1:7" x14ac:dyDescent="0.25">
      <c r="A214" s="42" t="s">
        <v>304</v>
      </c>
      <c r="B214" s="42" t="s">
        <v>46</v>
      </c>
      <c r="C214" s="42" t="s">
        <v>1</v>
      </c>
      <c r="D214" s="42" t="s">
        <v>153</v>
      </c>
      <c r="E214" s="42" t="s">
        <v>57</v>
      </c>
      <c r="F214" s="43">
        <v>163782.4814453125</v>
      </c>
      <c r="G214" s="44">
        <v>453356.25</v>
      </c>
    </row>
    <row r="215" spans="1:7" x14ac:dyDescent="0.25">
      <c r="A215" s="42" t="s">
        <v>304</v>
      </c>
      <c r="B215" s="42" t="s">
        <v>46</v>
      </c>
      <c r="C215" s="42" t="s">
        <v>1</v>
      </c>
      <c r="D215" s="42" t="s">
        <v>153</v>
      </c>
      <c r="E215" s="42" t="s">
        <v>86</v>
      </c>
      <c r="F215" s="43">
        <v>29937.390625</v>
      </c>
      <c r="G215" s="44">
        <v>93283</v>
      </c>
    </row>
    <row r="216" spans="1:7" x14ac:dyDescent="0.25">
      <c r="A216" s="42" t="s">
        <v>304</v>
      </c>
      <c r="B216" s="42" t="s">
        <v>46</v>
      </c>
      <c r="C216" s="42" t="s">
        <v>1</v>
      </c>
      <c r="D216" s="42" t="s">
        <v>153</v>
      </c>
      <c r="E216" s="42" t="s">
        <v>111</v>
      </c>
      <c r="F216" s="43">
        <v>150185.90625</v>
      </c>
      <c r="G216" s="44">
        <v>526461.4921875</v>
      </c>
    </row>
    <row r="217" spans="1:7" x14ac:dyDescent="0.25">
      <c r="A217" s="42" t="s">
        <v>304</v>
      </c>
      <c r="B217" s="42" t="s">
        <v>46</v>
      </c>
      <c r="C217" s="42" t="s">
        <v>1</v>
      </c>
      <c r="D217" s="42" t="s">
        <v>153</v>
      </c>
      <c r="E217" s="42" t="s">
        <v>91</v>
      </c>
      <c r="F217" s="43">
        <v>879328.1669921875</v>
      </c>
      <c r="G217" s="44">
        <v>4460836.1745605469</v>
      </c>
    </row>
    <row r="218" spans="1:7" x14ac:dyDescent="0.25">
      <c r="A218" s="42" t="s">
        <v>304</v>
      </c>
      <c r="B218" s="42" t="s">
        <v>46</v>
      </c>
      <c r="C218" s="42" t="s">
        <v>1</v>
      </c>
      <c r="D218" s="42" t="s">
        <v>153</v>
      </c>
      <c r="E218" s="42" t="s">
        <v>87</v>
      </c>
      <c r="F218" s="43">
        <v>15934.349609375</v>
      </c>
      <c r="G218" s="44">
        <v>143573.78125</v>
      </c>
    </row>
    <row r="219" spans="1:7" x14ac:dyDescent="0.25">
      <c r="A219" s="42" t="s">
        <v>304</v>
      </c>
      <c r="B219" s="42" t="s">
        <v>46</v>
      </c>
      <c r="C219" s="42" t="s">
        <v>1</v>
      </c>
      <c r="D219" s="42" t="s">
        <v>153</v>
      </c>
      <c r="E219" s="42" t="s">
        <v>118</v>
      </c>
      <c r="F219" s="43">
        <v>196861.0078125</v>
      </c>
      <c r="G219" s="44">
        <v>560263.15625</v>
      </c>
    </row>
    <row r="220" spans="1:7" x14ac:dyDescent="0.25">
      <c r="A220" s="42" t="s">
        <v>304</v>
      </c>
      <c r="B220" s="42" t="s">
        <v>46</v>
      </c>
      <c r="C220" s="42" t="s">
        <v>1</v>
      </c>
      <c r="D220" s="42" t="s">
        <v>153</v>
      </c>
      <c r="E220" s="42" t="s">
        <v>88</v>
      </c>
      <c r="F220" s="43">
        <v>113205.5517578125</v>
      </c>
      <c r="G220" s="44">
        <v>463659.40625</v>
      </c>
    </row>
    <row r="221" spans="1:7" x14ac:dyDescent="0.25">
      <c r="A221" s="42" t="s">
        <v>304</v>
      </c>
      <c r="B221" s="42" t="s">
        <v>46</v>
      </c>
      <c r="C221" s="42" t="s">
        <v>1</v>
      </c>
      <c r="D221" s="42" t="s">
        <v>149</v>
      </c>
      <c r="E221" s="42" t="s">
        <v>81</v>
      </c>
      <c r="F221" s="43">
        <v>350960.5546875</v>
      </c>
      <c r="G221" s="44">
        <v>325273</v>
      </c>
    </row>
    <row r="222" spans="1:7" x14ac:dyDescent="0.25">
      <c r="A222" s="42" t="s">
        <v>304</v>
      </c>
      <c r="B222" s="42" t="s">
        <v>46</v>
      </c>
      <c r="C222" s="42" t="s">
        <v>1</v>
      </c>
      <c r="D222" s="42" t="s">
        <v>158</v>
      </c>
      <c r="E222" s="42" t="s">
        <v>57</v>
      </c>
      <c r="F222" s="43">
        <v>27453.970703125</v>
      </c>
      <c r="G222" s="44">
        <v>362755.625</v>
      </c>
    </row>
    <row r="223" spans="1:7" x14ac:dyDescent="0.25">
      <c r="A223" s="42" t="s">
        <v>304</v>
      </c>
      <c r="B223" s="42" t="s">
        <v>46</v>
      </c>
      <c r="C223" s="42" t="s">
        <v>1</v>
      </c>
      <c r="D223" s="42" t="s">
        <v>158</v>
      </c>
      <c r="E223" s="42" t="s">
        <v>111</v>
      </c>
      <c r="F223" s="43">
        <v>11435.1796875</v>
      </c>
      <c r="G223" s="44">
        <v>19860</v>
      </c>
    </row>
    <row r="224" spans="1:7" x14ac:dyDescent="0.25">
      <c r="A224" s="42" t="s">
        <v>304</v>
      </c>
      <c r="B224" s="42" t="s">
        <v>46</v>
      </c>
      <c r="C224" s="42" t="s">
        <v>1</v>
      </c>
      <c r="D224" s="42" t="s">
        <v>158</v>
      </c>
      <c r="E224" s="42" t="s">
        <v>91</v>
      </c>
      <c r="F224" s="43">
        <v>209043.51171875</v>
      </c>
      <c r="G224" s="44">
        <v>904415.41015625</v>
      </c>
    </row>
    <row r="225" spans="1:7" x14ac:dyDescent="0.25">
      <c r="A225" s="42" t="s">
        <v>304</v>
      </c>
      <c r="B225" s="42" t="s">
        <v>46</v>
      </c>
      <c r="C225" s="42" t="s">
        <v>1</v>
      </c>
      <c r="D225" s="42" t="s">
        <v>161</v>
      </c>
      <c r="E225" s="42" t="s">
        <v>81</v>
      </c>
      <c r="F225" s="43">
        <v>763168.0859375</v>
      </c>
      <c r="G225" s="44">
        <v>681608.0908203125</v>
      </c>
    </row>
    <row r="226" spans="1:7" x14ac:dyDescent="0.25">
      <c r="A226" s="42" t="s">
        <v>304</v>
      </c>
      <c r="B226" s="42" t="s">
        <v>46</v>
      </c>
      <c r="C226" s="42" t="s">
        <v>1</v>
      </c>
      <c r="D226" s="42" t="s">
        <v>161</v>
      </c>
      <c r="E226" s="42" t="s">
        <v>62</v>
      </c>
      <c r="F226" s="43">
        <v>186375.21875</v>
      </c>
      <c r="G226" s="44">
        <v>131221.234375</v>
      </c>
    </row>
    <row r="227" spans="1:7" x14ac:dyDescent="0.25">
      <c r="A227" s="42" t="s">
        <v>304</v>
      </c>
      <c r="B227" s="42" t="s">
        <v>46</v>
      </c>
      <c r="C227" s="42" t="s">
        <v>1</v>
      </c>
      <c r="D227" s="42" t="s">
        <v>161</v>
      </c>
      <c r="E227" s="42" t="s">
        <v>57</v>
      </c>
      <c r="F227" s="43">
        <v>6785.7998046875</v>
      </c>
      <c r="G227" s="44">
        <v>716</v>
      </c>
    </row>
    <row r="228" spans="1:7" ht="15.75" thickBot="1" x14ac:dyDescent="0.3">
      <c r="A228" s="33" t="s">
        <v>305</v>
      </c>
      <c r="B228" s="34"/>
      <c r="C228" s="34"/>
      <c r="D228" s="34"/>
      <c r="E228" s="34"/>
      <c r="F228" s="34">
        <f>SUM(F200:F227)</f>
        <v>6450672.5453510284</v>
      </c>
      <c r="G228" s="35">
        <f>SUM(G200:G227)</f>
        <v>16081502.648269653</v>
      </c>
    </row>
    <row r="229" spans="1:7" x14ac:dyDescent="0.25">
      <c r="A229" s="42" t="s">
        <v>311</v>
      </c>
      <c r="B229" s="42" t="s">
        <v>46</v>
      </c>
      <c r="C229" s="42" t="s">
        <v>1</v>
      </c>
      <c r="D229" s="42" t="s">
        <v>150</v>
      </c>
      <c r="E229" s="42" t="s">
        <v>90</v>
      </c>
      <c r="F229" s="43">
        <v>11889.9296875</v>
      </c>
      <c r="G229" s="44">
        <v>29235.900390625</v>
      </c>
    </row>
    <row r="230" spans="1:7" x14ac:dyDescent="0.25">
      <c r="A230" s="42" t="s">
        <v>311</v>
      </c>
      <c r="B230" s="42" t="s">
        <v>46</v>
      </c>
      <c r="C230" s="42" t="s">
        <v>1</v>
      </c>
      <c r="D230" s="42" t="s">
        <v>150</v>
      </c>
      <c r="E230" s="42" t="s">
        <v>99</v>
      </c>
      <c r="F230" s="43">
        <v>45667.21875</v>
      </c>
      <c r="G230" s="44">
        <v>307401.84375</v>
      </c>
    </row>
    <row r="231" spans="1:7" x14ac:dyDescent="0.25">
      <c r="A231" s="42" t="s">
        <v>311</v>
      </c>
      <c r="B231" s="42" t="s">
        <v>46</v>
      </c>
      <c r="C231" s="42" t="s">
        <v>1</v>
      </c>
      <c r="D231" s="42" t="s">
        <v>150</v>
      </c>
      <c r="E231" s="42" t="s">
        <v>91</v>
      </c>
      <c r="F231" s="43">
        <v>12956026.608398438</v>
      </c>
      <c r="G231" s="44">
        <v>974370.67114257813</v>
      </c>
    </row>
    <row r="232" spans="1:7" x14ac:dyDescent="0.25">
      <c r="A232" s="42" t="s">
        <v>311</v>
      </c>
      <c r="B232" s="42" t="s">
        <v>46</v>
      </c>
      <c r="C232" s="42" t="s">
        <v>1</v>
      </c>
      <c r="D232" s="42" t="s">
        <v>152</v>
      </c>
      <c r="E232" s="42" t="s">
        <v>57</v>
      </c>
      <c r="F232" s="43">
        <v>18960.349609375</v>
      </c>
      <c r="G232" s="44">
        <v>51490</v>
      </c>
    </row>
    <row r="233" spans="1:7" x14ac:dyDescent="0.25">
      <c r="A233" s="42" t="s">
        <v>311</v>
      </c>
      <c r="B233" s="42" t="s">
        <v>46</v>
      </c>
      <c r="C233" s="42" t="s">
        <v>1</v>
      </c>
      <c r="D233" s="42" t="s">
        <v>153</v>
      </c>
      <c r="E233" s="42" t="s">
        <v>81</v>
      </c>
      <c r="F233" s="43">
        <v>247635.60546875</v>
      </c>
      <c r="G233" s="44">
        <v>343635.296875</v>
      </c>
    </row>
    <row r="234" spans="1:7" x14ac:dyDescent="0.25">
      <c r="A234" s="42" t="s">
        <v>311</v>
      </c>
      <c r="B234" s="42" t="s">
        <v>46</v>
      </c>
      <c r="C234" s="42" t="s">
        <v>1</v>
      </c>
      <c r="D234" s="42" t="s">
        <v>153</v>
      </c>
      <c r="E234" s="42" t="s">
        <v>99</v>
      </c>
      <c r="F234" s="43">
        <v>599669.974609375</v>
      </c>
      <c r="G234" s="44">
        <v>643214</v>
      </c>
    </row>
    <row r="235" spans="1:7" x14ac:dyDescent="0.25">
      <c r="A235" s="42" t="s">
        <v>311</v>
      </c>
      <c r="B235" s="42" t="s">
        <v>46</v>
      </c>
      <c r="C235" s="42" t="s">
        <v>1</v>
      </c>
      <c r="D235" s="42" t="s">
        <v>153</v>
      </c>
      <c r="E235" s="42" t="s">
        <v>62</v>
      </c>
      <c r="F235" s="43">
        <v>869225.8125</v>
      </c>
      <c r="G235" s="44">
        <v>630040.96875</v>
      </c>
    </row>
    <row r="236" spans="1:7" x14ac:dyDescent="0.25">
      <c r="A236" s="42" t="s">
        <v>311</v>
      </c>
      <c r="B236" s="42" t="s">
        <v>46</v>
      </c>
      <c r="C236" s="42" t="s">
        <v>1</v>
      </c>
      <c r="D236" s="42" t="s">
        <v>153</v>
      </c>
      <c r="E236" s="42" t="s">
        <v>57</v>
      </c>
      <c r="F236" s="43">
        <v>229270.50390625</v>
      </c>
      <c r="G236" s="44">
        <v>608658</v>
      </c>
    </row>
    <row r="237" spans="1:7" x14ac:dyDescent="0.25">
      <c r="A237" s="42" t="s">
        <v>311</v>
      </c>
      <c r="B237" s="42" t="s">
        <v>46</v>
      </c>
      <c r="C237" s="42" t="s">
        <v>1</v>
      </c>
      <c r="D237" s="42" t="s">
        <v>153</v>
      </c>
      <c r="E237" s="42" t="s">
        <v>86</v>
      </c>
      <c r="F237" s="43">
        <v>9724.66015625</v>
      </c>
      <c r="G237" s="44">
        <v>71926.8125</v>
      </c>
    </row>
    <row r="238" spans="1:7" x14ac:dyDescent="0.25">
      <c r="A238" s="42" t="s">
        <v>311</v>
      </c>
      <c r="B238" s="42" t="s">
        <v>46</v>
      </c>
      <c r="C238" s="42" t="s">
        <v>1</v>
      </c>
      <c r="D238" s="42" t="s">
        <v>153</v>
      </c>
      <c r="E238" s="42" t="s">
        <v>138</v>
      </c>
      <c r="F238" s="43">
        <v>9979.1298828125</v>
      </c>
      <c r="G238" s="44">
        <v>231000</v>
      </c>
    </row>
    <row r="239" spans="1:7" x14ac:dyDescent="0.25">
      <c r="A239" s="42" t="s">
        <v>311</v>
      </c>
      <c r="B239" s="42" t="s">
        <v>46</v>
      </c>
      <c r="C239" s="42" t="s">
        <v>1</v>
      </c>
      <c r="D239" s="42" t="s">
        <v>153</v>
      </c>
      <c r="E239" s="42" t="s">
        <v>111</v>
      </c>
      <c r="F239" s="43">
        <v>397169.3671875</v>
      </c>
      <c r="G239" s="44">
        <v>1195000</v>
      </c>
    </row>
    <row r="240" spans="1:7" x14ac:dyDescent="0.25">
      <c r="A240" s="42" t="s">
        <v>311</v>
      </c>
      <c r="B240" s="42" t="s">
        <v>46</v>
      </c>
      <c r="C240" s="42" t="s">
        <v>1</v>
      </c>
      <c r="D240" s="42" t="s">
        <v>153</v>
      </c>
      <c r="E240" s="42" t="s">
        <v>91</v>
      </c>
      <c r="F240" s="43">
        <v>146259.392578125</v>
      </c>
      <c r="G240" s="44">
        <v>689253.6953125</v>
      </c>
    </row>
    <row r="241" spans="1:7" x14ac:dyDescent="0.25">
      <c r="A241" s="42" t="s">
        <v>311</v>
      </c>
      <c r="B241" s="42" t="s">
        <v>46</v>
      </c>
      <c r="C241" s="42" t="s">
        <v>1</v>
      </c>
      <c r="D241" s="42" t="s">
        <v>153</v>
      </c>
      <c r="E241" s="42" t="s">
        <v>314</v>
      </c>
      <c r="F241" s="43">
        <v>111.12999725341797</v>
      </c>
      <c r="G241" s="44">
        <v>48331.80078125</v>
      </c>
    </row>
    <row r="242" spans="1:7" x14ac:dyDescent="0.25">
      <c r="A242" s="42" t="s">
        <v>311</v>
      </c>
      <c r="B242" s="42" t="s">
        <v>46</v>
      </c>
      <c r="C242" s="42" t="s">
        <v>1</v>
      </c>
      <c r="D242" s="42" t="s">
        <v>153</v>
      </c>
      <c r="E242" s="42" t="s">
        <v>87</v>
      </c>
      <c r="F242" s="43">
        <v>49895.6484375</v>
      </c>
      <c r="G242" s="44">
        <v>93465</v>
      </c>
    </row>
    <row r="243" spans="1:7" x14ac:dyDescent="0.25">
      <c r="A243" s="42" t="s">
        <v>311</v>
      </c>
      <c r="B243" s="42" t="s">
        <v>46</v>
      </c>
      <c r="C243" s="42" t="s">
        <v>1</v>
      </c>
      <c r="D243" s="42" t="s">
        <v>153</v>
      </c>
      <c r="E243" s="42" t="s">
        <v>118</v>
      </c>
      <c r="F243" s="43">
        <v>43109.84375</v>
      </c>
      <c r="G243" s="44">
        <v>134533.046875</v>
      </c>
    </row>
    <row r="244" spans="1:7" x14ac:dyDescent="0.25">
      <c r="A244" s="42" t="s">
        <v>311</v>
      </c>
      <c r="B244" s="42" t="s">
        <v>46</v>
      </c>
      <c r="C244" s="42" t="s">
        <v>1</v>
      </c>
      <c r="D244" s="42" t="s">
        <v>153</v>
      </c>
      <c r="E244" s="42" t="s">
        <v>156</v>
      </c>
      <c r="F244" s="43">
        <v>102382.3828125</v>
      </c>
      <c r="G244" s="44">
        <v>334969</v>
      </c>
    </row>
    <row r="245" spans="1:7" x14ac:dyDescent="0.25">
      <c r="A245" s="42" t="s">
        <v>311</v>
      </c>
      <c r="B245" s="42" t="s">
        <v>46</v>
      </c>
      <c r="C245" s="42" t="s">
        <v>1</v>
      </c>
      <c r="D245" s="42" t="s">
        <v>153</v>
      </c>
      <c r="E245" s="42" t="s">
        <v>88</v>
      </c>
      <c r="F245" s="43">
        <v>25446.779296875</v>
      </c>
      <c r="G245" s="44">
        <v>50104.3203125</v>
      </c>
    </row>
    <row r="246" spans="1:7" x14ac:dyDescent="0.25">
      <c r="A246" s="42" t="s">
        <v>311</v>
      </c>
      <c r="B246" s="42" t="s">
        <v>46</v>
      </c>
      <c r="C246" s="42" t="s">
        <v>1</v>
      </c>
      <c r="D246" s="42" t="s">
        <v>149</v>
      </c>
      <c r="E246" s="42" t="s">
        <v>81</v>
      </c>
      <c r="F246" s="43">
        <v>63841.47900390625</v>
      </c>
      <c r="G246" s="44">
        <v>91127.3984375</v>
      </c>
    </row>
    <row r="247" spans="1:7" x14ac:dyDescent="0.25">
      <c r="A247" s="42" t="s">
        <v>311</v>
      </c>
      <c r="B247" s="42" t="s">
        <v>46</v>
      </c>
      <c r="C247" s="42" t="s">
        <v>1</v>
      </c>
      <c r="D247" s="42" t="s">
        <v>149</v>
      </c>
      <c r="E247" s="42" t="s">
        <v>62</v>
      </c>
      <c r="F247" s="43">
        <v>310567.34375</v>
      </c>
      <c r="G247" s="44">
        <v>180715.0625</v>
      </c>
    </row>
    <row r="248" spans="1:7" x14ac:dyDescent="0.25">
      <c r="A248" s="42" t="s">
        <v>311</v>
      </c>
      <c r="B248" s="42" t="s">
        <v>46</v>
      </c>
      <c r="C248" s="42" t="s">
        <v>1</v>
      </c>
      <c r="D248" s="42" t="s">
        <v>149</v>
      </c>
      <c r="E248" s="42" t="s">
        <v>57</v>
      </c>
      <c r="F248" s="43">
        <v>41465.28125</v>
      </c>
      <c r="G248" s="44">
        <v>46347.1015625</v>
      </c>
    </row>
    <row r="249" spans="1:7" x14ac:dyDescent="0.25">
      <c r="A249" s="42" t="s">
        <v>311</v>
      </c>
      <c r="B249" s="42" t="s">
        <v>46</v>
      </c>
      <c r="C249" s="42" t="s">
        <v>1</v>
      </c>
      <c r="D249" s="42" t="s">
        <v>315</v>
      </c>
      <c r="E249" s="42" t="s">
        <v>90</v>
      </c>
      <c r="F249" s="43">
        <v>16113.1201171875</v>
      </c>
      <c r="G249" s="44">
        <v>21476</v>
      </c>
    </row>
    <row r="250" spans="1:7" x14ac:dyDescent="0.25">
      <c r="A250" s="42" t="s">
        <v>311</v>
      </c>
      <c r="B250" s="42" t="s">
        <v>46</v>
      </c>
      <c r="C250" s="42" t="s">
        <v>1</v>
      </c>
      <c r="D250" s="42" t="s">
        <v>315</v>
      </c>
      <c r="E250" s="42" t="s">
        <v>91</v>
      </c>
      <c r="F250" s="43">
        <v>183464.662109375</v>
      </c>
      <c r="G250" s="44">
        <v>230032.599609375</v>
      </c>
    </row>
    <row r="251" spans="1:7" x14ac:dyDescent="0.25">
      <c r="A251" s="42" t="s">
        <v>311</v>
      </c>
      <c r="B251" s="42" t="s">
        <v>46</v>
      </c>
      <c r="C251" s="42" t="s">
        <v>1</v>
      </c>
      <c r="D251" s="42" t="s">
        <v>164</v>
      </c>
      <c r="E251" s="42" t="s">
        <v>85</v>
      </c>
      <c r="F251" s="43">
        <v>5556.1298828125</v>
      </c>
      <c r="G251" s="44">
        <v>12662</v>
      </c>
    </row>
    <row r="252" spans="1:7" x14ac:dyDescent="0.25">
      <c r="A252" s="42" t="s">
        <v>311</v>
      </c>
      <c r="B252" s="42" t="s">
        <v>46</v>
      </c>
      <c r="C252" s="42" t="s">
        <v>1</v>
      </c>
      <c r="D252" s="42" t="s">
        <v>161</v>
      </c>
      <c r="E252" s="42" t="s">
        <v>81</v>
      </c>
      <c r="F252" s="43">
        <v>310851.65625</v>
      </c>
      <c r="G252" s="44">
        <v>279110.875</v>
      </c>
    </row>
    <row r="253" spans="1:7" x14ac:dyDescent="0.25">
      <c r="A253" s="42" t="s">
        <v>311</v>
      </c>
      <c r="B253" s="42" t="s">
        <v>2</v>
      </c>
      <c r="C253" s="42" t="s">
        <v>1</v>
      </c>
      <c r="D253" s="42" t="s">
        <v>162</v>
      </c>
      <c r="E253" s="42" t="s">
        <v>57</v>
      </c>
      <c r="F253" s="43">
        <v>1507.469970703125</v>
      </c>
      <c r="G253" s="44">
        <v>30733.19921875</v>
      </c>
    </row>
    <row r="254" spans="1:7" ht="15.75" thickBot="1" x14ac:dyDescent="0.3">
      <c r="A254" s="33" t="s">
        <v>311</v>
      </c>
      <c r="B254" s="34"/>
      <c r="C254" s="34"/>
      <c r="D254" s="34"/>
      <c r="E254" s="34"/>
      <c r="F254" s="34">
        <f>SUM(F229:F253)</f>
        <v>16695791.479362488</v>
      </c>
      <c r="G254" s="35">
        <f>SUM(G229:G253)</f>
        <v>7328834.5930175781</v>
      </c>
    </row>
    <row r="255" spans="1:7" x14ac:dyDescent="0.25">
      <c r="A255" s="42" t="s">
        <v>320</v>
      </c>
      <c r="B255" s="42" t="s">
        <v>46</v>
      </c>
      <c r="C255" s="42" t="s">
        <v>1</v>
      </c>
      <c r="D255" s="42" t="s">
        <v>150</v>
      </c>
      <c r="E255" s="42" t="s">
        <v>99</v>
      </c>
      <c r="F255" s="43">
        <v>13699.099609375</v>
      </c>
      <c r="G255" s="44">
        <v>192091.90625</v>
      </c>
    </row>
    <row r="256" spans="1:7" x14ac:dyDescent="0.25">
      <c r="A256" s="42" t="s">
        <v>320</v>
      </c>
      <c r="B256" s="42" t="s">
        <v>46</v>
      </c>
      <c r="C256" s="42" t="s">
        <v>1</v>
      </c>
      <c r="D256" s="42" t="s">
        <v>153</v>
      </c>
      <c r="E256" s="42" t="s">
        <v>91</v>
      </c>
      <c r="F256" s="43">
        <v>110041.3203125</v>
      </c>
      <c r="G256" s="44">
        <v>467963.78125</v>
      </c>
    </row>
    <row r="257" spans="1:7" x14ac:dyDescent="0.25">
      <c r="A257" s="42" t="s">
        <v>320</v>
      </c>
      <c r="B257" s="42" t="s">
        <v>46</v>
      </c>
      <c r="C257" s="42" t="s">
        <v>1</v>
      </c>
      <c r="D257" s="42" t="s">
        <v>149</v>
      </c>
      <c r="E257" s="42" t="s">
        <v>57</v>
      </c>
      <c r="F257" s="43">
        <v>49084.620971679688</v>
      </c>
      <c r="G257" s="44">
        <v>54919.9599609375</v>
      </c>
    </row>
    <row r="258" spans="1:7" x14ac:dyDescent="0.25">
      <c r="A258" s="42" t="s">
        <v>320</v>
      </c>
      <c r="B258" s="42" t="s">
        <v>46</v>
      </c>
      <c r="C258" s="42" t="s">
        <v>1</v>
      </c>
      <c r="D258" s="42" t="s">
        <v>158</v>
      </c>
      <c r="E258" s="42" t="s">
        <v>91</v>
      </c>
      <c r="F258" s="43">
        <v>111402.46875</v>
      </c>
      <c r="G258" s="44">
        <v>275561.125</v>
      </c>
    </row>
    <row r="259" spans="1:7" ht="15.75" thickBot="1" x14ac:dyDescent="0.3">
      <c r="A259" s="33" t="s">
        <v>321</v>
      </c>
      <c r="B259" s="34"/>
      <c r="C259" s="34"/>
      <c r="D259" s="34"/>
      <c r="E259" s="34"/>
      <c r="F259" s="34">
        <f>SUM(F255:F258)</f>
        <v>284227.50964355469</v>
      </c>
      <c r="G259" s="35">
        <f>SUM(G255:G258)</f>
        <v>990536.7724609375</v>
      </c>
    </row>
    <row r="260" spans="1:7" x14ac:dyDescent="0.25">
      <c r="A260" s="42" t="s">
        <v>331</v>
      </c>
      <c r="B260" s="42" t="s">
        <v>46</v>
      </c>
      <c r="C260" s="42" t="s">
        <v>1</v>
      </c>
      <c r="D260" s="42" t="s">
        <v>150</v>
      </c>
      <c r="E260" s="42" t="s">
        <v>99</v>
      </c>
      <c r="F260" s="43">
        <v>140048.9482421875</v>
      </c>
      <c r="G260" s="44">
        <v>890959.93359375</v>
      </c>
    </row>
    <row r="261" spans="1:7" x14ac:dyDescent="0.25">
      <c r="A261" s="42" t="s">
        <v>331</v>
      </c>
      <c r="B261" s="42" t="s">
        <v>46</v>
      </c>
      <c r="C261" s="42" t="s">
        <v>1</v>
      </c>
      <c r="D261" s="42" t="s">
        <v>150</v>
      </c>
      <c r="E261" s="42" t="s">
        <v>57</v>
      </c>
      <c r="F261" s="43">
        <v>30557.009765625</v>
      </c>
      <c r="G261" s="44">
        <v>157941.046875</v>
      </c>
    </row>
    <row r="262" spans="1:7" x14ac:dyDescent="0.25">
      <c r="A262" s="42" t="s">
        <v>331</v>
      </c>
      <c r="B262" s="42" t="s">
        <v>46</v>
      </c>
      <c r="C262" s="42" t="s">
        <v>1</v>
      </c>
      <c r="D262" s="42" t="s">
        <v>150</v>
      </c>
      <c r="E262" s="42" t="s">
        <v>154</v>
      </c>
      <c r="F262" s="43">
        <v>24947.830078125</v>
      </c>
      <c r="G262" s="44">
        <v>60782.71875</v>
      </c>
    </row>
    <row r="263" spans="1:7" x14ac:dyDescent="0.25">
      <c r="A263" s="42" t="s">
        <v>331</v>
      </c>
      <c r="B263" s="42" t="s">
        <v>46</v>
      </c>
      <c r="C263" s="42" t="s">
        <v>1</v>
      </c>
      <c r="D263" s="42" t="s">
        <v>150</v>
      </c>
      <c r="E263" s="42" t="s">
        <v>91</v>
      </c>
      <c r="F263" s="43">
        <v>349222.91748046875</v>
      </c>
      <c r="G263" s="44">
        <v>842959.515625</v>
      </c>
    </row>
    <row r="264" spans="1:7" x14ac:dyDescent="0.25">
      <c r="A264" s="42" t="s">
        <v>331</v>
      </c>
      <c r="B264" s="42" t="s">
        <v>46</v>
      </c>
      <c r="C264" s="42" t="s">
        <v>1</v>
      </c>
      <c r="D264" s="42" t="s">
        <v>152</v>
      </c>
      <c r="E264" s="42" t="s">
        <v>109</v>
      </c>
      <c r="F264" s="43">
        <v>10069.849609375</v>
      </c>
      <c r="G264" s="44">
        <v>263500</v>
      </c>
    </row>
    <row r="265" spans="1:7" x14ac:dyDescent="0.25">
      <c r="A265" s="42" t="s">
        <v>331</v>
      </c>
      <c r="B265" s="42" t="s">
        <v>46</v>
      </c>
      <c r="C265" s="42" t="s">
        <v>1</v>
      </c>
      <c r="D265" s="42" t="s">
        <v>152</v>
      </c>
      <c r="E265" s="42" t="s">
        <v>57</v>
      </c>
      <c r="F265" s="43">
        <v>16728.650512695313</v>
      </c>
      <c r="G265" s="44">
        <v>9272.18017578125</v>
      </c>
    </row>
    <row r="266" spans="1:7" x14ac:dyDescent="0.25">
      <c r="A266" s="42" t="s">
        <v>331</v>
      </c>
      <c r="B266" s="42" t="s">
        <v>46</v>
      </c>
      <c r="C266" s="42" t="s">
        <v>1</v>
      </c>
      <c r="D266" s="42" t="s">
        <v>152</v>
      </c>
      <c r="E266" s="42" t="s">
        <v>111</v>
      </c>
      <c r="F266" s="43">
        <v>24947.830078125</v>
      </c>
      <c r="G266" s="44">
        <v>59350</v>
      </c>
    </row>
    <row r="267" spans="1:7" x14ac:dyDescent="0.25">
      <c r="A267" s="42" t="s">
        <v>331</v>
      </c>
      <c r="B267" s="42" t="s">
        <v>46</v>
      </c>
      <c r="C267" s="42" t="s">
        <v>1</v>
      </c>
      <c r="D267" s="42" t="s">
        <v>153</v>
      </c>
      <c r="E267" s="42" t="s">
        <v>81</v>
      </c>
      <c r="F267" s="43">
        <v>212768.25390625</v>
      </c>
      <c r="G267" s="44">
        <v>340659.046875</v>
      </c>
    </row>
    <row r="268" spans="1:7" x14ac:dyDescent="0.25">
      <c r="A268" s="42" t="s">
        <v>331</v>
      </c>
      <c r="B268" s="42" t="s">
        <v>46</v>
      </c>
      <c r="C268" s="42" t="s">
        <v>1</v>
      </c>
      <c r="D268" s="42" t="s">
        <v>153</v>
      </c>
      <c r="E268" s="42" t="s">
        <v>99</v>
      </c>
      <c r="F268" s="43">
        <v>1328572.1479721069</v>
      </c>
      <c r="G268" s="44">
        <v>3310977.3671875</v>
      </c>
    </row>
    <row r="269" spans="1:7" x14ac:dyDescent="0.25">
      <c r="A269" s="42" t="s">
        <v>331</v>
      </c>
      <c r="B269" s="42" t="s">
        <v>46</v>
      </c>
      <c r="C269" s="42" t="s">
        <v>1</v>
      </c>
      <c r="D269" s="42" t="s">
        <v>153</v>
      </c>
      <c r="E269" s="42" t="s">
        <v>62</v>
      </c>
      <c r="F269" s="43">
        <v>42217.938293457031</v>
      </c>
      <c r="G269" s="44">
        <v>249198.13818359375</v>
      </c>
    </row>
    <row r="270" spans="1:7" x14ac:dyDescent="0.25">
      <c r="A270" s="42" t="s">
        <v>331</v>
      </c>
      <c r="B270" s="42" t="s">
        <v>46</v>
      </c>
      <c r="C270" s="42" t="s">
        <v>1</v>
      </c>
      <c r="D270" s="42" t="s">
        <v>153</v>
      </c>
      <c r="E270" s="42" t="s">
        <v>57</v>
      </c>
      <c r="F270" s="43">
        <v>65388.3828125</v>
      </c>
      <c r="G270" s="44">
        <v>75910.139892578125</v>
      </c>
    </row>
    <row r="271" spans="1:7" x14ac:dyDescent="0.25">
      <c r="A271" s="42" t="s">
        <v>331</v>
      </c>
      <c r="B271" s="42" t="s">
        <v>46</v>
      </c>
      <c r="C271" s="42" t="s">
        <v>1</v>
      </c>
      <c r="D271" s="42" t="s">
        <v>153</v>
      </c>
      <c r="E271" s="42" t="s">
        <v>111</v>
      </c>
      <c r="F271" s="43">
        <v>25446.779296875</v>
      </c>
      <c r="G271" s="44">
        <v>95741</v>
      </c>
    </row>
    <row r="272" spans="1:7" x14ac:dyDescent="0.25">
      <c r="A272" s="42" t="s">
        <v>331</v>
      </c>
      <c r="B272" s="42" t="s">
        <v>46</v>
      </c>
      <c r="C272" s="42" t="s">
        <v>1</v>
      </c>
      <c r="D272" s="42" t="s">
        <v>153</v>
      </c>
      <c r="E272" s="42" t="s">
        <v>91</v>
      </c>
      <c r="F272" s="43">
        <v>161411.8310546875</v>
      </c>
      <c r="G272" s="44">
        <v>719335.1015625</v>
      </c>
    </row>
    <row r="273" spans="1:7" x14ac:dyDescent="0.25">
      <c r="A273" s="42" t="s">
        <v>331</v>
      </c>
      <c r="B273" s="42" t="s">
        <v>46</v>
      </c>
      <c r="C273" s="42" t="s">
        <v>1</v>
      </c>
      <c r="D273" s="42" t="s">
        <v>153</v>
      </c>
      <c r="E273" s="42" t="s">
        <v>87</v>
      </c>
      <c r="F273" s="43">
        <v>44067.620239257813</v>
      </c>
      <c r="G273" s="44">
        <v>557601.1875</v>
      </c>
    </row>
    <row r="274" spans="1:7" x14ac:dyDescent="0.25">
      <c r="A274" s="42" t="s">
        <v>331</v>
      </c>
      <c r="B274" s="42" t="s">
        <v>46</v>
      </c>
      <c r="C274" s="42" t="s">
        <v>1</v>
      </c>
      <c r="D274" s="42" t="s">
        <v>153</v>
      </c>
      <c r="E274" s="42" t="s">
        <v>118</v>
      </c>
      <c r="F274" s="43">
        <v>104886.55078125</v>
      </c>
      <c r="G274" s="44">
        <v>161560.79565429688</v>
      </c>
    </row>
    <row r="275" spans="1:7" x14ac:dyDescent="0.25">
      <c r="A275" s="42" t="s">
        <v>331</v>
      </c>
      <c r="B275" s="42" t="s">
        <v>46</v>
      </c>
      <c r="C275" s="42" t="s">
        <v>1</v>
      </c>
      <c r="D275" s="42" t="s">
        <v>149</v>
      </c>
      <c r="E275" s="42" t="s">
        <v>62</v>
      </c>
      <c r="F275" s="43">
        <v>227796.3125</v>
      </c>
      <c r="G275" s="44">
        <v>131342.046875</v>
      </c>
    </row>
    <row r="276" spans="1:7" x14ac:dyDescent="0.25">
      <c r="A276" s="42" t="s">
        <v>331</v>
      </c>
      <c r="B276" s="42" t="s">
        <v>46</v>
      </c>
      <c r="C276" s="42" t="s">
        <v>1</v>
      </c>
      <c r="D276" s="42" t="s">
        <v>149</v>
      </c>
      <c r="E276" s="42" t="s">
        <v>57</v>
      </c>
      <c r="F276" s="43">
        <v>1324.5100402832031</v>
      </c>
      <c r="G276" s="44">
        <v>3132.9800415039063</v>
      </c>
    </row>
    <row r="277" spans="1:7" x14ac:dyDescent="0.25">
      <c r="A277" s="42" t="s">
        <v>331</v>
      </c>
      <c r="B277" s="42" t="s">
        <v>46</v>
      </c>
      <c r="C277" s="42" t="s">
        <v>1</v>
      </c>
      <c r="D277" s="42" t="s">
        <v>315</v>
      </c>
      <c r="E277" s="42" t="s">
        <v>57</v>
      </c>
      <c r="F277" s="43">
        <v>2792.3501205444336</v>
      </c>
      <c r="G277" s="44">
        <v>1413.6000061035156</v>
      </c>
    </row>
    <row r="278" spans="1:7" x14ac:dyDescent="0.25">
      <c r="A278" s="42" t="s">
        <v>331</v>
      </c>
      <c r="B278" s="42" t="s">
        <v>46</v>
      </c>
      <c r="C278" s="42" t="s">
        <v>1</v>
      </c>
      <c r="D278" s="42" t="s">
        <v>315</v>
      </c>
      <c r="E278" s="42" t="s">
        <v>91</v>
      </c>
      <c r="F278" s="43">
        <v>290868.7265625</v>
      </c>
      <c r="G278" s="44">
        <v>465830.814453125</v>
      </c>
    </row>
    <row r="279" spans="1:7" x14ac:dyDescent="0.25">
      <c r="A279" s="42" t="s">
        <v>331</v>
      </c>
      <c r="B279" s="42" t="s">
        <v>46</v>
      </c>
      <c r="C279" s="42" t="s">
        <v>1</v>
      </c>
      <c r="D279" s="42" t="s">
        <v>158</v>
      </c>
      <c r="E279" s="42" t="s">
        <v>57</v>
      </c>
      <c r="F279" s="43">
        <v>11016.0595703125</v>
      </c>
      <c r="G279" s="44">
        <v>49246.01171875</v>
      </c>
    </row>
    <row r="280" spans="1:7" x14ac:dyDescent="0.25">
      <c r="A280" s="42" t="s">
        <v>331</v>
      </c>
      <c r="B280" s="42" t="s">
        <v>46</v>
      </c>
      <c r="C280" s="42" t="s">
        <v>1</v>
      </c>
      <c r="D280" s="42" t="s">
        <v>158</v>
      </c>
      <c r="E280" s="42" t="s">
        <v>91</v>
      </c>
      <c r="F280" s="43">
        <v>99386.939453125</v>
      </c>
      <c r="G280" s="44">
        <v>541459.5</v>
      </c>
    </row>
    <row r="281" spans="1:7" x14ac:dyDescent="0.25">
      <c r="A281" s="42" t="s">
        <v>331</v>
      </c>
      <c r="B281" s="42" t="s">
        <v>46</v>
      </c>
      <c r="C281" s="42" t="s">
        <v>1</v>
      </c>
      <c r="D281" s="42" t="s">
        <v>159</v>
      </c>
      <c r="E281" s="42" t="s">
        <v>81</v>
      </c>
      <c r="F281" s="43">
        <v>98440.9921875</v>
      </c>
      <c r="G281" s="44">
        <v>87250.078125</v>
      </c>
    </row>
    <row r="282" spans="1:7" ht="15.75" thickBot="1" x14ac:dyDescent="0.3">
      <c r="A282" s="33" t="s">
        <v>327</v>
      </c>
      <c r="B282" s="34"/>
      <c r="C282" s="34"/>
      <c r="D282" s="34"/>
      <c r="E282" s="34"/>
      <c r="F282" s="34">
        <f>SUM(F260:F281)</f>
        <v>3312908.430557251</v>
      </c>
      <c r="G282" s="35">
        <f>SUM(G260:G281)</f>
        <v>9075423.2030944824</v>
      </c>
    </row>
    <row r="283" spans="1:7" x14ac:dyDescent="0.25">
      <c r="A283" s="42" t="s">
        <v>339</v>
      </c>
      <c r="B283" s="42" t="s">
        <v>46</v>
      </c>
      <c r="C283" s="42" t="s">
        <v>1</v>
      </c>
      <c r="D283" s="42" t="s">
        <v>150</v>
      </c>
      <c r="E283" s="42" t="s">
        <v>57</v>
      </c>
      <c r="F283" s="43">
        <v>36097.26953125</v>
      </c>
      <c r="G283" s="44">
        <v>495612.1875</v>
      </c>
    </row>
    <row r="284" spans="1:7" x14ac:dyDescent="0.25">
      <c r="A284" s="42" t="s">
        <v>339</v>
      </c>
      <c r="B284" s="42" t="s">
        <v>46</v>
      </c>
      <c r="C284" s="42" t="s">
        <v>1</v>
      </c>
      <c r="D284" s="42" t="s">
        <v>150</v>
      </c>
      <c r="E284" s="42" t="s">
        <v>111</v>
      </c>
      <c r="F284" s="43">
        <v>11519.580078125</v>
      </c>
      <c r="G284" s="44">
        <v>115454.796875</v>
      </c>
    </row>
    <row r="285" spans="1:7" x14ac:dyDescent="0.25">
      <c r="A285" s="42" t="s">
        <v>339</v>
      </c>
      <c r="B285" s="42" t="s">
        <v>46</v>
      </c>
      <c r="C285" s="42" t="s">
        <v>1</v>
      </c>
      <c r="D285" s="42" t="s">
        <v>150</v>
      </c>
      <c r="E285" s="42" t="s">
        <v>91</v>
      </c>
      <c r="F285" s="43">
        <v>336722.11303710938</v>
      </c>
      <c r="G285" s="44">
        <v>987952.8564453125</v>
      </c>
    </row>
    <row r="286" spans="1:7" x14ac:dyDescent="0.25">
      <c r="A286" s="42" t="s">
        <v>343</v>
      </c>
      <c r="B286" s="42" t="s">
        <v>46</v>
      </c>
      <c r="C286" s="42" t="s">
        <v>1</v>
      </c>
      <c r="D286" s="42" t="s">
        <v>152</v>
      </c>
      <c r="E286" s="42" t="s">
        <v>109</v>
      </c>
      <c r="F286" s="43">
        <v>172638.953125</v>
      </c>
      <c r="G286" s="44">
        <v>487386</v>
      </c>
    </row>
    <row r="287" spans="1:7" x14ac:dyDescent="0.25">
      <c r="A287" s="42" t="s">
        <v>339</v>
      </c>
      <c r="B287" s="42" t="s">
        <v>46</v>
      </c>
      <c r="C287" s="42" t="s">
        <v>1</v>
      </c>
      <c r="D287" s="42" t="s">
        <v>152</v>
      </c>
      <c r="E287" s="42" t="s">
        <v>81</v>
      </c>
      <c r="F287" s="43">
        <v>136940.4375</v>
      </c>
      <c r="G287" s="44">
        <v>120050.9375</v>
      </c>
    </row>
    <row r="288" spans="1:7" x14ac:dyDescent="0.25">
      <c r="A288" s="42" t="s">
        <v>339</v>
      </c>
      <c r="B288" s="42" t="s">
        <v>46</v>
      </c>
      <c r="C288" s="42" t="s">
        <v>1</v>
      </c>
      <c r="D288" s="42" t="s">
        <v>152</v>
      </c>
      <c r="E288" s="42" t="s">
        <v>57</v>
      </c>
      <c r="F288" s="43">
        <v>67166.810546875</v>
      </c>
      <c r="G288" s="44">
        <v>178622.30859375</v>
      </c>
    </row>
    <row r="289" spans="1:7" x14ac:dyDescent="0.25">
      <c r="A289" s="42" t="s">
        <v>339</v>
      </c>
      <c r="B289" s="42" t="s">
        <v>46</v>
      </c>
      <c r="C289" s="42" t="s">
        <v>1</v>
      </c>
      <c r="D289" s="42" t="s">
        <v>152</v>
      </c>
      <c r="E289" s="42" t="s">
        <v>86</v>
      </c>
      <c r="F289" s="43">
        <v>99791.296875</v>
      </c>
      <c r="G289" s="44">
        <v>266500</v>
      </c>
    </row>
    <row r="290" spans="1:7" x14ac:dyDescent="0.25">
      <c r="A290" s="42" t="s">
        <v>339</v>
      </c>
      <c r="B290" s="42" t="s">
        <v>46</v>
      </c>
      <c r="C290" s="42" t="s">
        <v>1</v>
      </c>
      <c r="D290" s="42" t="s">
        <v>152</v>
      </c>
      <c r="E290" s="42" t="s">
        <v>111</v>
      </c>
      <c r="F290" s="43">
        <v>191599.296875</v>
      </c>
      <c r="G290" s="44">
        <v>498048</v>
      </c>
    </row>
    <row r="291" spans="1:7" x14ac:dyDescent="0.25">
      <c r="A291" s="42" t="s">
        <v>339</v>
      </c>
      <c r="B291" s="42" t="s">
        <v>46</v>
      </c>
      <c r="C291" s="42" t="s">
        <v>1</v>
      </c>
      <c r="D291" s="42" t="s">
        <v>152</v>
      </c>
      <c r="E291" s="42" t="s">
        <v>118</v>
      </c>
      <c r="F291" s="43">
        <v>71849.7421875</v>
      </c>
      <c r="G291" s="44">
        <v>20451.16015625</v>
      </c>
    </row>
    <row r="292" spans="1:7" x14ac:dyDescent="0.25">
      <c r="A292" s="42" t="s">
        <v>339</v>
      </c>
      <c r="B292" s="42" t="s">
        <v>46</v>
      </c>
      <c r="C292" s="42" t="s">
        <v>1</v>
      </c>
      <c r="D292" s="42" t="s">
        <v>153</v>
      </c>
      <c r="E292" s="42" t="s">
        <v>109</v>
      </c>
      <c r="F292" s="43">
        <v>95799.6484375</v>
      </c>
      <c r="G292" s="44">
        <v>256320</v>
      </c>
    </row>
    <row r="293" spans="1:7" x14ac:dyDescent="0.25">
      <c r="A293" s="42" t="s">
        <v>339</v>
      </c>
      <c r="B293" s="42" t="s">
        <v>46</v>
      </c>
      <c r="C293" s="42" t="s">
        <v>1</v>
      </c>
      <c r="D293" s="42" t="s">
        <v>153</v>
      </c>
      <c r="E293" s="42" t="s">
        <v>90</v>
      </c>
      <c r="F293" s="43">
        <v>10098.8798828125</v>
      </c>
      <c r="G293" s="44">
        <v>17246</v>
      </c>
    </row>
    <row r="294" spans="1:7" x14ac:dyDescent="0.25">
      <c r="A294" s="42" t="s">
        <v>339</v>
      </c>
      <c r="B294" s="42" t="s">
        <v>46</v>
      </c>
      <c r="C294" s="42" t="s">
        <v>1</v>
      </c>
      <c r="D294" s="42" t="s">
        <v>153</v>
      </c>
      <c r="E294" s="42" t="s">
        <v>81</v>
      </c>
      <c r="F294" s="43">
        <v>54561.349609375</v>
      </c>
      <c r="G294" s="44">
        <v>196487.0390625</v>
      </c>
    </row>
    <row r="295" spans="1:7" x14ac:dyDescent="0.25">
      <c r="A295" s="42" t="s">
        <v>339</v>
      </c>
      <c r="B295" s="42" t="s">
        <v>46</v>
      </c>
      <c r="C295" s="42" t="s">
        <v>1</v>
      </c>
      <c r="D295" s="42" t="s">
        <v>153</v>
      </c>
      <c r="E295" s="42" t="s">
        <v>99</v>
      </c>
      <c r="F295" s="43">
        <v>578561.427734375</v>
      </c>
      <c r="G295" s="44">
        <v>2210614.4609375</v>
      </c>
    </row>
    <row r="296" spans="1:7" x14ac:dyDescent="0.25">
      <c r="A296" s="42" t="s">
        <v>339</v>
      </c>
      <c r="B296" s="42" t="s">
        <v>46</v>
      </c>
      <c r="C296" s="42" t="s">
        <v>1</v>
      </c>
      <c r="D296" s="42" t="s">
        <v>153</v>
      </c>
      <c r="E296" s="42" t="s">
        <v>62</v>
      </c>
      <c r="F296" s="43">
        <v>448565.568359375</v>
      </c>
      <c r="G296" s="44">
        <v>306507.625</v>
      </c>
    </row>
    <row r="297" spans="1:7" x14ac:dyDescent="0.25">
      <c r="A297" s="42" t="s">
        <v>339</v>
      </c>
      <c r="B297" s="42" t="s">
        <v>46</v>
      </c>
      <c r="C297" s="42" t="s">
        <v>1</v>
      </c>
      <c r="D297" s="42" t="s">
        <v>153</v>
      </c>
      <c r="E297" s="42" t="s">
        <v>57</v>
      </c>
      <c r="F297" s="43">
        <v>59874.78125</v>
      </c>
      <c r="G297" s="44">
        <v>186000</v>
      </c>
    </row>
    <row r="298" spans="1:7" x14ac:dyDescent="0.25">
      <c r="A298" s="42" t="s">
        <v>339</v>
      </c>
      <c r="B298" s="42" t="s">
        <v>46</v>
      </c>
      <c r="C298" s="42" t="s">
        <v>1</v>
      </c>
      <c r="D298" s="42" t="s">
        <v>153</v>
      </c>
      <c r="E298" s="42" t="s">
        <v>111</v>
      </c>
      <c r="F298" s="43">
        <v>249478.2421875</v>
      </c>
      <c r="G298" s="44">
        <v>699500</v>
      </c>
    </row>
    <row r="299" spans="1:7" x14ac:dyDescent="0.25">
      <c r="A299" s="42" t="s">
        <v>339</v>
      </c>
      <c r="B299" s="42" t="s">
        <v>46</v>
      </c>
      <c r="C299" s="42" t="s">
        <v>1</v>
      </c>
      <c r="D299" s="42" t="s">
        <v>153</v>
      </c>
      <c r="E299" s="42" t="s">
        <v>91</v>
      </c>
      <c r="F299" s="43">
        <v>83177.9013671875</v>
      </c>
      <c r="G299" s="44">
        <v>373483.7421875</v>
      </c>
    </row>
    <row r="300" spans="1:7" x14ac:dyDescent="0.25">
      <c r="A300" s="42" t="s">
        <v>339</v>
      </c>
      <c r="B300" s="42" t="s">
        <v>46</v>
      </c>
      <c r="C300" s="42" t="s">
        <v>1</v>
      </c>
      <c r="D300" s="42" t="s">
        <v>153</v>
      </c>
      <c r="E300" s="42" t="s">
        <v>87</v>
      </c>
      <c r="F300" s="43">
        <v>25955.720703125</v>
      </c>
      <c r="G300" s="44">
        <v>95741.078125</v>
      </c>
    </row>
    <row r="301" spans="1:7" x14ac:dyDescent="0.25">
      <c r="A301" s="42" t="s">
        <v>339</v>
      </c>
      <c r="B301" s="42" t="s">
        <v>46</v>
      </c>
      <c r="C301" s="42" t="s">
        <v>1</v>
      </c>
      <c r="D301" s="42" t="s">
        <v>153</v>
      </c>
      <c r="E301" s="42" t="s">
        <v>118</v>
      </c>
      <c r="F301" s="43">
        <v>126296.76953125</v>
      </c>
      <c r="G301" s="44">
        <v>392603.921875</v>
      </c>
    </row>
    <row r="302" spans="1:7" x14ac:dyDescent="0.25">
      <c r="A302" s="42" t="s">
        <v>343</v>
      </c>
      <c r="B302" s="42" t="s">
        <v>46</v>
      </c>
      <c r="C302" s="42" t="s">
        <v>1</v>
      </c>
      <c r="D302" s="42" t="s">
        <v>153</v>
      </c>
      <c r="E302" s="42" t="s">
        <v>130</v>
      </c>
      <c r="F302" s="43">
        <v>99791.296875</v>
      </c>
      <c r="G302" s="44">
        <v>287280.40625</v>
      </c>
    </row>
    <row r="303" spans="1:7" x14ac:dyDescent="0.25">
      <c r="A303" s="42" t="s">
        <v>339</v>
      </c>
      <c r="B303" s="42" t="s">
        <v>46</v>
      </c>
      <c r="C303" s="42" t="s">
        <v>1</v>
      </c>
      <c r="D303" s="42" t="s">
        <v>153</v>
      </c>
      <c r="E303" s="42" t="s">
        <v>88</v>
      </c>
      <c r="F303" s="43">
        <v>71849.7421875</v>
      </c>
      <c r="G303" s="44">
        <v>195480</v>
      </c>
    </row>
    <row r="304" spans="1:7" x14ac:dyDescent="0.25">
      <c r="A304" s="42" t="s">
        <v>339</v>
      </c>
      <c r="B304" s="42" t="s">
        <v>46</v>
      </c>
      <c r="C304" s="42" t="s">
        <v>1</v>
      </c>
      <c r="D304" s="42" t="s">
        <v>149</v>
      </c>
      <c r="E304" s="42" t="s">
        <v>81</v>
      </c>
      <c r="F304" s="43">
        <v>77854.0390625</v>
      </c>
      <c r="G304" s="44">
        <v>70153.203125</v>
      </c>
    </row>
    <row r="305" spans="1:7" x14ac:dyDescent="0.25">
      <c r="A305" s="42" t="s">
        <v>339</v>
      </c>
      <c r="B305" s="42" t="s">
        <v>46</v>
      </c>
      <c r="C305" s="42" t="s">
        <v>1</v>
      </c>
      <c r="D305" s="42" t="s">
        <v>149</v>
      </c>
      <c r="E305" s="42" t="s">
        <v>57</v>
      </c>
      <c r="F305" s="43">
        <v>504.85000610351563</v>
      </c>
      <c r="G305" s="44">
        <v>986.79998779296875</v>
      </c>
    </row>
    <row r="306" spans="1:7" x14ac:dyDescent="0.25">
      <c r="A306" s="42" t="s">
        <v>339</v>
      </c>
      <c r="B306" s="42" t="s">
        <v>46</v>
      </c>
      <c r="C306" s="42" t="s">
        <v>1</v>
      </c>
      <c r="D306" s="42" t="s">
        <v>315</v>
      </c>
      <c r="E306" s="42" t="s">
        <v>57</v>
      </c>
      <c r="F306" s="43">
        <v>24078.8095703125</v>
      </c>
      <c r="G306" s="44">
        <v>31240.01953125</v>
      </c>
    </row>
    <row r="307" spans="1:7" x14ac:dyDescent="0.25">
      <c r="A307" s="42" t="s">
        <v>339</v>
      </c>
      <c r="B307" s="42" t="s">
        <v>46</v>
      </c>
      <c r="C307" s="42" t="s">
        <v>1</v>
      </c>
      <c r="D307" s="42" t="s">
        <v>315</v>
      </c>
      <c r="E307" s="42" t="s">
        <v>91</v>
      </c>
      <c r="F307" s="43">
        <v>466979.125</v>
      </c>
      <c r="G307" s="44">
        <v>452695.412109375</v>
      </c>
    </row>
    <row r="308" spans="1:7" x14ac:dyDescent="0.25">
      <c r="A308" s="42" t="s">
        <v>339</v>
      </c>
      <c r="B308" s="42" t="s">
        <v>46</v>
      </c>
      <c r="C308" s="42" t="s">
        <v>1</v>
      </c>
      <c r="D308" s="42" t="s">
        <v>158</v>
      </c>
      <c r="E308" s="42" t="s">
        <v>57</v>
      </c>
      <c r="F308" s="43">
        <v>2442.7599792480469</v>
      </c>
      <c r="G308" s="44">
        <v>40664.700012207031</v>
      </c>
    </row>
    <row r="309" spans="1:7" x14ac:dyDescent="0.25">
      <c r="A309" s="42" t="s">
        <v>339</v>
      </c>
      <c r="B309" s="42" t="s">
        <v>46</v>
      </c>
      <c r="C309" s="42" t="s">
        <v>1</v>
      </c>
      <c r="D309" s="42" t="s">
        <v>158</v>
      </c>
      <c r="E309" s="42" t="s">
        <v>91</v>
      </c>
      <c r="F309" s="43">
        <v>9280.58984375</v>
      </c>
      <c r="G309" s="44">
        <v>27791</v>
      </c>
    </row>
    <row r="310" spans="1:7" x14ac:dyDescent="0.25">
      <c r="A310" s="42" t="s">
        <v>339</v>
      </c>
      <c r="B310" s="42" t="s">
        <v>46</v>
      </c>
      <c r="C310" s="42" t="s">
        <v>1</v>
      </c>
      <c r="D310" s="42" t="s">
        <v>161</v>
      </c>
      <c r="E310" s="42" t="s">
        <v>81</v>
      </c>
      <c r="F310" s="43">
        <v>87819.109375</v>
      </c>
      <c r="G310" s="44">
        <v>89250.046875</v>
      </c>
    </row>
    <row r="311" spans="1:7" ht="15.75" thickBot="1" x14ac:dyDescent="0.3">
      <c r="A311" s="33" t="s">
        <v>347</v>
      </c>
      <c r="B311" s="34"/>
      <c r="C311" s="34"/>
      <c r="D311" s="34"/>
      <c r="E311" s="34"/>
      <c r="F311" s="34">
        <f>SUM(F283:F310)</f>
        <v>3697296.1107177734</v>
      </c>
      <c r="G311" s="35">
        <f>SUM(G283:G310)</f>
        <v>9100123.7021484375</v>
      </c>
    </row>
    <row r="312" spans="1:7" x14ac:dyDescent="0.25">
      <c r="A312" s="42" t="s">
        <v>358</v>
      </c>
      <c r="B312" s="42" t="s">
        <v>46</v>
      </c>
      <c r="C312" s="42" t="s">
        <v>1</v>
      </c>
      <c r="D312" s="42" t="s">
        <v>150</v>
      </c>
      <c r="E312" s="42" t="s">
        <v>62</v>
      </c>
      <c r="F312" s="43">
        <v>8504.9697265625</v>
      </c>
      <c r="G312" s="44">
        <v>85410.0390625</v>
      </c>
    </row>
    <row r="313" spans="1:7" x14ac:dyDescent="0.25">
      <c r="A313" s="42" t="s">
        <v>358</v>
      </c>
      <c r="B313" s="42" t="s">
        <v>46</v>
      </c>
      <c r="C313" s="42" t="s">
        <v>1</v>
      </c>
      <c r="D313" s="42" t="s">
        <v>150</v>
      </c>
      <c r="E313" s="42" t="s">
        <v>57</v>
      </c>
      <c r="F313" s="43">
        <v>73320.560546875</v>
      </c>
      <c r="G313" s="44">
        <v>974876.359375</v>
      </c>
    </row>
    <row r="314" spans="1:7" x14ac:dyDescent="0.25">
      <c r="A314" s="42" t="s">
        <v>358</v>
      </c>
      <c r="B314" s="42" t="s">
        <v>46</v>
      </c>
      <c r="C314" s="42" t="s">
        <v>1</v>
      </c>
      <c r="D314" s="42" t="s">
        <v>150</v>
      </c>
      <c r="E314" s="42" t="s">
        <v>91</v>
      </c>
      <c r="F314" s="43">
        <v>374247.3134765625</v>
      </c>
      <c r="G314" s="44">
        <v>394768.703125</v>
      </c>
    </row>
    <row r="315" spans="1:7" x14ac:dyDescent="0.25">
      <c r="A315" s="42" t="s">
        <v>358</v>
      </c>
      <c r="B315" s="42" t="s">
        <v>46</v>
      </c>
      <c r="C315" s="42" t="s">
        <v>1</v>
      </c>
      <c r="D315" s="42" t="s">
        <v>150</v>
      </c>
      <c r="E315" s="42" t="s">
        <v>87</v>
      </c>
      <c r="F315" s="43">
        <v>26105.400390625</v>
      </c>
      <c r="G315" s="44">
        <v>279366.9375</v>
      </c>
    </row>
    <row r="316" spans="1:7" x14ac:dyDescent="0.25">
      <c r="A316" s="42" t="s">
        <v>358</v>
      </c>
      <c r="B316" s="42" t="s">
        <v>46</v>
      </c>
      <c r="C316" s="42" t="s">
        <v>1</v>
      </c>
      <c r="D316" s="42" t="s">
        <v>151</v>
      </c>
      <c r="E316" s="42" t="s">
        <v>91</v>
      </c>
      <c r="F316" s="43">
        <v>10777.4599609375</v>
      </c>
      <c r="G316" s="44">
        <v>17052.009765625</v>
      </c>
    </row>
    <row r="317" spans="1:7" x14ac:dyDescent="0.25">
      <c r="A317" s="42" t="s">
        <v>358</v>
      </c>
      <c r="B317" s="42" t="s">
        <v>46</v>
      </c>
      <c r="C317" s="42" t="s">
        <v>1</v>
      </c>
      <c r="D317" s="42" t="s">
        <v>152</v>
      </c>
      <c r="E317" s="42" t="s">
        <v>111</v>
      </c>
      <c r="F317" s="43">
        <v>23949.91015625</v>
      </c>
      <c r="G317" s="44">
        <v>51380</v>
      </c>
    </row>
    <row r="318" spans="1:7" x14ac:dyDescent="0.25">
      <c r="A318" s="42" t="s">
        <v>358</v>
      </c>
      <c r="B318" s="42" t="s">
        <v>46</v>
      </c>
      <c r="C318" s="42" t="s">
        <v>1</v>
      </c>
      <c r="D318" s="42" t="s">
        <v>153</v>
      </c>
      <c r="E318" s="42" t="s">
        <v>99</v>
      </c>
      <c r="F318" s="43">
        <v>31856.130859375</v>
      </c>
      <c r="G318" s="44">
        <v>215535.140625</v>
      </c>
    </row>
    <row r="319" spans="1:7" x14ac:dyDescent="0.25">
      <c r="A319" s="42" t="s">
        <v>358</v>
      </c>
      <c r="B319" s="42" t="s">
        <v>46</v>
      </c>
      <c r="C319" s="42" t="s">
        <v>1</v>
      </c>
      <c r="D319" s="42" t="s">
        <v>153</v>
      </c>
      <c r="E319" s="42" t="s">
        <v>57</v>
      </c>
      <c r="F319" s="43">
        <v>18750.009765625</v>
      </c>
      <c r="G319" s="44">
        <v>34500</v>
      </c>
    </row>
    <row r="320" spans="1:7" x14ac:dyDescent="0.25">
      <c r="A320" s="42" t="s">
        <v>358</v>
      </c>
      <c r="B320" s="42" t="s">
        <v>46</v>
      </c>
      <c r="C320" s="42" t="s">
        <v>1</v>
      </c>
      <c r="D320" s="42" t="s">
        <v>153</v>
      </c>
      <c r="E320" s="42" t="s">
        <v>88</v>
      </c>
      <c r="F320" s="43">
        <v>47874.87890625</v>
      </c>
      <c r="G320" s="44">
        <v>129767.046875</v>
      </c>
    </row>
    <row r="321" spans="1:7" x14ac:dyDescent="0.25">
      <c r="A321" s="42" t="s">
        <v>358</v>
      </c>
      <c r="B321" s="42" t="s">
        <v>46</v>
      </c>
      <c r="C321" s="42" t="s">
        <v>1</v>
      </c>
      <c r="D321" s="42" t="s">
        <v>149</v>
      </c>
      <c r="E321" s="42" t="s">
        <v>57</v>
      </c>
      <c r="F321" s="43">
        <v>138671.63189697266</v>
      </c>
      <c r="G321" s="44">
        <v>154420.83938598633</v>
      </c>
    </row>
    <row r="322" spans="1:7" x14ac:dyDescent="0.25">
      <c r="A322" s="42" t="s">
        <v>358</v>
      </c>
      <c r="B322" s="42" t="s">
        <v>46</v>
      </c>
      <c r="C322" s="42" t="s">
        <v>1</v>
      </c>
      <c r="D322" s="42" t="s">
        <v>149</v>
      </c>
      <c r="E322" s="42" t="s">
        <v>139</v>
      </c>
      <c r="F322" s="43">
        <v>5332.85009765625</v>
      </c>
      <c r="G322" s="44">
        <v>4736.4111328125</v>
      </c>
    </row>
    <row r="323" spans="1:7" x14ac:dyDescent="0.25">
      <c r="A323" s="42" t="s">
        <v>358</v>
      </c>
      <c r="B323" s="42" t="s">
        <v>46</v>
      </c>
      <c r="C323" s="42" t="s">
        <v>1</v>
      </c>
      <c r="D323" s="42" t="s">
        <v>315</v>
      </c>
      <c r="E323" s="42" t="s">
        <v>91</v>
      </c>
      <c r="F323" s="43">
        <v>16553.140625</v>
      </c>
      <c r="G323" s="44">
        <v>15619.2001953125</v>
      </c>
    </row>
    <row r="324" spans="1:7" x14ac:dyDescent="0.25">
      <c r="A324" s="42" t="s">
        <v>358</v>
      </c>
      <c r="B324" s="42" t="s">
        <v>46</v>
      </c>
      <c r="C324" s="42" t="s">
        <v>1</v>
      </c>
      <c r="D324" s="42" t="s">
        <v>315</v>
      </c>
      <c r="E324" s="42" t="s">
        <v>155</v>
      </c>
      <c r="F324" s="43">
        <v>95960.537109375</v>
      </c>
      <c r="G324" s="44">
        <v>140506.1015625</v>
      </c>
    </row>
    <row r="325" spans="1:7" x14ac:dyDescent="0.25">
      <c r="A325" s="42" t="s">
        <v>358</v>
      </c>
      <c r="B325" s="42" t="s">
        <v>46</v>
      </c>
      <c r="C325" s="42" t="s">
        <v>1</v>
      </c>
      <c r="D325" s="42" t="s">
        <v>161</v>
      </c>
      <c r="E325" s="42" t="s">
        <v>81</v>
      </c>
      <c r="F325" s="43">
        <v>252818.1796875</v>
      </c>
      <c r="G325" s="44">
        <v>227276.037109375</v>
      </c>
    </row>
    <row r="326" spans="1:7" x14ac:dyDescent="0.25">
      <c r="A326" s="42" t="s">
        <v>358</v>
      </c>
      <c r="B326" s="42" t="s">
        <v>46</v>
      </c>
      <c r="C326" s="42" t="s">
        <v>1</v>
      </c>
      <c r="D326" s="42" t="s">
        <v>161</v>
      </c>
      <c r="E326" s="42" t="s">
        <v>62</v>
      </c>
      <c r="F326" s="43">
        <v>21822.560546875</v>
      </c>
      <c r="G326" s="44">
        <v>16795.810546875</v>
      </c>
    </row>
    <row r="327" spans="1:7" ht="15.75" thickBot="1" x14ac:dyDescent="0.3">
      <c r="A327" s="33" t="s">
        <v>359</v>
      </c>
      <c r="B327" s="34"/>
      <c r="C327" s="34"/>
      <c r="D327" s="34"/>
      <c r="E327" s="34"/>
      <c r="F327" s="34">
        <f>SUM(F312:F326)</f>
        <v>1146545.5337524414</v>
      </c>
      <c r="G327" s="35">
        <f>SUM(G312:G326)</f>
        <v>2742010.6362609863</v>
      </c>
    </row>
    <row r="328" spans="1:7" x14ac:dyDescent="0.25">
      <c r="A328" s="65" t="s">
        <v>361</v>
      </c>
      <c r="B328" s="65" t="s">
        <v>46</v>
      </c>
      <c r="C328" s="65" t="s">
        <v>1</v>
      </c>
      <c r="D328" s="42" t="s">
        <v>153</v>
      </c>
      <c r="E328" s="65" t="s">
        <v>351</v>
      </c>
      <c r="F328" s="64">
        <v>24345.220703125</v>
      </c>
      <c r="G328" s="63">
        <v>17131.19921875</v>
      </c>
    </row>
    <row r="329" spans="1:7" x14ac:dyDescent="0.25">
      <c r="A329" s="65" t="s">
        <v>361</v>
      </c>
      <c r="B329" s="65" t="s">
        <v>46</v>
      </c>
      <c r="C329" s="65" t="s">
        <v>1</v>
      </c>
      <c r="D329" s="65" t="s">
        <v>158</v>
      </c>
      <c r="E329" s="65" t="s">
        <v>57</v>
      </c>
      <c r="F329" s="64">
        <v>58981.37890625</v>
      </c>
      <c r="G329" s="63">
        <v>821781.71875</v>
      </c>
    </row>
    <row r="330" spans="1:7" ht="15.75" thickBot="1" x14ac:dyDescent="0.3">
      <c r="A330" s="33" t="s">
        <v>362</v>
      </c>
      <c r="B330" s="34"/>
      <c r="C330" s="34"/>
      <c r="D330" s="34"/>
      <c r="E330" s="34"/>
      <c r="F330" s="34">
        <f>SUM(F328:F329)</f>
        <v>83326.599609375</v>
      </c>
      <c r="G330" s="35">
        <f>SUM(G328:G329)</f>
        <v>838912.91796875</v>
      </c>
    </row>
    <row r="331" spans="1:7" ht="16.5" thickBot="1" x14ac:dyDescent="0.3">
      <c r="A331" s="20" t="s">
        <v>0</v>
      </c>
      <c r="B331" s="20"/>
      <c r="C331" s="20"/>
      <c r="D331" s="20"/>
      <c r="E331" s="20"/>
      <c r="F331" s="21">
        <f>SUM(F330,F327,F311,F282,F259,F254,F228,F199,F164,F133,F96,F55)</f>
        <v>59536968.018632889</v>
      </c>
      <c r="G331" s="21">
        <f>SUM(G330,G327,G311,G282,G259,G254,G228,G199,G164,G133,G96,G55)</f>
        <v>132609146.20738602</v>
      </c>
    </row>
    <row r="333" spans="1:7" x14ac:dyDescent="0.25">
      <c r="A333" t="s">
        <v>30</v>
      </c>
    </row>
  </sheetData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6"/>
  <sheetViews>
    <sheetView topLeftCell="A173" workbookViewId="0">
      <selection activeCell="I185" sqref="I185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35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166</v>
      </c>
      <c r="C13" s="56" t="s">
        <v>47</v>
      </c>
      <c r="D13" s="56" t="s">
        <v>167</v>
      </c>
      <c r="E13" s="56" t="s">
        <v>57</v>
      </c>
      <c r="F13" s="57">
        <v>122852.6484375</v>
      </c>
      <c r="G13" s="58">
        <v>223606.4404296875</v>
      </c>
    </row>
    <row r="14" spans="1:7" x14ac:dyDescent="0.25">
      <c r="A14" s="56" t="s">
        <v>24</v>
      </c>
      <c r="B14" s="56" t="s">
        <v>166</v>
      </c>
      <c r="C14" s="56" t="s">
        <v>47</v>
      </c>
      <c r="D14" s="56" t="s">
        <v>167</v>
      </c>
      <c r="E14" s="56" t="s">
        <v>130</v>
      </c>
      <c r="F14" s="57">
        <v>44320.16015625</v>
      </c>
      <c r="G14" s="58">
        <v>34926.7197265625</v>
      </c>
    </row>
    <row r="15" spans="1:7" x14ac:dyDescent="0.25">
      <c r="A15" s="56" t="s">
        <v>24</v>
      </c>
      <c r="B15" s="56" t="s">
        <v>166</v>
      </c>
      <c r="C15" s="56" t="s">
        <v>47</v>
      </c>
      <c r="D15" s="56" t="s">
        <v>168</v>
      </c>
      <c r="E15" s="56" t="s">
        <v>57</v>
      </c>
      <c r="F15" s="57">
        <v>963406.86962890625</v>
      </c>
      <c r="G15" s="58">
        <v>2224665.47265625</v>
      </c>
    </row>
    <row r="16" spans="1:7" x14ac:dyDescent="0.25">
      <c r="A16" s="56" t="s">
        <v>51</v>
      </c>
      <c r="B16" s="56" t="s">
        <v>166</v>
      </c>
      <c r="C16" s="56" t="s">
        <v>47</v>
      </c>
      <c r="D16" s="56" t="s">
        <v>169</v>
      </c>
      <c r="E16" s="56" t="s">
        <v>62</v>
      </c>
      <c r="F16" s="57">
        <v>402.57998657226563</v>
      </c>
      <c r="G16" s="58">
        <v>9706.009765625</v>
      </c>
    </row>
    <row r="17" spans="1:7" x14ac:dyDescent="0.25">
      <c r="A17" s="56" t="s">
        <v>24</v>
      </c>
      <c r="B17" s="56" t="s">
        <v>170</v>
      </c>
      <c r="C17" s="56" t="s">
        <v>47</v>
      </c>
      <c r="D17" s="56" t="s">
        <v>48</v>
      </c>
      <c r="E17" s="56" t="s">
        <v>57</v>
      </c>
      <c r="F17" s="57">
        <v>889354.59351348877</v>
      </c>
      <c r="G17" s="58">
        <v>1992263.3092346191</v>
      </c>
    </row>
    <row r="18" spans="1:7" x14ac:dyDescent="0.25">
      <c r="A18" s="56" t="s">
        <v>24</v>
      </c>
      <c r="B18" s="56" t="s">
        <v>170</v>
      </c>
      <c r="C18" s="56" t="s">
        <v>47</v>
      </c>
      <c r="D18" s="56" t="s">
        <v>50</v>
      </c>
      <c r="E18" s="56" t="s">
        <v>57</v>
      </c>
      <c r="F18" s="57">
        <v>99633.74192237854</v>
      </c>
      <c r="G18" s="58">
        <v>278157.73794555664</v>
      </c>
    </row>
    <row r="19" spans="1:7" x14ac:dyDescent="0.25">
      <c r="A19" s="56" t="s">
        <v>24</v>
      </c>
      <c r="B19" s="56" t="s">
        <v>170</v>
      </c>
      <c r="C19" s="56" t="s">
        <v>47</v>
      </c>
      <c r="D19" s="56" t="s">
        <v>67</v>
      </c>
      <c r="E19" s="56" t="s">
        <v>57</v>
      </c>
      <c r="F19" s="57">
        <v>123720.841796875</v>
      </c>
      <c r="G19" s="58">
        <v>185270.0390625</v>
      </c>
    </row>
    <row r="20" spans="1:7" x14ac:dyDescent="0.25">
      <c r="A20" s="56" t="s">
        <v>51</v>
      </c>
      <c r="B20" s="56" t="s">
        <v>166</v>
      </c>
      <c r="C20" s="56" t="s">
        <v>47</v>
      </c>
      <c r="D20" s="56" t="s">
        <v>55</v>
      </c>
      <c r="E20" s="56" t="s">
        <v>62</v>
      </c>
      <c r="F20" s="57">
        <v>3.9900000095367432</v>
      </c>
      <c r="G20" s="58">
        <v>29.389999389648438</v>
      </c>
    </row>
    <row r="21" spans="1:7" x14ac:dyDescent="0.25">
      <c r="A21" s="56" t="s">
        <v>24</v>
      </c>
      <c r="B21" s="56" t="s">
        <v>166</v>
      </c>
      <c r="C21" s="56" t="s">
        <v>47</v>
      </c>
      <c r="D21" s="56" t="s">
        <v>75</v>
      </c>
      <c r="E21" s="56" t="s">
        <v>57</v>
      </c>
      <c r="F21" s="57">
        <v>69269.23828125</v>
      </c>
      <c r="G21" s="58">
        <v>170204.15234375</v>
      </c>
    </row>
    <row r="22" spans="1:7" x14ac:dyDescent="0.25">
      <c r="A22" s="56" t="s">
        <v>24</v>
      </c>
      <c r="B22" s="56" t="s">
        <v>166</v>
      </c>
      <c r="C22" s="56" t="s">
        <v>47</v>
      </c>
      <c r="D22" s="56" t="s">
        <v>64</v>
      </c>
      <c r="E22" s="56" t="s">
        <v>57</v>
      </c>
      <c r="F22" s="57">
        <v>49966.409545898438</v>
      </c>
      <c r="G22" s="58">
        <v>39994.399597167969</v>
      </c>
    </row>
    <row r="23" spans="1:7" x14ac:dyDescent="0.25">
      <c r="A23" s="56" t="s">
        <v>24</v>
      </c>
      <c r="B23" s="56" t="s">
        <v>166</v>
      </c>
      <c r="C23" s="56" t="s">
        <v>47</v>
      </c>
      <c r="D23" s="56" t="s">
        <v>64</v>
      </c>
      <c r="E23" s="56" t="s">
        <v>130</v>
      </c>
      <c r="F23" s="57">
        <v>121147.1796875</v>
      </c>
      <c r="G23" s="58">
        <v>94057.607421875</v>
      </c>
    </row>
    <row r="24" spans="1:7" x14ac:dyDescent="0.25">
      <c r="A24" s="56" t="s">
        <v>24</v>
      </c>
      <c r="B24" s="56" t="s">
        <v>166</v>
      </c>
      <c r="C24" s="56" t="s">
        <v>47</v>
      </c>
      <c r="D24" s="56" t="s">
        <v>171</v>
      </c>
      <c r="E24" s="56" t="s">
        <v>57</v>
      </c>
      <c r="F24" s="57">
        <v>48648.26953125</v>
      </c>
      <c r="G24" s="58">
        <v>240240</v>
      </c>
    </row>
    <row r="25" spans="1:7" x14ac:dyDescent="0.25">
      <c r="A25" s="56" t="s">
        <v>24</v>
      </c>
      <c r="B25" s="56" t="s">
        <v>166</v>
      </c>
      <c r="C25" s="56" t="s">
        <v>47</v>
      </c>
      <c r="D25" s="56" t="s">
        <v>172</v>
      </c>
      <c r="E25" s="56" t="s">
        <v>57</v>
      </c>
      <c r="F25" s="57">
        <v>440113.26953125</v>
      </c>
      <c r="G25" s="58">
        <v>1121716.046875</v>
      </c>
    </row>
    <row r="26" spans="1:7" x14ac:dyDescent="0.25">
      <c r="A26" s="56" t="s">
        <v>24</v>
      </c>
      <c r="B26" s="56" t="s">
        <v>166</v>
      </c>
      <c r="C26" s="56" t="s">
        <v>47</v>
      </c>
      <c r="D26" s="56" t="s">
        <v>173</v>
      </c>
      <c r="E26" s="56" t="s">
        <v>57</v>
      </c>
      <c r="F26" s="57">
        <v>478.06000137329102</v>
      </c>
      <c r="G26" s="58">
        <v>2024.7000579833984</v>
      </c>
    </row>
    <row r="27" spans="1:7" x14ac:dyDescent="0.25">
      <c r="A27" s="56" t="s">
        <v>24</v>
      </c>
      <c r="B27" s="56" t="s">
        <v>166</v>
      </c>
      <c r="C27" s="56" t="s">
        <v>47</v>
      </c>
      <c r="D27" s="56" t="s">
        <v>72</v>
      </c>
      <c r="E27" s="56" t="s">
        <v>57</v>
      </c>
      <c r="F27" s="57">
        <v>24103.73046875</v>
      </c>
      <c r="G27" s="58">
        <v>80970</v>
      </c>
    </row>
    <row r="28" spans="1:7" ht="15.75" thickBot="1" x14ac:dyDescent="0.3">
      <c r="A28" s="33" t="s">
        <v>24</v>
      </c>
      <c r="B28" s="34"/>
      <c r="C28" s="34"/>
      <c r="D28" s="34"/>
      <c r="E28" s="34"/>
      <c r="F28" s="34">
        <f>SUM(F13:F27)</f>
        <v>2997421.5824892521</v>
      </c>
      <c r="G28" s="35">
        <f>SUM(G13:G27)</f>
        <v>6697832.0251159668</v>
      </c>
    </row>
    <row r="29" spans="1:7" x14ac:dyDescent="0.25">
      <c r="A29" s="56" t="s">
        <v>25</v>
      </c>
      <c r="B29" s="56" t="s">
        <v>166</v>
      </c>
      <c r="C29" s="56" t="s">
        <v>47</v>
      </c>
      <c r="D29" s="56" t="s">
        <v>167</v>
      </c>
      <c r="E29" s="56" t="s">
        <v>57</v>
      </c>
      <c r="F29" s="57">
        <v>15422.2900390625</v>
      </c>
      <c r="G29" s="58">
        <v>106425</v>
      </c>
    </row>
    <row r="30" spans="1:7" x14ac:dyDescent="0.25">
      <c r="A30" s="56" t="s">
        <v>25</v>
      </c>
      <c r="B30" s="56" t="s">
        <v>166</v>
      </c>
      <c r="C30" s="56" t="s">
        <v>47</v>
      </c>
      <c r="D30" s="56" t="s">
        <v>168</v>
      </c>
      <c r="E30" s="56" t="s">
        <v>57</v>
      </c>
      <c r="F30" s="57">
        <v>1142196.0009765625</v>
      </c>
      <c r="G30" s="58">
        <v>2527113.5546875</v>
      </c>
    </row>
    <row r="31" spans="1:7" x14ac:dyDescent="0.25">
      <c r="A31" s="56" t="s">
        <v>25</v>
      </c>
      <c r="B31" s="56" t="s">
        <v>166</v>
      </c>
      <c r="C31" s="56" t="s">
        <v>47</v>
      </c>
      <c r="D31" s="56" t="s">
        <v>48</v>
      </c>
      <c r="E31" s="56" t="s">
        <v>57</v>
      </c>
      <c r="F31" s="57">
        <v>708575.10977172852</v>
      </c>
      <c r="G31" s="58">
        <v>1707972.162109375</v>
      </c>
    </row>
    <row r="32" spans="1:7" x14ac:dyDescent="0.25">
      <c r="A32" s="56" t="s">
        <v>25</v>
      </c>
      <c r="B32" s="56" t="s">
        <v>170</v>
      </c>
      <c r="C32" s="56" t="s">
        <v>47</v>
      </c>
      <c r="D32" s="56" t="s">
        <v>50</v>
      </c>
      <c r="E32" s="56" t="s">
        <v>57</v>
      </c>
      <c r="F32" s="57">
        <v>52227.78092956543</v>
      </c>
      <c r="G32" s="58">
        <v>138269.45181274414</v>
      </c>
    </row>
    <row r="33" spans="1:7" x14ac:dyDescent="0.25">
      <c r="A33" s="56" t="s">
        <v>25</v>
      </c>
      <c r="B33" s="56" t="s">
        <v>166</v>
      </c>
      <c r="C33" s="56" t="s">
        <v>47</v>
      </c>
      <c r="D33" s="56" t="s">
        <v>174</v>
      </c>
      <c r="E33" s="56" t="s">
        <v>57</v>
      </c>
      <c r="F33" s="57">
        <v>190.47000122070313</v>
      </c>
      <c r="G33" s="58">
        <v>910.75</v>
      </c>
    </row>
    <row r="34" spans="1:7" x14ac:dyDescent="0.25">
      <c r="A34" s="56" t="s">
        <v>25</v>
      </c>
      <c r="B34" s="56" t="s">
        <v>170</v>
      </c>
      <c r="C34" s="56" t="s">
        <v>47</v>
      </c>
      <c r="D34" s="56" t="s">
        <v>67</v>
      </c>
      <c r="E34" s="56" t="s">
        <v>57</v>
      </c>
      <c r="F34" s="57">
        <v>50523.1796875</v>
      </c>
      <c r="G34" s="58">
        <v>86443.33984375</v>
      </c>
    </row>
    <row r="35" spans="1:7" x14ac:dyDescent="0.25">
      <c r="A35" s="56" t="s">
        <v>25</v>
      </c>
      <c r="B35" s="56" t="s">
        <v>166</v>
      </c>
      <c r="C35" s="56" t="s">
        <v>47</v>
      </c>
      <c r="D35" s="56" t="s">
        <v>75</v>
      </c>
      <c r="E35" s="56" t="s">
        <v>57</v>
      </c>
      <c r="F35" s="57">
        <v>25701.740234375</v>
      </c>
      <c r="G35" s="58">
        <v>67147</v>
      </c>
    </row>
    <row r="36" spans="1:7" x14ac:dyDescent="0.25">
      <c r="A36" s="56" t="s">
        <v>25</v>
      </c>
      <c r="B36" s="56" t="s">
        <v>166</v>
      </c>
      <c r="C36" s="56" t="s">
        <v>47</v>
      </c>
      <c r="D36" s="56" t="s">
        <v>64</v>
      </c>
      <c r="E36" s="56" t="s">
        <v>57</v>
      </c>
      <c r="F36" s="57">
        <v>49618.06071472168</v>
      </c>
      <c r="G36" s="58">
        <v>20834.780029296875</v>
      </c>
    </row>
    <row r="37" spans="1:7" x14ac:dyDescent="0.25">
      <c r="A37" s="56" t="s">
        <v>25</v>
      </c>
      <c r="B37" s="56" t="s">
        <v>166</v>
      </c>
      <c r="C37" s="56" t="s">
        <v>47</v>
      </c>
      <c r="D37" s="56" t="s">
        <v>64</v>
      </c>
      <c r="E37" s="56" t="s">
        <v>130</v>
      </c>
      <c r="F37" s="57">
        <v>72839.03125</v>
      </c>
      <c r="G37" s="58">
        <v>50224.0107421875</v>
      </c>
    </row>
    <row r="38" spans="1:7" x14ac:dyDescent="0.25">
      <c r="A38" s="56" t="s">
        <v>25</v>
      </c>
      <c r="B38" s="56" t="s">
        <v>166</v>
      </c>
      <c r="C38" s="56" t="s">
        <v>47</v>
      </c>
      <c r="D38" s="56" t="s">
        <v>171</v>
      </c>
      <c r="E38" s="56" t="s">
        <v>57</v>
      </c>
      <c r="F38" s="57">
        <v>32398.16015625</v>
      </c>
      <c r="G38" s="58">
        <v>160160.75</v>
      </c>
    </row>
    <row r="39" spans="1:7" x14ac:dyDescent="0.25">
      <c r="A39" s="56" t="s">
        <v>25</v>
      </c>
      <c r="B39" s="56" t="s">
        <v>170</v>
      </c>
      <c r="C39" s="56" t="s">
        <v>47</v>
      </c>
      <c r="D39" s="56" t="s">
        <v>172</v>
      </c>
      <c r="E39" s="56" t="s">
        <v>57</v>
      </c>
      <c r="F39" s="57">
        <v>392650.998046875</v>
      </c>
      <c r="G39" s="58">
        <v>945479.3203125</v>
      </c>
    </row>
    <row r="40" spans="1:7" x14ac:dyDescent="0.25">
      <c r="A40" s="56" t="s">
        <v>25</v>
      </c>
      <c r="B40" s="56" t="s">
        <v>166</v>
      </c>
      <c r="C40" s="56" t="s">
        <v>47</v>
      </c>
      <c r="D40" s="56" t="s">
        <v>175</v>
      </c>
      <c r="E40" s="56" t="s">
        <v>57</v>
      </c>
      <c r="F40" s="57">
        <v>24494.23046875</v>
      </c>
      <c r="G40" s="58">
        <v>45547.96875</v>
      </c>
    </row>
    <row r="41" spans="1:7" x14ac:dyDescent="0.25">
      <c r="A41" s="56" t="s">
        <v>25</v>
      </c>
      <c r="B41" s="56" t="s">
        <v>166</v>
      </c>
      <c r="C41" s="56" t="s">
        <v>47</v>
      </c>
      <c r="D41" s="56" t="s">
        <v>173</v>
      </c>
      <c r="E41" s="56" t="s">
        <v>57</v>
      </c>
      <c r="F41" s="57">
        <v>3614.5998954772949</v>
      </c>
      <c r="G41" s="58">
        <v>20765.619506835938</v>
      </c>
    </row>
    <row r="42" spans="1:7" x14ac:dyDescent="0.25">
      <c r="A42" s="56" t="s">
        <v>25</v>
      </c>
      <c r="B42" s="56" t="s">
        <v>166</v>
      </c>
      <c r="C42" s="56" t="s">
        <v>47</v>
      </c>
      <c r="D42" s="56" t="s">
        <v>71</v>
      </c>
      <c r="E42" s="56" t="s">
        <v>57</v>
      </c>
      <c r="F42" s="57">
        <v>49423.91015625</v>
      </c>
      <c r="G42" s="58">
        <v>81410.3984375</v>
      </c>
    </row>
    <row r="43" spans="1:7" x14ac:dyDescent="0.25">
      <c r="A43" s="56" t="s">
        <v>25</v>
      </c>
      <c r="B43" s="56" t="s">
        <v>170</v>
      </c>
      <c r="C43" s="56" t="s">
        <v>47</v>
      </c>
      <c r="D43" s="56" t="s">
        <v>72</v>
      </c>
      <c r="E43" s="56" t="s">
        <v>57</v>
      </c>
      <c r="F43" s="57">
        <v>2833.6201171875</v>
      </c>
      <c r="G43" s="58">
        <v>26224.80078125</v>
      </c>
    </row>
    <row r="44" spans="1:7" ht="15.75" thickBot="1" x14ac:dyDescent="0.3">
      <c r="A44" s="33" t="s">
        <v>25</v>
      </c>
      <c r="B44" s="34"/>
      <c r="C44" s="34"/>
      <c r="D44" s="34"/>
      <c r="E44" s="34"/>
      <c r="F44" s="34">
        <f>SUM(F29:F43)</f>
        <v>2622709.1824455261</v>
      </c>
      <c r="G44" s="35">
        <f>SUM(G29:G43)</f>
        <v>5984928.9070129395</v>
      </c>
    </row>
    <row r="45" spans="1:7" x14ac:dyDescent="0.25">
      <c r="A45" s="56" t="s">
        <v>26</v>
      </c>
      <c r="B45" s="56" t="s">
        <v>166</v>
      </c>
      <c r="C45" s="56" t="s">
        <v>47</v>
      </c>
      <c r="D45" s="56" t="s">
        <v>167</v>
      </c>
      <c r="E45" s="56" t="s">
        <v>57</v>
      </c>
      <c r="F45" s="57">
        <v>24572.4296875</v>
      </c>
      <c r="G45" s="58">
        <v>56881.01953125</v>
      </c>
    </row>
    <row r="46" spans="1:7" x14ac:dyDescent="0.25">
      <c r="A46" s="56" t="s">
        <v>26</v>
      </c>
      <c r="B46" s="56" t="s">
        <v>166</v>
      </c>
      <c r="C46" s="56" t="s">
        <v>47</v>
      </c>
      <c r="D46" s="56" t="s">
        <v>168</v>
      </c>
      <c r="E46" s="56" t="s">
        <v>106</v>
      </c>
      <c r="F46" s="57">
        <v>22992.41015625</v>
      </c>
      <c r="G46" s="58">
        <v>57240</v>
      </c>
    </row>
    <row r="47" spans="1:7" x14ac:dyDescent="0.25">
      <c r="A47" s="56" t="s">
        <v>26</v>
      </c>
      <c r="B47" s="56" t="s">
        <v>166</v>
      </c>
      <c r="C47" s="56" t="s">
        <v>47</v>
      </c>
      <c r="D47" s="56" t="s">
        <v>168</v>
      </c>
      <c r="E47" s="56" t="s">
        <v>57</v>
      </c>
      <c r="F47" s="57">
        <v>1559035.3778686523</v>
      </c>
      <c r="G47" s="58">
        <v>3501826.18359375</v>
      </c>
    </row>
    <row r="48" spans="1:7" x14ac:dyDescent="0.25">
      <c r="A48" s="56" t="s">
        <v>26</v>
      </c>
      <c r="B48" s="56" t="s">
        <v>166</v>
      </c>
      <c r="C48" s="56" t="s">
        <v>47</v>
      </c>
      <c r="D48" s="56" t="s">
        <v>48</v>
      </c>
      <c r="E48" s="56" t="s">
        <v>57</v>
      </c>
      <c r="F48" s="57">
        <v>970609.89453125</v>
      </c>
      <c r="G48" s="58">
        <v>2316580.4378662109</v>
      </c>
    </row>
    <row r="49" spans="1:7" x14ac:dyDescent="0.25">
      <c r="A49" s="56" t="s">
        <v>26</v>
      </c>
      <c r="B49" s="56" t="s">
        <v>166</v>
      </c>
      <c r="C49" s="56" t="s">
        <v>47</v>
      </c>
      <c r="D49" s="56" t="s">
        <v>50</v>
      </c>
      <c r="E49" s="56" t="s">
        <v>57</v>
      </c>
      <c r="F49" s="57">
        <v>136805.21865844727</v>
      </c>
      <c r="G49" s="58">
        <v>364971.25646972656</v>
      </c>
    </row>
    <row r="50" spans="1:7" x14ac:dyDescent="0.25">
      <c r="A50" s="56" t="s">
        <v>26</v>
      </c>
      <c r="B50" s="56" t="s">
        <v>166</v>
      </c>
      <c r="C50" s="56" t="s">
        <v>47</v>
      </c>
      <c r="D50" s="56" t="s">
        <v>74</v>
      </c>
      <c r="E50" s="56" t="s">
        <v>57</v>
      </c>
      <c r="F50" s="57">
        <v>6980.7900390625</v>
      </c>
      <c r="G50" s="58">
        <v>14774.259765625</v>
      </c>
    </row>
    <row r="51" spans="1:7" x14ac:dyDescent="0.25">
      <c r="A51" s="56" t="s">
        <v>26</v>
      </c>
      <c r="B51" s="56" t="s">
        <v>166</v>
      </c>
      <c r="C51" s="56" t="s">
        <v>47</v>
      </c>
      <c r="D51" s="56" t="s">
        <v>67</v>
      </c>
      <c r="E51" s="56" t="s">
        <v>57</v>
      </c>
      <c r="F51" s="57">
        <v>175281.822265625</v>
      </c>
      <c r="G51" s="58">
        <v>285483.30078125</v>
      </c>
    </row>
    <row r="52" spans="1:7" x14ac:dyDescent="0.25">
      <c r="A52" s="56" t="s">
        <v>26</v>
      </c>
      <c r="B52" s="56" t="s">
        <v>166</v>
      </c>
      <c r="C52" s="56" t="s">
        <v>47</v>
      </c>
      <c r="D52" s="56" t="s">
        <v>55</v>
      </c>
      <c r="E52" s="56" t="s">
        <v>62</v>
      </c>
      <c r="F52" s="57">
        <v>660</v>
      </c>
      <c r="G52" s="58">
        <v>1431.5809326171875</v>
      </c>
    </row>
    <row r="53" spans="1:7" x14ac:dyDescent="0.25">
      <c r="A53" s="56" t="s">
        <v>26</v>
      </c>
      <c r="B53" s="56" t="s">
        <v>166</v>
      </c>
      <c r="C53" s="56" t="s">
        <v>47</v>
      </c>
      <c r="D53" s="56" t="s">
        <v>55</v>
      </c>
      <c r="E53" s="56" t="s">
        <v>57</v>
      </c>
      <c r="F53" s="57">
        <v>2722.8099937438965</v>
      </c>
      <c r="G53" s="58">
        <v>18271.640090942383</v>
      </c>
    </row>
    <row r="54" spans="1:7" x14ac:dyDescent="0.25">
      <c r="A54" s="56" t="s">
        <v>26</v>
      </c>
      <c r="B54" s="56" t="s">
        <v>166</v>
      </c>
      <c r="C54" s="56" t="s">
        <v>47</v>
      </c>
      <c r="D54" s="56" t="s">
        <v>75</v>
      </c>
      <c r="E54" s="56" t="s">
        <v>57</v>
      </c>
      <c r="F54" s="57">
        <v>248429.92016601563</v>
      </c>
      <c r="G54" s="58">
        <v>677401.794921875</v>
      </c>
    </row>
    <row r="55" spans="1:7" ht="30" x14ac:dyDescent="0.25">
      <c r="A55" s="56" t="s">
        <v>26</v>
      </c>
      <c r="B55" s="56" t="s">
        <v>166</v>
      </c>
      <c r="C55" s="56" t="s">
        <v>47</v>
      </c>
      <c r="D55" s="56" t="s">
        <v>176</v>
      </c>
      <c r="E55" s="56" t="s">
        <v>62</v>
      </c>
      <c r="F55" s="57">
        <v>39.919998168945313</v>
      </c>
      <c r="G55" s="58">
        <v>220</v>
      </c>
    </row>
    <row r="56" spans="1:7" x14ac:dyDescent="0.25">
      <c r="A56" s="56" t="s">
        <v>26</v>
      </c>
      <c r="B56" s="56" t="s">
        <v>170</v>
      </c>
      <c r="C56" s="56" t="s">
        <v>47</v>
      </c>
      <c r="D56" s="56" t="s">
        <v>177</v>
      </c>
      <c r="E56" s="56" t="s">
        <v>57</v>
      </c>
      <c r="F56" s="57">
        <v>46811.810546875</v>
      </c>
      <c r="G56" s="58">
        <v>91447.7578125</v>
      </c>
    </row>
    <row r="57" spans="1:7" x14ac:dyDescent="0.25">
      <c r="A57" s="56" t="s">
        <v>26</v>
      </c>
      <c r="B57" s="56" t="s">
        <v>166</v>
      </c>
      <c r="C57" s="56" t="s">
        <v>47</v>
      </c>
      <c r="D57" s="56" t="s">
        <v>64</v>
      </c>
      <c r="E57" s="56" t="s">
        <v>57</v>
      </c>
      <c r="F57" s="57">
        <v>53193.30078125</v>
      </c>
      <c r="G57" s="58">
        <v>35728.59033203125</v>
      </c>
    </row>
    <row r="58" spans="1:7" x14ac:dyDescent="0.25">
      <c r="A58" s="56" t="s">
        <v>271</v>
      </c>
      <c r="B58" s="56" t="s">
        <v>166</v>
      </c>
      <c r="C58" s="56" t="s">
        <v>47</v>
      </c>
      <c r="D58" s="56" t="s">
        <v>171</v>
      </c>
      <c r="E58" s="56" t="s">
        <v>57</v>
      </c>
      <c r="F58" s="57">
        <v>16216.08984375</v>
      </c>
      <c r="G58" s="58">
        <v>80437.5</v>
      </c>
    </row>
    <row r="59" spans="1:7" x14ac:dyDescent="0.25">
      <c r="A59" s="56" t="s">
        <v>26</v>
      </c>
      <c r="B59" s="56" t="s">
        <v>166</v>
      </c>
      <c r="C59" s="56" t="s">
        <v>47</v>
      </c>
      <c r="D59" s="56" t="s">
        <v>172</v>
      </c>
      <c r="E59" s="56" t="s">
        <v>57</v>
      </c>
      <c r="F59" s="57">
        <v>811302.185546875</v>
      </c>
      <c r="G59" s="58">
        <v>1727927.1328125</v>
      </c>
    </row>
    <row r="60" spans="1:7" x14ac:dyDescent="0.25">
      <c r="A60" s="56" t="s">
        <v>26</v>
      </c>
      <c r="B60" s="56" t="s">
        <v>166</v>
      </c>
      <c r="C60" s="56" t="s">
        <v>47</v>
      </c>
      <c r="D60" s="56" t="s">
        <v>175</v>
      </c>
      <c r="E60" s="56" t="s">
        <v>57</v>
      </c>
      <c r="F60" s="57">
        <v>24984.109375</v>
      </c>
      <c r="G60" s="58">
        <v>45165.6015625</v>
      </c>
    </row>
    <row r="61" spans="1:7" x14ac:dyDescent="0.25">
      <c r="A61" s="56" t="s">
        <v>26</v>
      </c>
      <c r="B61" s="56" t="s">
        <v>166</v>
      </c>
      <c r="C61" s="56" t="s">
        <v>47</v>
      </c>
      <c r="D61" s="56" t="s">
        <v>173</v>
      </c>
      <c r="E61" s="56" t="s">
        <v>57</v>
      </c>
      <c r="F61" s="57">
        <f>SUM(F60:F60)</f>
        <v>24984.109375</v>
      </c>
      <c r="G61" s="58">
        <f>SUM(G60:G60)</f>
        <v>45165.6015625</v>
      </c>
    </row>
    <row r="62" spans="1:7" x14ac:dyDescent="0.25">
      <c r="A62" s="56" t="s">
        <v>26</v>
      </c>
      <c r="B62" s="56" t="s">
        <v>166</v>
      </c>
      <c r="C62" s="56" t="s">
        <v>47</v>
      </c>
      <c r="D62" s="56" t="s">
        <v>71</v>
      </c>
      <c r="E62" s="56" t="s">
        <v>57</v>
      </c>
      <c r="F62" s="57">
        <v>393090.4140625</v>
      </c>
      <c r="G62" s="58">
        <v>716523.775390625</v>
      </c>
    </row>
    <row r="63" spans="1:7" x14ac:dyDescent="0.25">
      <c r="A63" s="56" t="s">
        <v>271</v>
      </c>
      <c r="B63" s="56" t="s">
        <v>166</v>
      </c>
      <c r="C63" s="56" t="s">
        <v>47</v>
      </c>
      <c r="D63" s="56" t="s">
        <v>72</v>
      </c>
      <c r="E63" s="56" t="s">
        <v>57</v>
      </c>
      <c r="F63" s="57">
        <v>1883.3299560546875</v>
      </c>
      <c r="G63" s="58">
        <v>31658.5</v>
      </c>
    </row>
    <row r="64" spans="1:7" ht="15.75" thickBot="1" x14ac:dyDescent="0.3">
      <c r="A64" s="33" t="s">
        <v>27</v>
      </c>
      <c r="B64" s="34"/>
      <c r="C64" s="34"/>
      <c r="D64" s="34"/>
      <c r="E64" s="34"/>
      <c r="F64" s="34">
        <f>SUM(F45:F63)</f>
        <v>4520595.9428520203</v>
      </c>
      <c r="G64" s="35">
        <f>SUM(G45:G63)</f>
        <v>10069135.933425903</v>
      </c>
    </row>
    <row r="65" spans="1:7" x14ac:dyDescent="0.25">
      <c r="A65" s="56" t="s">
        <v>288</v>
      </c>
      <c r="B65" s="56" t="s">
        <v>166</v>
      </c>
      <c r="C65" s="56" t="s">
        <v>47</v>
      </c>
      <c r="D65" s="56" t="s">
        <v>167</v>
      </c>
      <c r="E65" s="56" t="s">
        <v>57</v>
      </c>
      <c r="F65" s="57">
        <v>26446.9609375</v>
      </c>
      <c r="G65" s="58">
        <v>48746</v>
      </c>
    </row>
    <row r="66" spans="1:7" x14ac:dyDescent="0.25">
      <c r="A66" s="56" t="s">
        <v>288</v>
      </c>
      <c r="B66" s="56" t="s">
        <v>166</v>
      </c>
      <c r="C66" s="56" t="s">
        <v>47</v>
      </c>
      <c r="D66" s="56" t="s">
        <v>168</v>
      </c>
      <c r="E66" s="56" t="s">
        <v>57</v>
      </c>
      <c r="F66" s="57">
        <v>493225.626953125</v>
      </c>
      <c r="G66" s="58">
        <v>1035351.18359375</v>
      </c>
    </row>
    <row r="67" spans="1:7" x14ac:dyDescent="0.25">
      <c r="A67" s="56" t="s">
        <v>288</v>
      </c>
      <c r="B67" s="56" t="s">
        <v>166</v>
      </c>
      <c r="C67" s="56" t="s">
        <v>47</v>
      </c>
      <c r="D67" s="56" t="s">
        <v>48</v>
      </c>
      <c r="E67" s="56" t="s">
        <v>57</v>
      </c>
      <c r="F67" s="57">
        <v>129756.8671875</v>
      </c>
      <c r="G67" s="58">
        <v>292169.361328125</v>
      </c>
    </row>
    <row r="68" spans="1:7" x14ac:dyDescent="0.25">
      <c r="A68" s="56" t="s">
        <v>288</v>
      </c>
      <c r="B68" s="56" t="s">
        <v>166</v>
      </c>
      <c r="C68" s="56" t="s">
        <v>47</v>
      </c>
      <c r="D68" s="56" t="s">
        <v>50</v>
      </c>
      <c r="E68" s="56" t="s">
        <v>57</v>
      </c>
      <c r="F68" s="57">
        <v>15317.0595703125</v>
      </c>
      <c r="G68" s="58">
        <v>42546</v>
      </c>
    </row>
    <row r="69" spans="1:7" x14ac:dyDescent="0.25">
      <c r="A69" s="56" t="s">
        <v>288</v>
      </c>
      <c r="B69" s="56" t="s">
        <v>166</v>
      </c>
      <c r="C69" s="56" t="s">
        <v>47</v>
      </c>
      <c r="D69" s="56" t="s">
        <v>67</v>
      </c>
      <c r="E69" s="56" t="s">
        <v>57</v>
      </c>
      <c r="F69" s="57">
        <v>73689.0703125</v>
      </c>
      <c r="G69" s="58">
        <v>101347.80078125</v>
      </c>
    </row>
    <row r="70" spans="1:7" x14ac:dyDescent="0.25">
      <c r="A70" s="56" t="s">
        <v>288</v>
      </c>
      <c r="B70" s="56" t="s">
        <v>166</v>
      </c>
      <c r="C70" s="56" t="s">
        <v>47</v>
      </c>
      <c r="D70" s="56" t="s">
        <v>55</v>
      </c>
      <c r="E70" s="56" t="s">
        <v>57</v>
      </c>
      <c r="F70" s="57">
        <v>191.8699951171875</v>
      </c>
      <c r="G70" s="58">
        <v>906</v>
      </c>
    </row>
    <row r="71" spans="1:7" x14ac:dyDescent="0.25">
      <c r="A71" s="56" t="s">
        <v>288</v>
      </c>
      <c r="B71" s="56" t="s">
        <v>166</v>
      </c>
      <c r="C71" s="56" t="s">
        <v>47</v>
      </c>
      <c r="D71" s="56" t="s">
        <v>177</v>
      </c>
      <c r="E71" s="56" t="s">
        <v>57</v>
      </c>
      <c r="F71" s="57">
        <v>49398.08984375</v>
      </c>
      <c r="G71" s="58">
        <v>108422.5625</v>
      </c>
    </row>
    <row r="72" spans="1:7" x14ac:dyDescent="0.25">
      <c r="A72" s="56" t="s">
        <v>288</v>
      </c>
      <c r="B72" s="56" t="s">
        <v>166</v>
      </c>
      <c r="C72" s="56" t="s">
        <v>47</v>
      </c>
      <c r="D72" s="56" t="s">
        <v>64</v>
      </c>
      <c r="E72" s="56" t="s">
        <v>57</v>
      </c>
      <c r="F72" s="57">
        <v>48988.4609375</v>
      </c>
      <c r="G72" s="58">
        <v>40500</v>
      </c>
    </row>
    <row r="73" spans="1:7" x14ac:dyDescent="0.25">
      <c r="A73" s="56" t="s">
        <v>288</v>
      </c>
      <c r="B73" s="56" t="s">
        <v>166</v>
      </c>
      <c r="C73" s="56" t="s">
        <v>47</v>
      </c>
      <c r="D73" s="56" t="s">
        <v>64</v>
      </c>
      <c r="E73" s="56" t="s">
        <v>66</v>
      </c>
      <c r="F73" s="57">
        <v>24558.640625</v>
      </c>
      <c r="G73" s="58">
        <v>16818.470703125</v>
      </c>
    </row>
    <row r="74" spans="1:7" x14ac:dyDescent="0.25">
      <c r="A74" s="56" t="s">
        <v>288</v>
      </c>
      <c r="B74" s="56" t="s">
        <v>166</v>
      </c>
      <c r="C74" s="56" t="s">
        <v>47</v>
      </c>
      <c r="D74" s="56" t="s">
        <v>64</v>
      </c>
      <c r="E74" s="56" t="s">
        <v>130</v>
      </c>
      <c r="F74" s="57">
        <v>24294.650390625</v>
      </c>
      <c r="G74" s="58">
        <v>17678.060546875</v>
      </c>
    </row>
    <row r="75" spans="1:7" x14ac:dyDescent="0.25">
      <c r="A75" s="56" t="s">
        <v>288</v>
      </c>
      <c r="B75" s="56" t="s">
        <v>166</v>
      </c>
      <c r="C75" s="56" t="s">
        <v>47</v>
      </c>
      <c r="D75" s="56" t="s">
        <v>172</v>
      </c>
      <c r="E75" s="56" t="s">
        <v>57</v>
      </c>
      <c r="F75" s="57">
        <v>300991.3388671875</v>
      </c>
      <c r="G75" s="58">
        <v>1107109.86328125</v>
      </c>
    </row>
    <row r="76" spans="1:7" x14ac:dyDescent="0.25">
      <c r="A76" s="56" t="s">
        <v>288</v>
      </c>
      <c r="B76" s="56" t="s">
        <v>166</v>
      </c>
      <c r="C76" s="56" t="s">
        <v>47</v>
      </c>
      <c r="D76" s="56" t="s">
        <v>173</v>
      </c>
      <c r="E76" s="56" t="s">
        <v>57</v>
      </c>
      <c r="F76" s="57">
        <v>816.469970703125</v>
      </c>
      <c r="G76" s="58">
        <v>2388.47998046875</v>
      </c>
    </row>
    <row r="77" spans="1:7" x14ac:dyDescent="0.25">
      <c r="A77" s="56" t="s">
        <v>288</v>
      </c>
      <c r="B77" s="56" t="s">
        <v>166</v>
      </c>
      <c r="C77" s="56" t="s">
        <v>47</v>
      </c>
      <c r="D77" s="56" t="s">
        <v>71</v>
      </c>
      <c r="E77" s="56" t="s">
        <v>57</v>
      </c>
      <c r="F77" s="57">
        <v>125791.482421875</v>
      </c>
      <c r="G77" s="58">
        <v>235075.2578125</v>
      </c>
    </row>
    <row r="78" spans="1:7" x14ac:dyDescent="0.25">
      <c r="A78" s="56" t="s">
        <v>288</v>
      </c>
      <c r="B78" s="56" t="s">
        <v>166</v>
      </c>
      <c r="C78" s="56" t="s">
        <v>47</v>
      </c>
      <c r="D78" s="56" t="s">
        <v>72</v>
      </c>
      <c r="E78" s="56" t="s">
        <v>57</v>
      </c>
      <c r="F78" s="57">
        <v>1632.949951171875</v>
      </c>
      <c r="G78" s="58">
        <v>51480</v>
      </c>
    </row>
    <row r="79" spans="1:7" ht="15.75" thickBot="1" x14ac:dyDescent="0.3">
      <c r="A79" s="33" t="s">
        <v>289</v>
      </c>
      <c r="B79" s="34"/>
      <c r="C79" s="34"/>
      <c r="D79" s="34"/>
      <c r="E79" s="34"/>
      <c r="F79" s="34">
        <f>SUM(F65:F78)</f>
        <v>1315099.5379638672</v>
      </c>
      <c r="G79" s="35">
        <f>SUM(G65:G78)</f>
        <v>3100539.0405273438</v>
      </c>
    </row>
    <row r="80" spans="1:7" x14ac:dyDescent="0.25">
      <c r="A80" s="56" t="s">
        <v>300</v>
      </c>
      <c r="B80" s="56" t="s">
        <v>166</v>
      </c>
      <c r="C80" s="56" t="s">
        <v>47</v>
      </c>
      <c r="D80" s="56" t="s">
        <v>167</v>
      </c>
      <c r="E80" s="56" t="s">
        <v>57</v>
      </c>
      <c r="F80" s="57">
        <v>28213.720458984375</v>
      </c>
      <c r="G80" s="58">
        <v>121260.80078125</v>
      </c>
    </row>
    <row r="81" spans="1:7" x14ac:dyDescent="0.25">
      <c r="A81" s="56" t="s">
        <v>300</v>
      </c>
      <c r="B81" s="56" t="s">
        <v>166</v>
      </c>
      <c r="C81" s="56" t="s">
        <v>47</v>
      </c>
      <c r="D81" s="56" t="s">
        <v>168</v>
      </c>
      <c r="E81" s="56" t="s">
        <v>57</v>
      </c>
      <c r="F81" s="57">
        <v>632961.697265625</v>
      </c>
      <c r="G81" s="58">
        <v>4110468.8671875</v>
      </c>
    </row>
    <row r="82" spans="1:7" x14ac:dyDescent="0.25">
      <c r="A82" s="56" t="s">
        <v>300</v>
      </c>
      <c r="B82" s="56" t="s">
        <v>166</v>
      </c>
      <c r="C82" s="56" t="s">
        <v>47</v>
      </c>
      <c r="D82" s="56" t="s">
        <v>48</v>
      </c>
      <c r="E82" s="56" t="s">
        <v>57</v>
      </c>
      <c r="F82" s="57">
        <v>484898.73291015625</v>
      </c>
      <c r="G82" s="58">
        <v>1029216.154296875</v>
      </c>
    </row>
    <row r="83" spans="1:7" x14ac:dyDescent="0.25">
      <c r="A83" s="56" t="s">
        <v>300</v>
      </c>
      <c r="B83" s="56" t="s">
        <v>166</v>
      </c>
      <c r="C83" s="56" t="s">
        <v>47</v>
      </c>
      <c r="D83" s="56" t="s">
        <v>50</v>
      </c>
      <c r="E83" s="56" t="s">
        <v>57</v>
      </c>
      <c r="F83" s="57">
        <v>71008.619140625</v>
      </c>
      <c r="G83" s="58">
        <v>134580.73046875</v>
      </c>
    </row>
    <row r="84" spans="1:7" x14ac:dyDescent="0.25">
      <c r="A84" s="56" t="s">
        <v>300</v>
      </c>
      <c r="B84" s="56" t="s">
        <v>166</v>
      </c>
      <c r="C84" s="56" t="s">
        <v>47</v>
      </c>
      <c r="D84" s="56" t="s">
        <v>67</v>
      </c>
      <c r="E84" s="56" t="s">
        <v>57</v>
      </c>
      <c r="F84" s="57">
        <v>210668.533203125</v>
      </c>
      <c r="G84" s="58">
        <v>316319.80078125</v>
      </c>
    </row>
    <row r="85" spans="1:7" x14ac:dyDescent="0.25">
      <c r="A85" s="56" t="s">
        <v>300</v>
      </c>
      <c r="B85" s="56" t="s">
        <v>166</v>
      </c>
      <c r="C85" s="56" t="s">
        <v>47</v>
      </c>
      <c r="D85" s="56" t="s">
        <v>64</v>
      </c>
      <c r="E85" s="56" t="s">
        <v>57</v>
      </c>
      <c r="F85" s="57">
        <v>24746.4296875</v>
      </c>
      <c r="G85" s="58">
        <v>18003</v>
      </c>
    </row>
    <row r="86" spans="1:7" x14ac:dyDescent="0.25">
      <c r="A86" s="56" t="s">
        <v>300</v>
      </c>
      <c r="B86" s="56" t="s">
        <v>166</v>
      </c>
      <c r="C86" s="56" t="s">
        <v>47</v>
      </c>
      <c r="D86" s="56" t="s">
        <v>64</v>
      </c>
      <c r="E86" s="56" t="s">
        <v>130</v>
      </c>
      <c r="F86" s="57">
        <v>48869.939453125</v>
      </c>
      <c r="G86" s="58">
        <v>39863.359375</v>
      </c>
    </row>
    <row r="87" spans="1:7" x14ac:dyDescent="0.25">
      <c r="A87" s="56" t="s">
        <v>300</v>
      </c>
      <c r="B87" s="56" t="s">
        <v>166</v>
      </c>
      <c r="C87" s="56" t="s">
        <v>47</v>
      </c>
      <c r="D87" s="56" t="s">
        <v>64</v>
      </c>
      <c r="E87" s="56" t="s">
        <v>88</v>
      </c>
      <c r="F87" s="57">
        <v>49783.529296875</v>
      </c>
      <c r="G87" s="58">
        <v>22633.57958984375</v>
      </c>
    </row>
    <row r="88" spans="1:7" x14ac:dyDescent="0.25">
      <c r="A88" s="56" t="s">
        <v>300</v>
      </c>
      <c r="B88" s="56" t="s">
        <v>166</v>
      </c>
      <c r="C88" s="56" t="s">
        <v>47</v>
      </c>
      <c r="D88" s="56" t="s">
        <v>172</v>
      </c>
      <c r="E88" s="56" t="s">
        <v>57</v>
      </c>
      <c r="F88" s="57">
        <v>600147.15625</v>
      </c>
      <c r="G88" s="58">
        <v>1499344.82421875</v>
      </c>
    </row>
    <row r="89" spans="1:7" x14ac:dyDescent="0.25">
      <c r="A89" s="56" t="s">
        <v>300</v>
      </c>
      <c r="B89" s="56" t="s">
        <v>166</v>
      </c>
      <c r="C89" s="56" t="s">
        <v>47</v>
      </c>
      <c r="D89" s="56" t="s">
        <v>303</v>
      </c>
      <c r="E89" s="56" t="s">
        <v>62</v>
      </c>
      <c r="F89" s="57">
        <v>10724.3896484375</v>
      </c>
      <c r="G89" s="58">
        <v>66768</v>
      </c>
    </row>
    <row r="90" spans="1:7" x14ac:dyDescent="0.25">
      <c r="A90" s="56" t="s">
        <v>300</v>
      </c>
      <c r="B90" s="56" t="s">
        <v>166</v>
      </c>
      <c r="C90" s="56" t="s">
        <v>47</v>
      </c>
      <c r="D90" s="56" t="s">
        <v>175</v>
      </c>
      <c r="E90" s="56" t="s">
        <v>57</v>
      </c>
      <c r="F90" s="57">
        <v>238473.984375</v>
      </c>
      <c r="G90" s="58">
        <v>46938</v>
      </c>
    </row>
    <row r="91" spans="1:7" x14ac:dyDescent="0.25">
      <c r="A91" s="56" t="s">
        <v>300</v>
      </c>
      <c r="B91" s="56" t="s">
        <v>166</v>
      </c>
      <c r="C91" s="56" t="s">
        <v>47</v>
      </c>
      <c r="D91" s="56" t="s">
        <v>173</v>
      </c>
      <c r="E91" s="56" t="s">
        <v>88</v>
      </c>
      <c r="F91" s="57">
        <v>7285.68017578125</v>
      </c>
      <c r="G91" s="58">
        <v>51304.73828125</v>
      </c>
    </row>
    <row r="92" spans="1:7" x14ac:dyDescent="0.25">
      <c r="A92" s="56" t="s">
        <v>300</v>
      </c>
      <c r="B92" s="56" t="s">
        <v>166</v>
      </c>
      <c r="C92" s="56" t="s">
        <v>47</v>
      </c>
      <c r="D92" s="56" t="s">
        <v>71</v>
      </c>
      <c r="E92" s="56" t="s">
        <v>57</v>
      </c>
      <c r="F92" s="57">
        <v>83174.7802734375</v>
      </c>
      <c r="G92" s="58">
        <v>163737.3203125</v>
      </c>
    </row>
    <row r="93" spans="1:7" x14ac:dyDescent="0.25">
      <c r="A93" s="56" t="s">
        <v>300</v>
      </c>
      <c r="B93" s="56" t="s">
        <v>166</v>
      </c>
      <c r="C93" s="56" t="s">
        <v>47</v>
      </c>
      <c r="D93" s="56" t="s">
        <v>72</v>
      </c>
      <c r="E93" s="56" t="s">
        <v>57</v>
      </c>
      <c r="F93" s="57">
        <v>2436.4300537109375</v>
      </c>
      <c r="G93" s="58">
        <v>46458.4609375</v>
      </c>
    </row>
    <row r="94" spans="1:7" ht="15.75" thickBot="1" x14ac:dyDescent="0.3">
      <c r="A94" s="33" t="s">
        <v>301</v>
      </c>
      <c r="B94" s="34"/>
      <c r="C94" s="34"/>
      <c r="D94" s="34"/>
      <c r="E94" s="34"/>
      <c r="F94" s="34">
        <f>SUM(F80:F93)</f>
        <v>2493393.6221923828</v>
      </c>
      <c r="G94" s="35">
        <f>SUM(G80:G93)</f>
        <v>7666897.6362304688</v>
      </c>
    </row>
    <row r="95" spans="1:7" x14ac:dyDescent="0.25">
      <c r="A95" s="56" t="s">
        <v>304</v>
      </c>
      <c r="B95" s="56" t="s">
        <v>166</v>
      </c>
      <c r="C95" s="56" t="s">
        <v>47</v>
      </c>
      <c r="D95" s="56" t="s">
        <v>167</v>
      </c>
      <c r="E95" s="56" t="s">
        <v>57</v>
      </c>
      <c r="F95" s="57">
        <v>49957.37890625</v>
      </c>
      <c r="G95" s="58">
        <v>128759.12890625</v>
      </c>
    </row>
    <row r="96" spans="1:7" x14ac:dyDescent="0.25">
      <c r="A96" s="56" t="s">
        <v>304</v>
      </c>
      <c r="B96" s="56" t="s">
        <v>166</v>
      </c>
      <c r="C96" s="56" t="s">
        <v>47</v>
      </c>
      <c r="D96" s="56" t="s">
        <v>168</v>
      </c>
      <c r="E96" s="56" t="s">
        <v>99</v>
      </c>
      <c r="F96" s="57">
        <v>96247.7421875</v>
      </c>
      <c r="G96" s="58">
        <v>215914.7265625</v>
      </c>
    </row>
    <row r="97" spans="1:7" x14ac:dyDescent="0.25">
      <c r="A97" s="56" t="s">
        <v>304</v>
      </c>
      <c r="B97" s="56" t="s">
        <v>166</v>
      </c>
      <c r="C97" s="56" t="s">
        <v>47</v>
      </c>
      <c r="D97" s="56" t="s">
        <v>168</v>
      </c>
      <c r="E97" s="56" t="s">
        <v>57</v>
      </c>
      <c r="F97" s="57">
        <v>1556835.1682128906</v>
      </c>
      <c r="G97" s="58">
        <v>3566468.71484375</v>
      </c>
    </row>
    <row r="98" spans="1:7" x14ac:dyDescent="0.25">
      <c r="A98" s="56" t="s">
        <v>304</v>
      </c>
      <c r="B98" s="56" t="s">
        <v>170</v>
      </c>
      <c r="C98" s="56" t="s">
        <v>47</v>
      </c>
      <c r="D98" s="56" t="s">
        <v>48</v>
      </c>
      <c r="E98" s="56" t="s">
        <v>57</v>
      </c>
      <c r="F98" s="57">
        <v>1145206.9901123047</v>
      </c>
      <c r="G98" s="58">
        <v>2254343.7707824707</v>
      </c>
    </row>
    <row r="99" spans="1:7" x14ac:dyDescent="0.25">
      <c r="A99" s="56" t="s">
        <v>304</v>
      </c>
      <c r="B99" s="56" t="s">
        <v>166</v>
      </c>
      <c r="C99" s="56" t="s">
        <v>47</v>
      </c>
      <c r="D99" s="56" t="s">
        <v>48</v>
      </c>
      <c r="E99" s="56" t="s">
        <v>88</v>
      </c>
      <c r="F99" s="57">
        <v>24319.630859375</v>
      </c>
      <c r="G99" s="58">
        <v>20374</v>
      </c>
    </row>
    <row r="100" spans="1:7" x14ac:dyDescent="0.25">
      <c r="A100" s="56" t="s">
        <v>304</v>
      </c>
      <c r="B100" s="56" t="s">
        <v>166</v>
      </c>
      <c r="C100" s="56" t="s">
        <v>47</v>
      </c>
      <c r="D100" s="56" t="s">
        <v>50</v>
      </c>
      <c r="E100" s="56" t="s">
        <v>57</v>
      </c>
      <c r="F100" s="57">
        <v>78743.450225830078</v>
      </c>
      <c r="G100" s="58">
        <v>216508.390625</v>
      </c>
    </row>
    <row r="101" spans="1:7" x14ac:dyDescent="0.25">
      <c r="A101" s="56" t="s">
        <v>304</v>
      </c>
      <c r="B101" s="56" t="s">
        <v>166</v>
      </c>
      <c r="C101" s="56" t="s">
        <v>47</v>
      </c>
      <c r="D101" s="56" t="s">
        <v>67</v>
      </c>
      <c r="E101" s="56" t="s">
        <v>57</v>
      </c>
      <c r="F101" s="57">
        <v>195613.6484375</v>
      </c>
      <c r="G101" s="58">
        <v>266436.5</v>
      </c>
    </row>
    <row r="102" spans="1:7" x14ac:dyDescent="0.25">
      <c r="A102" s="56" t="s">
        <v>304</v>
      </c>
      <c r="B102" s="56" t="s">
        <v>170</v>
      </c>
      <c r="C102" s="56" t="s">
        <v>47</v>
      </c>
      <c r="D102" s="56" t="s">
        <v>75</v>
      </c>
      <c r="E102" s="56" t="s">
        <v>57</v>
      </c>
      <c r="F102" s="57">
        <v>177033.14453125</v>
      </c>
      <c r="G102" s="58">
        <v>337727.59375</v>
      </c>
    </row>
    <row r="103" spans="1:7" x14ac:dyDescent="0.25">
      <c r="A103" s="56" t="s">
        <v>304</v>
      </c>
      <c r="B103" s="56" t="s">
        <v>166</v>
      </c>
      <c r="C103" s="56" t="s">
        <v>47</v>
      </c>
      <c r="D103" s="56" t="s">
        <v>64</v>
      </c>
      <c r="E103" s="56" t="s">
        <v>57</v>
      </c>
      <c r="F103" s="57">
        <v>100502.54077148438</v>
      </c>
      <c r="G103" s="58">
        <v>71201.599609375</v>
      </c>
    </row>
    <row r="104" spans="1:7" x14ac:dyDescent="0.25">
      <c r="A104" s="56" t="s">
        <v>304</v>
      </c>
      <c r="B104" s="56" t="s">
        <v>166</v>
      </c>
      <c r="C104" s="56" t="s">
        <v>47</v>
      </c>
      <c r="D104" s="56" t="s">
        <v>64</v>
      </c>
      <c r="E104" s="56" t="s">
        <v>130</v>
      </c>
      <c r="F104" s="57">
        <v>146912.0625</v>
      </c>
      <c r="G104" s="58">
        <v>99382.0302734375</v>
      </c>
    </row>
    <row r="105" spans="1:7" x14ac:dyDescent="0.25">
      <c r="A105" s="56" t="s">
        <v>304</v>
      </c>
      <c r="B105" s="56" t="s">
        <v>166</v>
      </c>
      <c r="C105" s="56" t="s">
        <v>47</v>
      </c>
      <c r="D105" s="56" t="s">
        <v>172</v>
      </c>
      <c r="E105" s="56" t="s">
        <v>57</v>
      </c>
      <c r="F105" s="57">
        <v>844486.611328125</v>
      </c>
      <c r="G105" s="58">
        <v>1794636.44140625</v>
      </c>
    </row>
    <row r="106" spans="1:7" x14ac:dyDescent="0.25">
      <c r="A106" s="56" t="s">
        <v>304</v>
      </c>
      <c r="B106" s="56" t="s">
        <v>166</v>
      </c>
      <c r="C106" s="56" t="s">
        <v>47</v>
      </c>
      <c r="D106" s="56" t="s">
        <v>175</v>
      </c>
      <c r="E106" s="56" t="s">
        <v>57</v>
      </c>
      <c r="F106" s="57">
        <v>72486.638671875</v>
      </c>
      <c r="G106" s="58">
        <v>94818.6015625</v>
      </c>
    </row>
    <row r="107" spans="1:7" x14ac:dyDescent="0.25">
      <c r="A107" s="56" t="s">
        <v>304</v>
      </c>
      <c r="B107" s="56" t="s">
        <v>166</v>
      </c>
      <c r="C107" s="56" t="s">
        <v>47</v>
      </c>
      <c r="D107" s="56" t="s">
        <v>71</v>
      </c>
      <c r="E107" s="56" t="s">
        <v>57</v>
      </c>
      <c r="F107" s="57">
        <v>202159.01953125</v>
      </c>
      <c r="G107" s="58">
        <v>373450</v>
      </c>
    </row>
    <row r="108" spans="1:7" x14ac:dyDescent="0.25">
      <c r="A108" s="56" t="s">
        <v>304</v>
      </c>
      <c r="B108" s="56" t="s">
        <v>166</v>
      </c>
      <c r="C108" s="56" t="s">
        <v>47</v>
      </c>
      <c r="D108" s="56" t="s">
        <v>72</v>
      </c>
      <c r="E108" s="56" t="s">
        <v>57</v>
      </c>
      <c r="F108" s="57">
        <v>4953.27978515625</v>
      </c>
      <c r="G108" s="58">
        <v>58300</v>
      </c>
    </row>
    <row r="109" spans="1:7" ht="15.75" thickBot="1" x14ac:dyDescent="0.3">
      <c r="A109" s="33" t="s">
        <v>305</v>
      </c>
      <c r="B109" s="34"/>
      <c r="C109" s="34"/>
      <c r="D109" s="34"/>
      <c r="E109" s="34"/>
      <c r="F109" s="34">
        <f>SUM(F95:F108)</f>
        <v>4695457.306060791</v>
      </c>
      <c r="G109" s="35">
        <f>SUM(G95:G108)</f>
        <v>9498321.4983215332</v>
      </c>
    </row>
    <row r="110" spans="1:7" x14ac:dyDescent="0.25">
      <c r="A110" s="56" t="s">
        <v>311</v>
      </c>
      <c r="B110" s="56" t="s">
        <v>166</v>
      </c>
      <c r="C110" s="56" t="s">
        <v>47</v>
      </c>
      <c r="D110" s="56" t="s">
        <v>168</v>
      </c>
      <c r="E110" s="56" t="s">
        <v>57</v>
      </c>
      <c r="F110" s="57">
        <v>783650.04296875</v>
      </c>
      <c r="G110" s="58">
        <v>1803467.80859375</v>
      </c>
    </row>
    <row r="111" spans="1:7" x14ac:dyDescent="0.25">
      <c r="A111" s="56" t="s">
        <v>311</v>
      </c>
      <c r="B111" s="56" t="s">
        <v>170</v>
      </c>
      <c r="C111" s="56" t="s">
        <v>47</v>
      </c>
      <c r="D111" s="56" t="s">
        <v>48</v>
      </c>
      <c r="E111" s="56" t="s">
        <v>57</v>
      </c>
      <c r="F111" s="57">
        <v>323592.40012359619</v>
      </c>
      <c r="G111" s="58">
        <v>753594.11297607422</v>
      </c>
    </row>
    <row r="112" spans="1:7" x14ac:dyDescent="0.25">
      <c r="A112" s="56" t="s">
        <v>311</v>
      </c>
      <c r="B112" s="56" t="s">
        <v>170</v>
      </c>
      <c r="C112" s="56" t="s">
        <v>47</v>
      </c>
      <c r="D112" s="56" t="s">
        <v>50</v>
      </c>
      <c r="E112" s="56" t="s">
        <v>57</v>
      </c>
      <c r="F112" s="57">
        <v>643.09001159667969</v>
      </c>
      <c r="G112" s="58">
        <v>3154.8701171875</v>
      </c>
    </row>
    <row r="113" spans="1:7" x14ac:dyDescent="0.25">
      <c r="A113" s="56" t="s">
        <v>311</v>
      </c>
      <c r="B113" s="56" t="s">
        <v>170</v>
      </c>
      <c r="C113" s="56" t="s">
        <v>47</v>
      </c>
      <c r="D113" s="56" t="s">
        <v>174</v>
      </c>
      <c r="E113" s="56" t="s">
        <v>57</v>
      </c>
      <c r="F113" s="57">
        <v>380.14999389648438</v>
      </c>
      <c r="G113" s="58">
        <v>3028.27001953125</v>
      </c>
    </row>
    <row r="114" spans="1:7" x14ac:dyDescent="0.25">
      <c r="A114" s="56" t="s">
        <v>311</v>
      </c>
      <c r="B114" s="56" t="s">
        <v>170</v>
      </c>
      <c r="C114" s="56" t="s">
        <v>47</v>
      </c>
      <c r="D114" s="56" t="s">
        <v>67</v>
      </c>
      <c r="E114" s="56" t="s">
        <v>57</v>
      </c>
      <c r="F114" s="57">
        <v>21160.2890625</v>
      </c>
      <c r="G114" s="58">
        <v>30322.5</v>
      </c>
    </row>
    <row r="115" spans="1:7" x14ac:dyDescent="0.25">
      <c r="A115" s="56" t="s">
        <v>311</v>
      </c>
      <c r="B115" s="56" t="s">
        <v>170</v>
      </c>
      <c r="C115" s="56" t="s">
        <v>47</v>
      </c>
      <c r="D115" s="56" t="s">
        <v>75</v>
      </c>
      <c r="E115" s="56" t="s">
        <v>57</v>
      </c>
      <c r="F115" s="57">
        <v>58413.990234375</v>
      </c>
      <c r="G115" s="58">
        <v>126583.451171875</v>
      </c>
    </row>
    <row r="116" spans="1:7" x14ac:dyDescent="0.25">
      <c r="A116" s="56" t="s">
        <v>311</v>
      </c>
      <c r="B116" s="56" t="s">
        <v>166</v>
      </c>
      <c r="C116" s="56" t="s">
        <v>47</v>
      </c>
      <c r="D116" s="56" t="s">
        <v>64</v>
      </c>
      <c r="E116" s="56" t="s">
        <v>57</v>
      </c>
      <c r="F116" s="57">
        <v>72587.019866943359</v>
      </c>
      <c r="G116" s="58">
        <v>56665.010162353516</v>
      </c>
    </row>
    <row r="117" spans="1:7" x14ac:dyDescent="0.25">
      <c r="A117" s="56" t="s">
        <v>311</v>
      </c>
      <c r="B117" s="56" t="s">
        <v>166</v>
      </c>
      <c r="C117" s="56" t="s">
        <v>47</v>
      </c>
      <c r="D117" s="56" t="s">
        <v>64</v>
      </c>
      <c r="E117" s="56" t="s">
        <v>88</v>
      </c>
      <c r="F117" s="57">
        <v>24069.990234375</v>
      </c>
      <c r="G117" s="58">
        <v>19633.08984375</v>
      </c>
    </row>
    <row r="118" spans="1:7" x14ac:dyDescent="0.25">
      <c r="A118" s="56" t="s">
        <v>311</v>
      </c>
      <c r="B118" s="56" t="s">
        <v>170</v>
      </c>
      <c r="C118" s="56" t="s">
        <v>47</v>
      </c>
      <c r="D118" s="56" t="s">
        <v>172</v>
      </c>
      <c r="E118" s="56" t="s">
        <v>57</v>
      </c>
      <c r="F118" s="57">
        <v>98683.159687042236</v>
      </c>
      <c r="G118" s="58">
        <v>268207.453125</v>
      </c>
    </row>
    <row r="119" spans="1:7" x14ac:dyDescent="0.25">
      <c r="A119" s="56" t="s">
        <v>311</v>
      </c>
      <c r="B119" s="56" t="s">
        <v>166</v>
      </c>
      <c r="C119" s="56" t="s">
        <v>47</v>
      </c>
      <c r="D119" s="56" t="s">
        <v>72</v>
      </c>
      <c r="E119" s="56" t="s">
        <v>57</v>
      </c>
      <c r="F119" s="57">
        <v>3037.280029296875</v>
      </c>
      <c r="G119" s="58">
        <v>40741.8984375</v>
      </c>
    </row>
    <row r="120" spans="1:7" ht="15.75" thickBot="1" x14ac:dyDescent="0.3">
      <c r="A120" s="33" t="s">
        <v>311</v>
      </c>
      <c r="B120" s="34"/>
      <c r="C120" s="34"/>
      <c r="D120" s="34"/>
      <c r="E120" s="34"/>
      <c r="F120" s="34">
        <f>SUM(F110:F119)</f>
        <v>1386217.4122123718</v>
      </c>
      <c r="G120" s="35">
        <f>SUM(G110:G119)</f>
        <v>3105398.4644470215</v>
      </c>
    </row>
    <row r="121" spans="1:7" x14ac:dyDescent="0.25">
      <c r="A121" s="56" t="s">
        <v>320</v>
      </c>
      <c r="B121" s="56" t="s">
        <v>166</v>
      </c>
      <c r="C121" s="56" t="s">
        <v>47</v>
      </c>
      <c r="D121" s="56" t="s">
        <v>168</v>
      </c>
      <c r="E121" s="56" t="s">
        <v>57</v>
      </c>
      <c r="F121" s="57">
        <v>1219849.7602539063</v>
      </c>
      <c r="G121" s="58">
        <v>2685359.8061523438</v>
      </c>
    </row>
    <row r="122" spans="1:7" x14ac:dyDescent="0.25">
      <c r="A122" s="56" t="s">
        <v>320</v>
      </c>
      <c r="B122" s="56" t="s">
        <v>166</v>
      </c>
      <c r="C122" s="56" t="s">
        <v>47</v>
      </c>
      <c r="D122" s="56" t="s">
        <v>48</v>
      </c>
      <c r="E122" s="56" t="s">
        <v>57</v>
      </c>
      <c r="F122" s="57">
        <v>381351.15880775452</v>
      </c>
      <c r="G122" s="58">
        <v>777666.06951904297</v>
      </c>
    </row>
    <row r="123" spans="1:7" x14ac:dyDescent="0.25">
      <c r="A123" s="56" t="s">
        <v>320</v>
      </c>
      <c r="B123" s="56" t="s">
        <v>170</v>
      </c>
      <c r="C123" s="56" t="s">
        <v>47</v>
      </c>
      <c r="D123" s="56" t="s">
        <v>50</v>
      </c>
      <c r="E123" s="56" t="s">
        <v>57</v>
      </c>
      <c r="F123" s="57">
        <v>25201.029663085938</v>
      </c>
      <c r="G123" s="58">
        <v>49060.181396484375</v>
      </c>
    </row>
    <row r="124" spans="1:7" x14ac:dyDescent="0.25">
      <c r="A124" s="56" t="s">
        <v>320</v>
      </c>
      <c r="B124" s="56" t="s">
        <v>166</v>
      </c>
      <c r="C124" s="56" t="s">
        <v>47</v>
      </c>
      <c r="D124" s="56" t="s">
        <v>174</v>
      </c>
      <c r="E124" s="56" t="s">
        <v>57</v>
      </c>
      <c r="F124" s="57">
        <v>10861.3798828125</v>
      </c>
      <c r="G124" s="58">
        <v>761.3699951171875</v>
      </c>
    </row>
    <row r="125" spans="1:7" x14ac:dyDescent="0.25">
      <c r="A125" s="56" t="s">
        <v>320</v>
      </c>
      <c r="B125" s="56" t="s">
        <v>166</v>
      </c>
      <c r="C125" s="56" t="s">
        <v>47</v>
      </c>
      <c r="D125" s="56" t="s">
        <v>67</v>
      </c>
      <c r="E125" s="56" t="s">
        <v>57</v>
      </c>
      <c r="F125" s="57">
        <v>24403.509765625</v>
      </c>
      <c r="G125" s="58">
        <v>34003</v>
      </c>
    </row>
    <row r="126" spans="1:7" x14ac:dyDescent="0.25">
      <c r="A126" s="56" t="s">
        <v>320</v>
      </c>
      <c r="B126" s="56" t="s">
        <v>166</v>
      </c>
      <c r="C126" s="56" t="s">
        <v>47</v>
      </c>
      <c r="D126" s="56" t="s">
        <v>75</v>
      </c>
      <c r="E126" s="56" t="s">
        <v>57</v>
      </c>
      <c r="F126" s="57">
        <v>72989.099609375</v>
      </c>
      <c r="G126" s="58">
        <v>178552.4921875</v>
      </c>
    </row>
    <row r="127" spans="1:7" x14ac:dyDescent="0.25">
      <c r="A127" s="56" t="s">
        <v>320</v>
      </c>
      <c r="B127" s="56" t="s">
        <v>170</v>
      </c>
      <c r="C127" s="56" t="s">
        <v>47</v>
      </c>
      <c r="D127" s="56" t="s">
        <v>177</v>
      </c>
      <c r="E127" s="56" t="s">
        <v>57</v>
      </c>
      <c r="F127" s="57">
        <v>49358.05078125</v>
      </c>
      <c r="G127" s="58">
        <v>68570.859375</v>
      </c>
    </row>
    <row r="128" spans="1:7" x14ac:dyDescent="0.25">
      <c r="A128" s="56" t="s">
        <v>320</v>
      </c>
      <c r="B128" s="56" t="s">
        <v>166</v>
      </c>
      <c r="C128" s="56" t="s">
        <v>47</v>
      </c>
      <c r="D128" s="56" t="s">
        <v>64</v>
      </c>
      <c r="E128" s="56" t="s">
        <v>57</v>
      </c>
      <c r="F128" s="57">
        <v>24944.7890625</v>
      </c>
      <c r="G128" s="58">
        <v>26704.740234375</v>
      </c>
    </row>
    <row r="129" spans="1:7" x14ac:dyDescent="0.25">
      <c r="A129" s="56" t="s">
        <v>320</v>
      </c>
      <c r="B129" s="56" t="s">
        <v>166</v>
      </c>
      <c r="C129" s="56" t="s">
        <v>47</v>
      </c>
      <c r="D129" s="56" t="s">
        <v>172</v>
      </c>
      <c r="E129" s="56" t="s">
        <v>57</v>
      </c>
      <c r="F129" s="57">
        <v>103421.40112304688</v>
      </c>
      <c r="G129" s="58">
        <v>183499.2197265625</v>
      </c>
    </row>
    <row r="130" spans="1:7" x14ac:dyDescent="0.25">
      <c r="A130" s="56" t="s">
        <v>320</v>
      </c>
      <c r="B130" s="56" t="s">
        <v>166</v>
      </c>
      <c r="C130" s="56" t="s">
        <v>47</v>
      </c>
      <c r="D130" s="56" t="s">
        <v>71</v>
      </c>
      <c r="E130" s="56" t="s">
        <v>57</v>
      </c>
      <c r="F130" s="57">
        <v>24467.009765625</v>
      </c>
      <c r="G130" s="58">
        <v>53321.80078125</v>
      </c>
    </row>
    <row r="131" spans="1:7" x14ac:dyDescent="0.25">
      <c r="A131" s="56" t="s">
        <v>320</v>
      </c>
      <c r="B131" s="56" t="s">
        <v>170</v>
      </c>
      <c r="C131" s="56" t="s">
        <v>47</v>
      </c>
      <c r="D131" s="56" t="s">
        <v>72</v>
      </c>
      <c r="E131" s="56" t="s">
        <v>57</v>
      </c>
      <c r="F131" s="57">
        <v>1197.5</v>
      </c>
      <c r="G131" s="58">
        <v>20140</v>
      </c>
    </row>
    <row r="132" spans="1:7" ht="15.75" thickBot="1" x14ac:dyDescent="0.3">
      <c r="A132" s="33"/>
      <c r="B132" s="34"/>
      <c r="C132" s="34"/>
      <c r="D132" s="34"/>
      <c r="E132" s="34"/>
      <c r="F132" s="34">
        <f>SUM(F121:F131)</f>
        <v>1938044.6887149811</v>
      </c>
      <c r="G132" s="35">
        <f>SUM(G121:G131)</f>
        <v>4077639.5393676758</v>
      </c>
    </row>
    <row r="133" spans="1:7" x14ac:dyDescent="0.25">
      <c r="A133" s="56" t="s">
        <v>331</v>
      </c>
      <c r="B133" s="56" t="s">
        <v>170</v>
      </c>
      <c r="C133" s="56" t="s">
        <v>47</v>
      </c>
      <c r="D133" s="56" t="s">
        <v>208</v>
      </c>
      <c r="E133" s="56" t="s">
        <v>57</v>
      </c>
      <c r="F133" s="57">
        <v>138.21000671386719</v>
      </c>
      <c r="G133" s="58">
        <v>380.8800048828125</v>
      </c>
    </row>
    <row r="134" spans="1:7" x14ac:dyDescent="0.25">
      <c r="A134" s="56" t="s">
        <v>331</v>
      </c>
      <c r="B134" s="56" t="s">
        <v>166</v>
      </c>
      <c r="C134" s="56" t="s">
        <v>47</v>
      </c>
      <c r="D134" s="56" t="s">
        <v>168</v>
      </c>
      <c r="E134" s="56" t="s">
        <v>57</v>
      </c>
      <c r="F134" s="57">
        <v>1316232.5725097656</v>
      </c>
      <c r="G134" s="58">
        <v>2911927.5927734375</v>
      </c>
    </row>
    <row r="135" spans="1:7" x14ac:dyDescent="0.25">
      <c r="A135" s="56" t="s">
        <v>331</v>
      </c>
      <c r="B135" s="56" t="s">
        <v>166</v>
      </c>
      <c r="C135" s="56" t="s">
        <v>47</v>
      </c>
      <c r="D135" s="56" t="s">
        <v>48</v>
      </c>
      <c r="E135" s="56" t="s">
        <v>57</v>
      </c>
      <c r="F135" s="57">
        <v>681027.45152282715</v>
      </c>
      <c r="G135" s="58">
        <v>1470397.1682739258</v>
      </c>
    </row>
    <row r="136" spans="1:7" x14ac:dyDescent="0.25">
      <c r="A136" s="56" t="s">
        <v>331</v>
      </c>
      <c r="B136" s="56" t="s">
        <v>166</v>
      </c>
      <c r="C136" s="56" t="s">
        <v>47</v>
      </c>
      <c r="D136" s="56" t="s">
        <v>50</v>
      </c>
      <c r="E136" s="56" t="s">
        <v>57</v>
      </c>
      <c r="F136" s="57">
        <v>82394.730834960938</v>
      </c>
      <c r="G136" s="58">
        <v>224732.66796875</v>
      </c>
    </row>
    <row r="137" spans="1:7" x14ac:dyDescent="0.25">
      <c r="A137" s="56" t="s">
        <v>331</v>
      </c>
      <c r="B137" s="56" t="s">
        <v>170</v>
      </c>
      <c r="C137" s="56" t="s">
        <v>47</v>
      </c>
      <c r="D137" s="56" t="s">
        <v>174</v>
      </c>
      <c r="E137" s="56" t="s">
        <v>57</v>
      </c>
      <c r="F137" s="57">
        <v>2138.360107421875</v>
      </c>
      <c r="G137" s="58">
        <v>15120</v>
      </c>
    </row>
    <row r="138" spans="1:7" x14ac:dyDescent="0.25">
      <c r="A138" s="56" t="s">
        <v>331</v>
      </c>
      <c r="B138" s="56" t="s">
        <v>166</v>
      </c>
      <c r="C138" s="56" t="s">
        <v>47</v>
      </c>
      <c r="D138" s="56" t="s">
        <v>67</v>
      </c>
      <c r="E138" s="56" t="s">
        <v>57</v>
      </c>
      <c r="F138" s="57">
        <v>77428.970703125</v>
      </c>
      <c r="G138" s="58">
        <v>109817.6015625</v>
      </c>
    </row>
    <row r="139" spans="1:7" x14ac:dyDescent="0.25">
      <c r="A139" s="56" t="s">
        <v>331</v>
      </c>
      <c r="B139" s="56" t="s">
        <v>166</v>
      </c>
      <c r="C139" s="56" t="s">
        <v>47</v>
      </c>
      <c r="D139" s="56" t="s">
        <v>75</v>
      </c>
      <c r="E139" s="56" t="s">
        <v>57</v>
      </c>
      <c r="F139" s="57">
        <v>40297.87109375</v>
      </c>
      <c r="G139" s="58">
        <v>85181.390625</v>
      </c>
    </row>
    <row r="140" spans="1:7" x14ac:dyDescent="0.25">
      <c r="A140" s="56" t="s">
        <v>331</v>
      </c>
      <c r="B140" s="56" t="s">
        <v>166</v>
      </c>
      <c r="C140" s="56" t="s">
        <v>47</v>
      </c>
      <c r="D140" s="56" t="s">
        <v>64</v>
      </c>
      <c r="E140" s="56" t="s">
        <v>57</v>
      </c>
      <c r="F140" s="57">
        <v>1629.239990234375</v>
      </c>
      <c r="G140" s="58">
        <v>3271.679931640625</v>
      </c>
    </row>
    <row r="141" spans="1:7" x14ac:dyDescent="0.25">
      <c r="A141" s="56" t="s">
        <v>331</v>
      </c>
      <c r="B141" s="56" t="s">
        <v>166</v>
      </c>
      <c r="C141" s="56" t="s">
        <v>47</v>
      </c>
      <c r="D141" s="56" t="s">
        <v>64</v>
      </c>
      <c r="E141" s="56" t="s">
        <v>130</v>
      </c>
      <c r="F141" s="57">
        <v>23949.91015625</v>
      </c>
      <c r="G141" s="58">
        <v>18480</v>
      </c>
    </row>
    <row r="142" spans="1:7" x14ac:dyDescent="0.25">
      <c r="A142" s="56" t="s">
        <v>331</v>
      </c>
      <c r="B142" s="56" t="s">
        <v>166</v>
      </c>
      <c r="C142" s="56" t="s">
        <v>47</v>
      </c>
      <c r="D142" s="56" t="s">
        <v>171</v>
      </c>
      <c r="E142" s="56" t="s">
        <v>57</v>
      </c>
      <c r="F142" s="57">
        <v>16216.08984375</v>
      </c>
      <c r="G142" s="58">
        <v>80437.5</v>
      </c>
    </row>
    <row r="143" spans="1:7" x14ac:dyDescent="0.25">
      <c r="A143" s="56" t="s">
        <v>331</v>
      </c>
      <c r="B143" s="56" t="s">
        <v>166</v>
      </c>
      <c r="C143" s="56" t="s">
        <v>47</v>
      </c>
      <c r="D143" s="56" t="s">
        <v>172</v>
      </c>
      <c r="E143" s="56" t="s">
        <v>57</v>
      </c>
      <c r="F143" s="57">
        <v>197138.25</v>
      </c>
      <c r="G143" s="58">
        <v>442014.22265625</v>
      </c>
    </row>
    <row r="144" spans="1:7" x14ac:dyDescent="0.25">
      <c r="A144" s="56" t="s">
        <v>331</v>
      </c>
      <c r="B144" s="56" t="s">
        <v>166</v>
      </c>
      <c r="C144" s="56" t="s">
        <v>47</v>
      </c>
      <c r="D144" s="56" t="s">
        <v>206</v>
      </c>
      <c r="E144" s="56" t="s">
        <v>57</v>
      </c>
      <c r="F144" s="57">
        <v>49895.66015625</v>
      </c>
      <c r="G144" s="58">
        <v>111906</v>
      </c>
    </row>
    <row r="145" spans="1:7" x14ac:dyDescent="0.25">
      <c r="A145" s="56" t="s">
        <v>331</v>
      </c>
      <c r="B145" s="56" t="s">
        <v>170</v>
      </c>
      <c r="C145" s="56" t="s">
        <v>47</v>
      </c>
      <c r="D145" s="56" t="s">
        <v>173</v>
      </c>
      <c r="E145" s="56" t="s">
        <v>57</v>
      </c>
      <c r="F145" s="57">
        <v>504.37998962402344</v>
      </c>
      <c r="G145" s="58">
        <v>4338.8298950195313</v>
      </c>
    </row>
    <row r="146" spans="1:7" x14ac:dyDescent="0.25">
      <c r="A146" s="56" t="s">
        <v>331</v>
      </c>
      <c r="B146" s="56" t="s">
        <v>166</v>
      </c>
      <c r="C146" s="56" t="s">
        <v>47</v>
      </c>
      <c r="D146" s="56" t="s">
        <v>71</v>
      </c>
      <c r="E146" s="56" t="s">
        <v>57</v>
      </c>
      <c r="F146" s="57">
        <v>73333</v>
      </c>
      <c r="G146" s="58">
        <v>154667.6015625</v>
      </c>
    </row>
    <row r="147" spans="1:7" ht="15.75" thickBot="1" x14ac:dyDescent="0.3">
      <c r="A147" s="33" t="s">
        <v>327</v>
      </c>
      <c r="B147" s="34"/>
      <c r="C147" s="34"/>
      <c r="D147" s="34"/>
      <c r="E147" s="34"/>
      <c r="F147" s="34">
        <f>SUM(F133:F146)</f>
        <v>2562324.6969146729</v>
      </c>
      <c r="G147" s="35">
        <f>SUM(G133:G146)</f>
        <v>5632673.1352539063</v>
      </c>
    </row>
    <row r="148" spans="1:7" x14ac:dyDescent="0.25">
      <c r="A148" s="56" t="s">
        <v>339</v>
      </c>
      <c r="B148" s="56" t="s">
        <v>166</v>
      </c>
      <c r="C148" s="56" t="s">
        <v>47</v>
      </c>
      <c r="D148" s="56" t="s">
        <v>167</v>
      </c>
      <c r="E148" s="56" t="s">
        <v>57</v>
      </c>
      <c r="F148" s="57">
        <v>48527</v>
      </c>
      <c r="G148" s="58">
        <v>101640.16796875</v>
      </c>
    </row>
    <row r="149" spans="1:7" x14ac:dyDescent="0.25">
      <c r="A149" s="56" t="s">
        <v>339</v>
      </c>
      <c r="B149" s="56" t="s">
        <v>166</v>
      </c>
      <c r="C149" s="56" t="s">
        <v>47</v>
      </c>
      <c r="D149" s="56" t="s">
        <v>168</v>
      </c>
      <c r="E149" s="56" t="s">
        <v>99</v>
      </c>
      <c r="F149" s="57">
        <v>23571.16015625</v>
      </c>
      <c r="G149" s="58">
        <v>51620</v>
      </c>
    </row>
    <row r="150" spans="1:7" x14ac:dyDescent="0.25">
      <c r="A150" s="56" t="s">
        <v>339</v>
      </c>
      <c r="B150" s="56" t="s">
        <v>166</v>
      </c>
      <c r="C150" s="56" t="s">
        <v>47</v>
      </c>
      <c r="D150" s="56" t="s">
        <v>168</v>
      </c>
      <c r="E150" s="56" t="s">
        <v>57</v>
      </c>
      <c r="F150" s="57">
        <v>874714.70068359375</v>
      </c>
      <c r="G150" s="58">
        <v>1909933.5703125</v>
      </c>
    </row>
    <row r="151" spans="1:7" x14ac:dyDescent="0.25">
      <c r="A151" s="56" t="s">
        <v>339</v>
      </c>
      <c r="B151" s="56" t="s">
        <v>170</v>
      </c>
      <c r="C151" s="56" t="s">
        <v>47</v>
      </c>
      <c r="D151" s="56" t="s">
        <v>48</v>
      </c>
      <c r="E151" s="56" t="s">
        <v>57</v>
      </c>
      <c r="F151" s="57">
        <v>518164.47180175781</v>
      </c>
      <c r="G151" s="58">
        <v>1181991.0725097656</v>
      </c>
    </row>
    <row r="152" spans="1:7" x14ac:dyDescent="0.25">
      <c r="A152" s="56" t="s">
        <v>339</v>
      </c>
      <c r="B152" s="56" t="s">
        <v>166</v>
      </c>
      <c r="C152" s="56" t="s">
        <v>47</v>
      </c>
      <c r="D152" s="56" t="s">
        <v>50</v>
      </c>
      <c r="E152" s="56" t="s">
        <v>57</v>
      </c>
      <c r="F152" s="57">
        <v>80360.279120922089</v>
      </c>
      <c r="G152" s="58">
        <v>195863.4973449707</v>
      </c>
    </row>
    <row r="153" spans="1:7" x14ac:dyDescent="0.25">
      <c r="A153" s="56" t="s">
        <v>339</v>
      </c>
      <c r="B153" s="56" t="s">
        <v>166</v>
      </c>
      <c r="C153" s="56" t="s">
        <v>47</v>
      </c>
      <c r="D153" s="56" t="s">
        <v>174</v>
      </c>
      <c r="E153" s="56" t="s">
        <v>57</v>
      </c>
      <c r="F153" s="57">
        <v>90.69000244140625</v>
      </c>
      <c r="G153" s="58">
        <v>678.05999755859375</v>
      </c>
    </row>
    <row r="154" spans="1:7" x14ac:dyDescent="0.25">
      <c r="A154" s="56" t="s">
        <v>339</v>
      </c>
      <c r="B154" s="56" t="s">
        <v>170</v>
      </c>
      <c r="C154" s="56" t="s">
        <v>47</v>
      </c>
      <c r="D154" s="56" t="s">
        <v>67</v>
      </c>
      <c r="E154" s="56" t="s">
        <v>57</v>
      </c>
      <c r="F154" s="57">
        <v>200853.640625</v>
      </c>
      <c r="G154" s="58">
        <v>296519.94921875</v>
      </c>
    </row>
    <row r="155" spans="1:7" x14ac:dyDescent="0.25">
      <c r="A155" s="56" t="s">
        <v>339</v>
      </c>
      <c r="B155" s="56" t="s">
        <v>166</v>
      </c>
      <c r="C155" s="56" t="s">
        <v>47</v>
      </c>
      <c r="D155" s="56" t="s">
        <v>55</v>
      </c>
      <c r="E155" s="56" t="s">
        <v>57</v>
      </c>
      <c r="F155" s="57">
        <v>312.92001342773438</v>
      </c>
      <c r="G155" s="58">
        <v>2473.7099609375</v>
      </c>
    </row>
    <row r="156" spans="1:7" x14ac:dyDescent="0.25">
      <c r="A156" s="56" t="s">
        <v>339</v>
      </c>
      <c r="B156" s="56" t="s">
        <v>166</v>
      </c>
      <c r="C156" s="56" t="s">
        <v>47</v>
      </c>
      <c r="D156" s="56" t="s">
        <v>75</v>
      </c>
      <c r="E156" s="56" t="s">
        <v>57</v>
      </c>
      <c r="F156" s="57">
        <v>123306.06884765625</v>
      </c>
      <c r="G156" s="58">
        <v>259372.74462890625</v>
      </c>
    </row>
    <row r="157" spans="1:7" x14ac:dyDescent="0.25">
      <c r="A157" s="56" t="s">
        <v>339</v>
      </c>
      <c r="B157" s="56" t="s">
        <v>166</v>
      </c>
      <c r="C157" s="56" t="s">
        <v>47</v>
      </c>
      <c r="D157" s="56" t="s">
        <v>177</v>
      </c>
      <c r="E157" s="56" t="s">
        <v>57</v>
      </c>
      <c r="F157" s="57">
        <v>49592.779296875</v>
      </c>
      <c r="G157" s="58">
        <v>68472.5703125</v>
      </c>
    </row>
    <row r="158" spans="1:7" x14ac:dyDescent="0.25">
      <c r="A158" s="56" t="s">
        <v>339</v>
      </c>
      <c r="B158" s="56" t="s">
        <v>166</v>
      </c>
      <c r="C158" s="56" t="s">
        <v>47</v>
      </c>
      <c r="D158" s="56" t="s">
        <v>64</v>
      </c>
      <c r="E158" s="56" t="s">
        <v>66</v>
      </c>
      <c r="F158" s="57">
        <v>24040.630859375</v>
      </c>
      <c r="G158" s="58">
        <v>19381</v>
      </c>
    </row>
    <row r="159" spans="1:7" x14ac:dyDescent="0.25">
      <c r="A159" s="56" t="s">
        <v>339</v>
      </c>
      <c r="B159" s="56" t="s">
        <v>166</v>
      </c>
      <c r="C159" s="56" t="s">
        <v>47</v>
      </c>
      <c r="D159" s="56" t="s">
        <v>64</v>
      </c>
      <c r="E159" s="56" t="s">
        <v>130</v>
      </c>
      <c r="F159" s="57">
        <v>73099.330078125</v>
      </c>
      <c r="G159" s="58">
        <v>59130.76953125</v>
      </c>
    </row>
    <row r="160" spans="1:7" x14ac:dyDescent="0.25">
      <c r="A160" s="56" t="s">
        <v>339</v>
      </c>
      <c r="B160" s="56" t="s">
        <v>166</v>
      </c>
      <c r="C160" s="56" t="s">
        <v>47</v>
      </c>
      <c r="D160" s="56" t="s">
        <v>171</v>
      </c>
      <c r="E160" s="56" t="s">
        <v>57</v>
      </c>
      <c r="F160" s="57">
        <v>16216.08984375</v>
      </c>
      <c r="G160" s="58">
        <v>80437.5</v>
      </c>
    </row>
    <row r="161" spans="1:7" x14ac:dyDescent="0.25">
      <c r="A161" s="56" t="s">
        <v>339</v>
      </c>
      <c r="B161" s="56" t="s">
        <v>170</v>
      </c>
      <c r="C161" s="56" t="s">
        <v>47</v>
      </c>
      <c r="D161" s="56" t="s">
        <v>172</v>
      </c>
      <c r="E161" s="56" t="s">
        <v>57</v>
      </c>
      <c r="F161" s="57">
        <v>423829.87109375</v>
      </c>
      <c r="G161" s="58">
        <v>831840.06298828125</v>
      </c>
    </row>
    <row r="162" spans="1:7" x14ac:dyDescent="0.25">
      <c r="A162" s="56" t="s">
        <v>339</v>
      </c>
      <c r="B162" s="56" t="s">
        <v>166</v>
      </c>
      <c r="C162" s="56" t="s">
        <v>47</v>
      </c>
      <c r="D162" s="56" t="s">
        <v>172</v>
      </c>
      <c r="E162" s="56" t="s">
        <v>88</v>
      </c>
      <c r="F162" s="57">
        <v>10837.33984375</v>
      </c>
      <c r="G162" s="58">
        <v>20383.880859375</v>
      </c>
    </row>
    <row r="163" spans="1:7" x14ac:dyDescent="0.25">
      <c r="A163" s="56" t="s">
        <v>339</v>
      </c>
      <c r="B163" s="56" t="s">
        <v>170</v>
      </c>
      <c r="C163" s="56" t="s">
        <v>47</v>
      </c>
      <c r="D163" s="56" t="s">
        <v>173</v>
      </c>
      <c r="E163" s="56" t="s">
        <v>57</v>
      </c>
      <c r="F163" s="57">
        <v>137.57000732421875</v>
      </c>
      <c r="G163" s="58">
        <v>1493.3499755859375</v>
      </c>
    </row>
    <row r="164" spans="1:7" x14ac:dyDescent="0.25">
      <c r="A164" s="56" t="s">
        <v>339</v>
      </c>
      <c r="B164" s="56" t="s">
        <v>170</v>
      </c>
      <c r="C164" s="56" t="s">
        <v>47</v>
      </c>
      <c r="D164" s="56" t="s">
        <v>71</v>
      </c>
      <c r="E164" s="56" t="s">
        <v>57</v>
      </c>
      <c r="F164" s="57">
        <v>129057.3671875</v>
      </c>
      <c r="G164" s="58">
        <v>267304.8046875</v>
      </c>
    </row>
    <row r="165" spans="1:7" ht="15.75" thickBot="1" x14ac:dyDescent="0.3">
      <c r="A165" s="33"/>
      <c r="B165" s="34"/>
      <c r="C165" s="34"/>
      <c r="D165" s="34"/>
      <c r="E165" s="34"/>
      <c r="F165" s="34">
        <f>SUM(F148:F164)</f>
        <v>2596711.9094614983</v>
      </c>
      <c r="G165" s="35">
        <f>SUM(G148:G164)</f>
        <v>5348536.7102966309</v>
      </c>
    </row>
    <row r="166" spans="1:7" x14ac:dyDescent="0.25">
      <c r="A166" s="56" t="s">
        <v>358</v>
      </c>
      <c r="B166" s="56" t="s">
        <v>166</v>
      </c>
      <c r="C166" s="56" t="s">
        <v>47</v>
      </c>
      <c r="D166" s="56" t="s">
        <v>167</v>
      </c>
      <c r="E166" s="56" t="s">
        <v>57</v>
      </c>
      <c r="F166" s="57">
        <v>48959.990234375</v>
      </c>
      <c r="G166" s="58">
        <v>96085.6484375</v>
      </c>
    </row>
    <row r="167" spans="1:7" x14ac:dyDescent="0.25">
      <c r="A167" s="56" t="s">
        <v>358</v>
      </c>
      <c r="B167" s="56" t="s">
        <v>166</v>
      </c>
      <c r="C167" s="56" t="s">
        <v>47</v>
      </c>
      <c r="D167" s="56" t="s">
        <v>168</v>
      </c>
      <c r="E167" s="56" t="s">
        <v>53</v>
      </c>
      <c r="F167" s="57">
        <v>47275.291015625</v>
      </c>
      <c r="G167" s="58">
        <v>104530.3671875</v>
      </c>
    </row>
    <row r="168" spans="1:7" x14ac:dyDescent="0.25">
      <c r="A168" s="56" t="s">
        <v>358</v>
      </c>
      <c r="B168" s="56" t="s">
        <v>166</v>
      </c>
      <c r="C168" s="56" t="s">
        <v>47</v>
      </c>
      <c r="D168" s="56" t="s">
        <v>168</v>
      </c>
      <c r="E168" s="56" t="s">
        <v>57</v>
      </c>
      <c r="F168" s="57">
        <v>1120759.1967773438</v>
      </c>
      <c r="G168" s="58">
        <v>2539291.427734375</v>
      </c>
    </row>
    <row r="169" spans="1:7" x14ac:dyDescent="0.25">
      <c r="A169" s="56" t="s">
        <v>358</v>
      </c>
      <c r="B169" s="56" t="s">
        <v>166</v>
      </c>
      <c r="C169" s="56" t="s">
        <v>47</v>
      </c>
      <c r="D169" s="56" t="s">
        <v>48</v>
      </c>
      <c r="E169" s="56" t="s">
        <v>99</v>
      </c>
      <c r="F169" s="57">
        <v>23556.650390625</v>
      </c>
      <c r="G169" s="58">
        <v>57273.03125</v>
      </c>
    </row>
    <row r="170" spans="1:7" x14ac:dyDescent="0.25">
      <c r="A170" s="56" t="s">
        <v>358</v>
      </c>
      <c r="B170" s="56" t="s">
        <v>166</v>
      </c>
      <c r="C170" s="56" t="s">
        <v>47</v>
      </c>
      <c r="D170" s="56" t="s">
        <v>48</v>
      </c>
      <c r="E170" s="56" t="s">
        <v>57</v>
      </c>
      <c r="F170" s="57">
        <v>525606.99884033203</v>
      </c>
      <c r="G170" s="58">
        <v>1269224.0241699219</v>
      </c>
    </row>
    <row r="171" spans="1:7" x14ac:dyDescent="0.25">
      <c r="A171" s="56" t="s">
        <v>358</v>
      </c>
      <c r="B171" s="56" t="s">
        <v>170</v>
      </c>
      <c r="C171" s="56" t="s">
        <v>47</v>
      </c>
      <c r="D171" s="56" t="s">
        <v>50</v>
      </c>
      <c r="E171" s="56" t="s">
        <v>57</v>
      </c>
      <c r="F171" s="57">
        <v>81732.019714355469</v>
      </c>
      <c r="G171" s="58">
        <v>229234.42797851563</v>
      </c>
    </row>
    <row r="172" spans="1:7" x14ac:dyDescent="0.25">
      <c r="A172" s="56" t="s">
        <v>358</v>
      </c>
      <c r="B172" s="56" t="s">
        <v>166</v>
      </c>
      <c r="C172" s="56" t="s">
        <v>47</v>
      </c>
      <c r="D172" s="56" t="s">
        <v>67</v>
      </c>
      <c r="E172" s="56" t="s">
        <v>57</v>
      </c>
      <c r="F172" s="57">
        <v>24612.48046875</v>
      </c>
      <c r="G172" s="58">
        <v>37437.87890625</v>
      </c>
    </row>
    <row r="173" spans="1:7" x14ac:dyDescent="0.25">
      <c r="A173" s="56" t="s">
        <v>358</v>
      </c>
      <c r="B173" s="56" t="s">
        <v>166</v>
      </c>
      <c r="C173" s="56" t="s">
        <v>47</v>
      </c>
      <c r="D173" s="56" t="s">
        <v>75</v>
      </c>
      <c r="E173" s="56" t="s">
        <v>57</v>
      </c>
      <c r="F173" s="57">
        <v>31459.69970703125</v>
      </c>
      <c r="G173" s="58">
        <v>80214.421875</v>
      </c>
    </row>
    <row r="174" spans="1:7" x14ac:dyDescent="0.25">
      <c r="A174" s="56" t="s">
        <v>358</v>
      </c>
      <c r="B174" s="56" t="s">
        <v>166</v>
      </c>
      <c r="C174" s="56" t="s">
        <v>47</v>
      </c>
      <c r="D174" s="56" t="s">
        <v>64</v>
      </c>
      <c r="E174" s="56" t="s">
        <v>57</v>
      </c>
      <c r="F174" s="57">
        <v>190.07000350952148</v>
      </c>
      <c r="G174" s="58">
        <v>547.16998291015625</v>
      </c>
    </row>
    <row r="175" spans="1:7" x14ac:dyDescent="0.25">
      <c r="A175" s="56" t="s">
        <v>358</v>
      </c>
      <c r="B175" s="56" t="s">
        <v>166</v>
      </c>
      <c r="C175" s="56" t="s">
        <v>47</v>
      </c>
      <c r="D175" s="56" t="s">
        <v>182</v>
      </c>
      <c r="E175" s="56" t="s">
        <v>57</v>
      </c>
      <c r="F175" s="57">
        <v>25427.330078125</v>
      </c>
      <c r="G175" s="58">
        <v>39239.98046875</v>
      </c>
    </row>
    <row r="176" spans="1:7" x14ac:dyDescent="0.25">
      <c r="A176" s="56" t="s">
        <v>358</v>
      </c>
      <c r="B176" s="56" t="s">
        <v>166</v>
      </c>
      <c r="C176" s="56" t="s">
        <v>47</v>
      </c>
      <c r="D176" s="56" t="s">
        <v>171</v>
      </c>
      <c r="E176" s="56" t="s">
        <v>57</v>
      </c>
      <c r="F176" s="57">
        <v>64796.669921875</v>
      </c>
      <c r="G176" s="58">
        <v>321751.59375</v>
      </c>
    </row>
    <row r="177" spans="1:7" x14ac:dyDescent="0.25">
      <c r="A177" s="56" t="s">
        <v>358</v>
      </c>
      <c r="B177" s="56" t="s">
        <v>170</v>
      </c>
      <c r="C177" s="56" t="s">
        <v>47</v>
      </c>
      <c r="D177" s="56" t="s">
        <v>172</v>
      </c>
      <c r="E177" s="56" t="s">
        <v>57</v>
      </c>
      <c r="F177" s="57">
        <v>322871.607421875</v>
      </c>
      <c r="G177" s="58">
        <v>762817.99609375</v>
      </c>
    </row>
    <row r="178" spans="1:7" x14ac:dyDescent="0.25">
      <c r="A178" s="56" t="s">
        <v>358</v>
      </c>
      <c r="B178" s="56" t="s">
        <v>170</v>
      </c>
      <c r="C178" s="56" t="s">
        <v>47</v>
      </c>
      <c r="D178" s="56" t="s">
        <v>206</v>
      </c>
      <c r="E178" s="56" t="s">
        <v>57</v>
      </c>
      <c r="F178" s="57">
        <v>49219.791015625</v>
      </c>
      <c r="G178" s="58">
        <v>132444.0625</v>
      </c>
    </row>
    <row r="179" spans="1:7" x14ac:dyDescent="0.25">
      <c r="A179" s="56" t="s">
        <v>358</v>
      </c>
      <c r="B179" s="56" t="s">
        <v>166</v>
      </c>
      <c r="C179" s="56" t="s">
        <v>47</v>
      </c>
      <c r="D179" s="56" t="s">
        <v>173</v>
      </c>
      <c r="E179" s="56" t="s">
        <v>57</v>
      </c>
      <c r="F179" s="57">
        <v>530.6200065612793</v>
      </c>
      <c r="G179" s="58">
        <v>3573.4300231933594</v>
      </c>
    </row>
    <row r="180" spans="1:7" x14ac:dyDescent="0.25">
      <c r="A180" s="56" t="s">
        <v>358</v>
      </c>
      <c r="B180" s="56" t="s">
        <v>166</v>
      </c>
      <c r="C180" s="56" t="s">
        <v>47</v>
      </c>
      <c r="D180" s="56" t="s">
        <v>71</v>
      </c>
      <c r="E180" s="56" t="s">
        <v>57</v>
      </c>
      <c r="F180" s="57">
        <v>6350.35986328125</v>
      </c>
      <c r="G180" s="58">
        <v>9800</v>
      </c>
    </row>
    <row r="181" spans="1:7" x14ac:dyDescent="0.25">
      <c r="A181" s="56" t="s">
        <v>358</v>
      </c>
      <c r="B181" s="56" t="s">
        <v>166</v>
      </c>
      <c r="C181" s="56" t="s">
        <v>47</v>
      </c>
      <c r="D181" s="56" t="s">
        <v>72</v>
      </c>
      <c r="E181" s="56" t="s">
        <v>57</v>
      </c>
      <c r="F181" s="57">
        <v>1596.6600341796875</v>
      </c>
      <c r="G181" s="58">
        <v>27040</v>
      </c>
    </row>
    <row r="182" spans="1:7" ht="15.75" thickBot="1" x14ac:dyDescent="0.3">
      <c r="A182" s="33" t="s">
        <v>360</v>
      </c>
      <c r="B182" s="34"/>
      <c r="C182" s="34"/>
      <c r="D182" s="34"/>
      <c r="E182" s="34"/>
      <c r="F182" s="34">
        <f>SUM(F166:F181)</f>
        <v>2374945.4354934692</v>
      </c>
      <c r="G182" s="35">
        <f>SUM(G166:G181)</f>
        <v>5710505.460357666</v>
      </c>
    </row>
    <row r="183" spans="1:7" x14ac:dyDescent="0.25">
      <c r="A183" s="56" t="s">
        <v>361</v>
      </c>
      <c r="B183" s="56" t="s">
        <v>166</v>
      </c>
      <c r="C183" s="56" t="s">
        <v>47</v>
      </c>
      <c r="D183" s="56" t="s">
        <v>168</v>
      </c>
      <c r="E183" s="56" t="s">
        <v>57</v>
      </c>
      <c r="F183" s="57">
        <v>696107.3310546875</v>
      </c>
      <c r="G183" s="58">
        <v>1540544.0126953125</v>
      </c>
    </row>
    <row r="184" spans="1:7" x14ac:dyDescent="0.25">
      <c r="A184" s="56" t="s">
        <v>361</v>
      </c>
      <c r="B184" s="56" t="s">
        <v>170</v>
      </c>
      <c r="C184" s="56" t="s">
        <v>47</v>
      </c>
      <c r="D184" s="56" t="s">
        <v>48</v>
      </c>
      <c r="E184" s="56" t="s">
        <v>57</v>
      </c>
      <c r="F184" s="57">
        <v>612797.09413146973</v>
      </c>
      <c r="G184" s="58">
        <v>1342724.4174804688</v>
      </c>
    </row>
    <row r="185" spans="1:7" x14ac:dyDescent="0.25">
      <c r="A185" s="56" t="s">
        <v>361</v>
      </c>
      <c r="B185" s="56" t="s">
        <v>166</v>
      </c>
      <c r="C185" s="56" t="s">
        <v>47</v>
      </c>
      <c r="D185" s="56" t="s">
        <v>50</v>
      </c>
      <c r="E185" s="56" t="s">
        <v>57</v>
      </c>
      <c r="F185" s="57">
        <v>62430.919799804688</v>
      </c>
      <c r="G185" s="58">
        <v>184569.98974609375</v>
      </c>
    </row>
    <row r="186" spans="1:7" x14ac:dyDescent="0.25">
      <c r="A186" s="56" t="s">
        <v>361</v>
      </c>
      <c r="B186" s="56" t="s">
        <v>170</v>
      </c>
      <c r="C186" s="56" t="s">
        <v>47</v>
      </c>
      <c r="D186" s="56" t="s">
        <v>67</v>
      </c>
      <c r="E186" s="56" t="s">
        <v>57</v>
      </c>
      <c r="F186" s="57">
        <v>24970.5</v>
      </c>
      <c r="G186" s="58">
        <v>37158.75</v>
      </c>
    </row>
    <row r="187" spans="1:7" x14ac:dyDescent="0.25">
      <c r="A187" s="56" t="s">
        <v>361</v>
      </c>
      <c r="B187" s="56" t="s">
        <v>166</v>
      </c>
      <c r="C187" s="56" t="s">
        <v>47</v>
      </c>
      <c r="D187" s="56" t="s">
        <v>75</v>
      </c>
      <c r="E187" s="56" t="s">
        <v>57</v>
      </c>
      <c r="F187" s="57">
        <v>50022.6796875</v>
      </c>
      <c r="G187" s="58">
        <v>113590.328125</v>
      </c>
    </row>
    <row r="188" spans="1:7" x14ac:dyDescent="0.25">
      <c r="A188" s="56" t="s">
        <v>361</v>
      </c>
      <c r="B188" s="56" t="s">
        <v>166</v>
      </c>
      <c r="C188" s="56" t="s">
        <v>47</v>
      </c>
      <c r="D188" s="56" t="s">
        <v>177</v>
      </c>
      <c r="E188" s="56" t="s">
        <v>57</v>
      </c>
      <c r="F188" s="57">
        <v>23329.2109375</v>
      </c>
      <c r="G188" s="58">
        <v>42173.91015625</v>
      </c>
    </row>
    <row r="189" spans="1:7" x14ac:dyDescent="0.25">
      <c r="A189" s="56" t="s">
        <v>361</v>
      </c>
      <c r="B189" s="56" t="s">
        <v>166</v>
      </c>
      <c r="C189" s="56" t="s">
        <v>47</v>
      </c>
      <c r="D189" s="56" t="s">
        <v>64</v>
      </c>
      <c r="E189" s="56" t="s">
        <v>57</v>
      </c>
      <c r="F189" s="57">
        <v>1577.9700012207031</v>
      </c>
      <c r="G189" s="58">
        <v>3373.4299926757813</v>
      </c>
    </row>
    <row r="190" spans="1:7" x14ac:dyDescent="0.25">
      <c r="A190" s="56" t="s">
        <v>361</v>
      </c>
      <c r="B190" s="56" t="s">
        <v>166</v>
      </c>
      <c r="C190" s="56" t="s">
        <v>47</v>
      </c>
      <c r="D190" s="56" t="s">
        <v>171</v>
      </c>
      <c r="E190" s="56" t="s">
        <v>57</v>
      </c>
      <c r="F190" s="57">
        <v>32398.16015625</v>
      </c>
      <c r="G190" s="58">
        <v>157300.4609375</v>
      </c>
    </row>
    <row r="191" spans="1:7" x14ac:dyDescent="0.25">
      <c r="A191" s="56" t="s">
        <v>361</v>
      </c>
      <c r="B191" s="56" t="s">
        <v>166</v>
      </c>
      <c r="C191" s="56" t="s">
        <v>47</v>
      </c>
      <c r="D191" s="56" t="s">
        <v>172</v>
      </c>
      <c r="E191" s="56" t="s">
        <v>57</v>
      </c>
      <c r="F191" s="57">
        <v>275220.19921875</v>
      </c>
      <c r="G191" s="58">
        <v>548539.20703125</v>
      </c>
    </row>
    <row r="192" spans="1:7" x14ac:dyDescent="0.25">
      <c r="A192" s="56" t="s">
        <v>361</v>
      </c>
      <c r="B192" s="56" t="s">
        <v>170</v>
      </c>
      <c r="C192" s="56" t="s">
        <v>47</v>
      </c>
      <c r="D192" s="56" t="s">
        <v>173</v>
      </c>
      <c r="E192" s="56" t="s">
        <v>57</v>
      </c>
      <c r="F192" s="57">
        <v>7581.8701171875</v>
      </c>
      <c r="G192" s="58">
        <v>66394</v>
      </c>
    </row>
    <row r="193" spans="1:7" ht="15.75" thickBot="1" x14ac:dyDescent="0.3">
      <c r="A193" s="33" t="s">
        <v>362</v>
      </c>
      <c r="B193" s="34"/>
      <c r="C193" s="34"/>
      <c r="D193" s="34"/>
      <c r="E193" s="34"/>
      <c r="F193" s="34">
        <f>SUM(F183:F192)</f>
        <v>1786435.9351043701</v>
      </c>
      <c r="G193" s="35">
        <f>SUM(G183:G192)</f>
        <v>4036368.5061645508</v>
      </c>
    </row>
    <row r="194" spans="1:7" ht="16.5" thickBot="1" x14ac:dyDescent="0.3">
      <c r="A194" s="20" t="s">
        <v>0</v>
      </c>
      <c r="B194" s="20"/>
      <c r="C194" s="20"/>
      <c r="D194" s="20"/>
      <c r="E194" s="20"/>
      <c r="F194" s="20">
        <f>SUM(F193,F182,F165,F147,F132,F120,F109,F94,F79,F64,F44,F28)</f>
        <v>31289357.251905203</v>
      </c>
      <c r="G194" s="21">
        <f>SUM(G193,G182,G165,G147,G132,G120,G109,G94,G79,G64,G44,G28)</f>
        <v>70928776.856521606</v>
      </c>
    </row>
    <row r="196" spans="1:7" x14ac:dyDescent="0.25">
      <c r="A196" t="s">
        <v>30</v>
      </c>
    </row>
  </sheetData>
  <sortState xmlns:xlrd2="http://schemas.microsoft.com/office/spreadsheetml/2017/richdata2" ref="A14:I60">
    <sortCondition ref="A14:A6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5"/>
  <sheetViews>
    <sheetView topLeftCell="A91" workbookViewId="0">
      <selection activeCell="H100" sqref="H100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34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3</v>
      </c>
      <c r="C13" s="56" t="s">
        <v>47</v>
      </c>
      <c r="D13" s="56" t="s">
        <v>178</v>
      </c>
      <c r="E13" s="56" t="s">
        <v>57</v>
      </c>
      <c r="F13" s="57">
        <v>73582.48046875</v>
      </c>
      <c r="G13" s="58">
        <v>118871.8984375</v>
      </c>
    </row>
    <row r="14" spans="1:7" x14ac:dyDescent="0.25">
      <c r="A14" s="56" t="s">
        <v>24</v>
      </c>
      <c r="B14" s="56" t="s">
        <v>179</v>
      </c>
      <c r="C14" s="56" t="s">
        <v>47</v>
      </c>
      <c r="D14" s="56" t="s">
        <v>48</v>
      </c>
      <c r="E14" s="56" t="s">
        <v>57</v>
      </c>
      <c r="F14" s="57">
        <v>449902.56546211243</v>
      </c>
      <c r="G14" s="58">
        <v>363744.78730773926</v>
      </c>
    </row>
    <row r="15" spans="1:7" x14ac:dyDescent="0.25">
      <c r="A15" s="56" t="s">
        <v>24</v>
      </c>
      <c r="B15" s="56" t="s">
        <v>3</v>
      </c>
      <c r="C15" s="56" t="s">
        <v>47</v>
      </c>
      <c r="D15" s="56" t="s">
        <v>180</v>
      </c>
      <c r="E15" s="56" t="s">
        <v>57</v>
      </c>
      <c r="F15" s="57">
        <v>27034.369140625</v>
      </c>
      <c r="G15" s="58">
        <v>82248</v>
      </c>
    </row>
    <row r="16" spans="1:7" x14ac:dyDescent="0.25">
      <c r="A16" s="56" t="s">
        <v>24</v>
      </c>
      <c r="B16" s="56" t="s">
        <v>179</v>
      </c>
      <c r="C16" s="56" t="s">
        <v>47</v>
      </c>
      <c r="D16" s="56" t="s">
        <v>60</v>
      </c>
      <c r="E16" s="56" t="s">
        <v>57</v>
      </c>
      <c r="F16" s="57">
        <v>217.22000122070313</v>
      </c>
      <c r="G16" s="58">
        <v>851.9000244140625</v>
      </c>
    </row>
    <row r="17" spans="1:7" x14ac:dyDescent="0.25">
      <c r="A17" s="56" t="s">
        <v>24</v>
      </c>
      <c r="B17" s="56" t="s">
        <v>3</v>
      </c>
      <c r="C17" s="56" t="s">
        <v>47</v>
      </c>
      <c r="D17" s="56" t="s">
        <v>181</v>
      </c>
      <c r="E17" s="56" t="s">
        <v>57</v>
      </c>
      <c r="F17" s="57">
        <v>61866.530700683594</v>
      </c>
      <c r="G17" s="58">
        <v>224528.90893554688</v>
      </c>
    </row>
    <row r="18" spans="1:7" x14ac:dyDescent="0.25">
      <c r="A18" s="56" t="s">
        <v>24</v>
      </c>
      <c r="B18" s="56" t="s">
        <v>179</v>
      </c>
      <c r="C18" s="56" t="s">
        <v>47</v>
      </c>
      <c r="D18" s="56" t="s">
        <v>182</v>
      </c>
      <c r="E18" s="56" t="s">
        <v>57</v>
      </c>
      <c r="F18" s="57">
        <v>36998.649085998535</v>
      </c>
      <c r="G18" s="58">
        <v>152786.72863769531</v>
      </c>
    </row>
    <row r="19" spans="1:7" x14ac:dyDescent="0.25">
      <c r="A19" s="56" t="s">
        <v>24</v>
      </c>
      <c r="B19" s="56" t="s">
        <v>3</v>
      </c>
      <c r="C19" s="56" t="s">
        <v>47</v>
      </c>
      <c r="D19" s="56" t="s">
        <v>173</v>
      </c>
      <c r="E19" s="56" t="s">
        <v>57</v>
      </c>
      <c r="F19" s="57">
        <v>27695.37947845459</v>
      </c>
      <c r="G19" s="58">
        <v>140149.58074951172</v>
      </c>
    </row>
    <row r="20" spans="1:7" ht="15.75" thickBot="1" x14ac:dyDescent="0.3">
      <c r="A20" s="33" t="s">
        <v>29</v>
      </c>
      <c r="B20" s="34"/>
      <c r="C20" s="34"/>
      <c r="D20" s="34"/>
      <c r="E20" s="34"/>
      <c r="F20" s="34">
        <f>SUM(F13:F19)</f>
        <v>677297.19433784485</v>
      </c>
      <c r="G20" s="35">
        <f>SUM(G13:G19)</f>
        <v>1083181.8040924072</v>
      </c>
    </row>
    <row r="21" spans="1:7" x14ac:dyDescent="0.25">
      <c r="A21" s="56" t="s">
        <v>25</v>
      </c>
      <c r="B21" s="56" t="s">
        <v>3</v>
      </c>
      <c r="C21" s="56" t="s">
        <v>47</v>
      </c>
      <c r="D21" s="56" t="s">
        <v>178</v>
      </c>
      <c r="E21" s="56" t="s">
        <v>57</v>
      </c>
      <c r="F21" s="57">
        <v>1104.4200439453125</v>
      </c>
      <c r="G21" s="58">
        <v>7336.7998046875</v>
      </c>
    </row>
    <row r="22" spans="1:7" x14ac:dyDescent="0.25">
      <c r="A22" s="56" t="s">
        <v>25</v>
      </c>
      <c r="B22" s="56" t="s">
        <v>179</v>
      </c>
      <c r="C22" s="56" t="s">
        <v>47</v>
      </c>
      <c r="D22" s="56" t="s">
        <v>58</v>
      </c>
      <c r="E22" s="56" t="s">
        <v>57</v>
      </c>
      <c r="F22" s="57">
        <v>854.58001708984375</v>
      </c>
      <c r="G22" s="58">
        <v>2568.7400512695313</v>
      </c>
    </row>
    <row r="23" spans="1:7" x14ac:dyDescent="0.25">
      <c r="A23" s="56" t="s">
        <v>25</v>
      </c>
      <c r="B23" s="56" t="s">
        <v>3</v>
      </c>
      <c r="C23" s="56" t="s">
        <v>47</v>
      </c>
      <c r="D23" s="56" t="s">
        <v>48</v>
      </c>
      <c r="E23" s="56" t="s">
        <v>57</v>
      </c>
      <c r="F23" s="57">
        <v>66344.781343460083</v>
      </c>
      <c r="G23" s="58">
        <v>103868.16997528076</v>
      </c>
    </row>
    <row r="24" spans="1:7" x14ac:dyDescent="0.25">
      <c r="A24" s="56" t="s">
        <v>25</v>
      </c>
      <c r="B24" s="56" t="s">
        <v>3</v>
      </c>
      <c r="C24" s="56" t="s">
        <v>47</v>
      </c>
      <c r="D24" s="56" t="s">
        <v>180</v>
      </c>
      <c r="E24" s="56" t="s">
        <v>57</v>
      </c>
      <c r="F24" s="57">
        <v>27215.810546875</v>
      </c>
      <c r="G24" s="58">
        <v>84000</v>
      </c>
    </row>
    <row r="25" spans="1:7" x14ac:dyDescent="0.25">
      <c r="A25" s="56" t="s">
        <v>25</v>
      </c>
      <c r="B25" s="56" t="s">
        <v>3</v>
      </c>
      <c r="C25" s="56" t="s">
        <v>47</v>
      </c>
      <c r="D25" s="56" t="s">
        <v>176</v>
      </c>
      <c r="E25" s="56" t="s">
        <v>57</v>
      </c>
      <c r="F25" s="57">
        <v>39916.51953125</v>
      </c>
      <c r="G25" s="58">
        <v>32475</v>
      </c>
    </row>
    <row r="26" spans="1:7" x14ac:dyDescent="0.25">
      <c r="A26" s="56" t="s">
        <v>25</v>
      </c>
      <c r="B26" s="56" t="s">
        <v>3</v>
      </c>
      <c r="C26" s="56" t="s">
        <v>47</v>
      </c>
      <c r="D26" s="56" t="s">
        <v>181</v>
      </c>
      <c r="E26" s="56" t="s">
        <v>57</v>
      </c>
      <c r="F26" s="57">
        <v>13784.390396118164</v>
      </c>
      <c r="G26" s="58">
        <v>51397.609985351563</v>
      </c>
    </row>
    <row r="27" spans="1:7" x14ac:dyDescent="0.25">
      <c r="A27" s="56" t="s">
        <v>25</v>
      </c>
      <c r="B27" s="56" t="s">
        <v>3</v>
      </c>
      <c r="C27" s="56" t="s">
        <v>47</v>
      </c>
      <c r="D27" s="56" t="s">
        <v>182</v>
      </c>
      <c r="E27" s="56" t="s">
        <v>57</v>
      </c>
      <c r="F27" s="57">
        <v>27624.050537109375</v>
      </c>
      <c r="G27" s="58">
        <v>127144.5</v>
      </c>
    </row>
    <row r="28" spans="1:7" x14ac:dyDescent="0.25">
      <c r="A28" s="56" t="s">
        <v>25</v>
      </c>
      <c r="B28" s="56" t="s">
        <v>3</v>
      </c>
      <c r="C28" s="56" t="s">
        <v>47</v>
      </c>
      <c r="D28" s="56" t="s">
        <v>172</v>
      </c>
      <c r="E28" s="56" t="s">
        <v>57</v>
      </c>
      <c r="F28" s="57">
        <v>52526.509765625</v>
      </c>
      <c r="G28" s="58">
        <v>90324</v>
      </c>
    </row>
    <row r="29" spans="1:7" x14ac:dyDescent="0.25">
      <c r="A29" s="56" t="s">
        <v>25</v>
      </c>
      <c r="B29" s="56" t="s">
        <v>3</v>
      </c>
      <c r="C29" s="56" t="s">
        <v>47</v>
      </c>
      <c r="D29" s="56" t="s">
        <v>173</v>
      </c>
      <c r="E29" s="56" t="s">
        <v>57</v>
      </c>
      <c r="F29" s="57">
        <v>11286.580394744873</v>
      </c>
      <c r="G29" s="58">
        <v>70073.918334960938</v>
      </c>
    </row>
    <row r="30" spans="1:7" ht="15.75" thickBot="1" x14ac:dyDescent="0.3">
      <c r="A30" s="33" t="s">
        <v>28</v>
      </c>
      <c r="B30" s="34"/>
      <c r="C30" s="34"/>
      <c r="D30" s="34"/>
      <c r="E30" s="34"/>
      <c r="F30" s="34">
        <f>SUM(F21:F29)</f>
        <v>240657.64257621765</v>
      </c>
      <c r="G30" s="35">
        <f>SUM(G21:G29)</f>
        <v>569188.73815155029</v>
      </c>
    </row>
    <row r="31" spans="1:7" x14ac:dyDescent="0.25">
      <c r="A31" s="56" t="s">
        <v>26</v>
      </c>
      <c r="B31" s="56" t="s">
        <v>3</v>
      </c>
      <c r="C31" s="56" t="s">
        <v>47</v>
      </c>
      <c r="D31" s="56" t="s">
        <v>178</v>
      </c>
      <c r="E31" s="56" t="s">
        <v>57</v>
      </c>
      <c r="F31" s="57">
        <v>37720.659744262695</v>
      </c>
      <c r="G31" s="58">
        <v>57103.70068359375</v>
      </c>
    </row>
    <row r="32" spans="1:7" x14ac:dyDescent="0.25">
      <c r="A32" s="56" t="s">
        <v>26</v>
      </c>
      <c r="B32" s="56" t="s">
        <v>3</v>
      </c>
      <c r="C32" s="56" t="s">
        <v>47</v>
      </c>
      <c r="D32" s="56" t="s">
        <v>183</v>
      </c>
      <c r="E32" s="56" t="s">
        <v>57</v>
      </c>
      <c r="F32" s="57">
        <v>26304.080078125</v>
      </c>
      <c r="G32" s="58">
        <v>45812.1015625</v>
      </c>
    </row>
    <row r="33" spans="1:7" x14ac:dyDescent="0.25">
      <c r="A33" s="56" t="s">
        <v>271</v>
      </c>
      <c r="B33" s="56" t="s">
        <v>3</v>
      </c>
      <c r="C33" s="56" t="s">
        <v>47</v>
      </c>
      <c r="D33" s="56" t="s">
        <v>58</v>
      </c>
      <c r="E33" s="56" t="s">
        <v>57</v>
      </c>
      <c r="F33" s="57">
        <v>1215.4599609375</v>
      </c>
      <c r="G33" s="58">
        <v>5984</v>
      </c>
    </row>
    <row r="34" spans="1:7" x14ac:dyDescent="0.25">
      <c r="A34" s="56" t="s">
        <v>26</v>
      </c>
      <c r="B34" s="56" t="s">
        <v>179</v>
      </c>
      <c r="C34" s="56" t="s">
        <v>47</v>
      </c>
      <c r="D34" s="56" t="s">
        <v>48</v>
      </c>
      <c r="E34" s="56" t="s">
        <v>57</v>
      </c>
      <c r="F34" s="57">
        <v>49026.400604248047</v>
      </c>
      <c r="G34" s="58">
        <v>99411.8896484375</v>
      </c>
    </row>
    <row r="35" spans="1:7" x14ac:dyDescent="0.25">
      <c r="A35" s="56" t="s">
        <v>271</v>
      </c>
      <c r="B35" s="56" t="s">
        <v>3</v>
      </c>
      <c r="C35" s="56" t="s">
        <v>47</v>
      </c>
      <c r="D35" s="56" t="s">
        <v>282</v>
      </c>
      <c r="E35" s="56" t="s">
        <v>106</v>
      </c>
      <c r="F35" s="57">
        <v>24494.23046875</v>
      </c>
      <c r="G35" s="58">
        <v>24300</v>
      </c>
    </row>
    <row r="36" spans="1:7" x14ac:dyDescent="0.25">
      <c r="A36" s="56" t="s">
        <v>271</v>
      </c>
      <c r="B36" s="56" t="s">
        <v>3</v>
      </c>
      <c r="C36" s="56" t="s">
        <v>47</v>
      </c>
      <c r="D36" s="56" t="s">
        <v>282</v>
      </c>
      <c r="E36" s="56" t="s">
        <v>57</v>
      </c>
      <c r="F36" s="57">
        <v>4724.75</v>
      </c>
      <c r="G36" s="58">
        <v>4745.64990234375</v>
      </c>
    </row>
    <row r="37" spans="1:7" x14ac:dyDescent="0.25">
      <c r="A37" s="56" t="s">
        <v>271</v>
      </c>
      <c r="B37" s="56" t="s">
        <v>3</v>
      </c>
      <c r="C37" s="56" t="s">
        <v>47</v>
      </c>
      <c r="D37" s="56" t="s">
        <v>176</v>
      </c>
      <c r="E37" s="56" t="s">
        <v>57</v>
      </c>
      <c r="F37" s="57">
        <v>29426.99951171875</v>
      </c>
      <c r="G37" s="58">
        <v>69766.6171875</v>
      </c>
    </row>
    <row r="38" spans="1:7" x14ac:dyDescent="0.25">
      <c r="A38" s="56" t="s">
        <v>271</v>
      </c>
      <c r="B38" s="56" t="s">
        <v>3</v>
      </c>
      <c r="C38" s="56" t="s">
        <v>47</v>
      </c>
      <c r="D38" s="56" t="s">
        <v>211</v>
      </c>
      <c r="E38" s="56" t="s">
        <v>57</v>
      </c>
      <c r="F38" s="57">
        <v>99065.209625244141</v>
      </c>
      <c r="G38" s="58">
        <v>171758.85925292969</v>
      </c>
    </row>
    <row r="39" spans="1:7" x14ac:dyDescent="0.25">
      <c r="A39" s="56" t="s">
        <v>26</v>
      </c>
      <c r="B39" s="56" t="s">
        <v>3</v>
      </c>
      <c r="C39" s="56" t="s">
        <v>47</v>
      </c>
      <c r="D39" s="56" t="s">
        <v>182</v>
      </c>
      <c r="E39" s="56" t="s">
        <v>62</v>
      </c>
      <c r="F39" s="57">
        <v>1240.010009765625</v>
      </c>
      <c r="G39" s="58">
        <v>4623.7099609375</v>
      </c>
    </row>
    <row r="40" spans="1:7" x14ac:dyDescent="0.25">
      <c r="A40" s="56" t="s">
        <v>26</v>
      </c>
      <c r="B40" s="56" t="s">
        <v>179</v>
      </c>
      <c r="C40" s="56" t="s">
        <v>47</v>
      </c>
      <c r="D40" s="56" t="s">
        <v>182</v>
      </c>
      <c r="E40" s="56" t="s">
        <v>57</v>
      </c>
      <c r="F40" s="57">
        <v>95607.319152832031</v>
      </c>
      <c r="G40" s="58">
        <v>327202.92333984375</v>
      </c>
    </row>
    <row r="41" spans="1:7" x14ac:dyDescent="0.25">
      <c r="A41" s="56" t="s">
        <v>26</v>
      </c>
      <c r="B41" s="56" t="s">
        <v>3</v>
      </c>
      <c r="C41" s="56" t="s">
        <v>47</v>
      </c>
      <c r="D41" s="56" t="s">
        <v>173</v>
      </c>
      <c r="E41" s="56" t="s">
        <v>57</v>
      </c>
      <c r="F41" s="57">
        <v>8153.3502349853516</v>
      </c>
      <c r="G41" s="58">
        <v>7449.1600036621094</v>
      </c>
    </row>
    <row r="42" spans="1:7" ht="15.75" thickBot="1" x14ac:dyDescent="0.3">
      <c r="A42" s="33" t="s">
        <v>27</v>
      </c>
      <c r="B42" s="34"/>
      <c r="C42" s="34"/>
      <c r="D42" s="34"/>
      <c r="E42" s="34"/>
      <c r="F42" s="34">
        <f>SUM(F31:F41)</f>
        <v>376978.46939086914</v>
      </c>
      <c r="G42" s="35">
        <f>SUM(G31:G41)</f>
        <v>818158.61154174805</v>
      </c>
    </row>
    <row r="43" spans="1:7" x14ac:dyDescent="0.25">
      <c r="A43" s="56" t="s">
        <v>288</v>
      </c>
      <c r="B43" s="56" t="s">
        <v>3</v>
      </c>
      <c r="C43" s="56" t="s">
        <v>47</v>
      </c>
      <c r="D43" s="56" t="s">
        <v>178</v>
      </c>
      <c r="E43" s="56" t="s">
        <v>57</v>
      </c>
      <c r="F43" s="57">
        <v>94.800003051757813</v>
      </c>
      <c r="G43" s="58">
        <v>179</v>
      </c>
    </row>
    <row r="44" spans="1:7" x14ac:dyDescent="0.25">
      <c r="A44" s="56" t="s">
        <v>288</v>
      </c>
      <c r="B44" s="56" t="s">
        <v>3</v>
      </c>
      <c r="C44" s="56" t="s">
        <v>47</v>
      </c>
      <c r="D44" s="56" t="s">
        <v>183</v>
      </c>
      <c r="E44" s="56" t="s">
        <v>57</v>
      </c>
      <c r="F44" s="57">
        <v>24062.900390625</v>
      </c>
      <c r="G44" s="58">
        <v>50630.41015625</v>
      </c>
    </row>
    <row r="45" spans="1:7" x14ac:dyDescent="0.25">
      <c r="A45" s="56" t="s">
        <v>288</v>
      </c>
      <c r="B45" s="56" t="s">
        <v>3</v>
      </c>
      <c r="C45" s="56" t="s">
        <v>47</v>
      </c>
      <c r="D45" s="56" t="s">
        <v>48</v>
      </c>
      <c r="E45" s="56" t="s">
        <v>57</v>
      </c>
      <c r="F45" s="57">
        <v>13910.44970703125</v>
      </c>
      <c r="G45" s="58">
        <v>25670.689453125</v>
      </c>
    </row>
    <row r="46" spans="1:7" x14ac:dyDescent="0.25">
      <c r="A46" s="56" t="s">
        <v>288</v>
      </c>
      <c r="B46" s="56" t="s">
        <v>3</v>
      </c>
      <c r="C46" s="56" t="s">
        <v>47</v>
      </c>
      <c r="D46" s="56" t="s">
        <v>181</v>
      </c>
      <c r="E46" s="56" t="s">
        <v>57</v>
      </c>
      <c r="F46" s="57">
        <v>48943.10107421875</v>
      </c>
      <c r="G46" s="58">
        <v>73336.671875</v>
      </c>
    </row>
    <row r="47" spans="1:7" x14ac:dyDescent="0.25">
      <c r="A47" s="56" t="s">
        <v>288</v>
      </c>
      <c r="B47" s="56" t="s">
        <v>3</v>
      </c>
      <c r="C47" s="56" t="s">
        <v>47</v>
      </c>
      <c r="D47" s="56" t="s">
        <v>211</v>
      </c>
      <c r="E47" s="56" t="s">
        <v>57</v>
      </c>
      <c r="F47" s="57">
        <v>27215.810546875</v>
      </c>
      <c r="G47" s="58">
        <v>78000</v>
      </c>
    </row>
    <row r="48" spans="1:7" ht="15.75" thickBot="1" x14ac:dyDescent="0.3">
      <c r="A48" s="33" t="s">
        <v>289</v>
      </c>
      <c r="B48" s="34"/>
      <c r="C48" s="34"/>
      <c r="D48" s="34"/>
      <c r="E48" s="34"/>
      <c r="F48" s="34">
        <f>SUM(F43:F47)</f>
        <v>114227.06172180176</v>
      </c>
      <c r="G48" s="35">
        <f>SUM(G43:G47)</f>
        <v>227816.771484375</v>
      </c>
    </row>
    <row r="49" spans="1:7" x14ac:dyDescent="0.25">
      <c r="A49" s="56" t="s">
        <v>300</v>
      </c>
      <c r="B49" s="56" t="s">
        <v>179</v>
      </c>
      <c r="C49" s="56" t="s">
        <v>47</v>
      </c>
      <c r="D49" s="56" t="s">
        <v>48</v>
      </c>
      <c r="E49" s="56" t="s">
        <v>57</v>
      </c>
      <c r="F49" s="57">
        <v>5276.68994140625</v>
      </c>
      <c r="G49" s="58">
        <v>29124.140625</v>
      </c>
    </row>
    <row r="50" spans="1:7" x14ac:dyDescent="0.25">
      <c r="A50" s="56" t="s">
        <v>300</v>
      </c>
      <c r="B50" s="56" t="s">
        <v>3</v>
      </c>
      <c r="C50" s="56" t="s">
        <v>47</v>
      </c>
      <c r="D50" s="56" t="s">
        <v>180</v>
      </c>
      <c r="E50" s="56" t="s">
        <v>57</v>
      </c>
      <c r="F50" s="57">
        <v>24494.23046875</v>
      </c>
      <c r="G50" s="58">
        <v>70330</v>
      </c>
    </row>
    <row r="51" spans="1:7" x14ac:dyDescent="0.25">
      <c r="A51" s="56" t="s">
        <v>300</v>
      </c>
      <c r="B51" s="56" t="s">
        <v>3</v>
      </c>
      <c r="C51" s="56" t="s">
        <v>47</v>
      </c>
      <c r="D51" s="56" t="s">
        <v>176</v>
      </c>
      <c r="E51" s="56" t="s">
        <v>57</v>
      </c>
      <c r="F51" s="57">
        <v>27215.810546875</v>
      </c>
      <c r="G51" s="58">
        <v>80850</v>
      </c>
    </row>
    <row r="52" spans="1:7" x14ac:dyDescent="0.25">
      <c r="A52" s="56" t="s">
        <v>300</v>
      </c>
      <c r="B52" s="56" t="s">
        <v>179</v>
      </c>
      <c r="C52" s="56" t="s">
        <v>47</v>
      </c>
      <c r="D52" s="56" t="s">
        <v>181</v>
      </c>
      <c r="E52" s="56" t="s">
        <v>57</v>
      </c>
      <c r="F52" s="57">
        <v>27197.669921875</v>
      </c>
      <c r="G52" s="58">
        <v>77948</v>
      </c>
    </row>
    <row r="53" spans="1:7" x14ac:dyDescent="0.25">
      <c r="A53" s="56" t="s">
        <v>300</v>
      </c>
      <c r="B53" s="56" t="s">
        <v>3</v>
      </c>
      <c r="C53" s="56" t="s">
        <v>47</v>
      </c>
      <c r="D53" s="56" t="s">
        <v>173</v>
      </c>
      <c r="E53" s="56" t="s">
        <v>57</v>
      </c>
      <c r="F53" s="57">
        <v>1360.7900390625</v>
      </c>
      <c r="G53" s="58">
        <v>8365.5</v>
      </c>
    </row>
    <row r="54" spans="1:7" ht="15.75" thickBot="1" x14ac:dyDescent="0.3">
      <c r="A54" s="33" t="s">
        <v>301</v>
      </c>
      <c r="B54" s="34"/>
      <c r="C54" s="34"/>
      <c r="D54" s="34"/>
      <c r="E54" s="34"/>
      <c r="F54" s="34">
        <f>SUM(F49:F53)</f>
        <v>85545.19091796875</v>
      </c>
      <c r="G54" s="35">
        <f>SUM(G49:G53)</f>
        <v>266617.640625</v>
      </c>
    </row>
    <row r="55" spans="1:7" x14ac:dyDescent="0.25">
      <c r="A55" s="56" t="s">
        <v>304</v>
      </c>
      <c r="B55" s="56" t="s">
        <v>3</v>
      </c>
      <c r="C55" s="56" t="s">
        <v>47</v>
      </c>
      <c r="D55" s="56" t="s">
        <v>178</v>
      </c>
      <c r="E55" s="56" t="s">
        <v>57</v>
      </c>
      <c r="F55" s="57">
        <v>49342.26171875</v>
      </c>
      <c r="G55" s="58">
        <v>71013.15625</v>
      </c>
    </row>
    <row r="56" spans="1:7" x14ac:dyDescent="0.25">
      <c r="A56" s="56" t="s">
        <v>304</v>
      </c>
      <c r="B56" s="56" t="s">
        <v>3</v>
      </c>
      <c r="C56" s="56" t="s">
        <v>47</v>
      </c>
      <c r="D56" s="56" t="s">
        <v>178</v>
      </c>
      <c r="E56" s="56" t="s">
        <v>91</v>
      </c>
      <c r="F56" s="57">
        <v>19579.05078125</v>
      </c>
      <c r="G56" s="58">
        <v>17381.189453125</v>
      </c>
    </row>
    <row r="57" spans="1:7" x14ac:dyDescent="0.25">
      <c r="A57" s="56" t="s">
        <v>304</v>
      </c>
      <c r="B57" s="56" t="s">
        <v>3</v>
      </c>
      <c r="C57" s="56" t="s">
        <v>47</v>
      </c>
      <c r="D57" s="56" t="s">
        <v>183</v>
      </c>
      <c r="E57" s="56" t="s">
        <v>57</v>
      </c>
      <c r="F57" s="57">
        <v>53887.30078125</v>
      </c>
      <c r="G57" s="58">
        <v>73460</v>
      </c>
    </row>
    <row r="58" spans="1:7" x14ac:dyDescent="0.25">
      <c r="A58" s="56" t="s">
        <v>304</v>
      </c>
      <c r="B58" s="56" t="s">
        <v>179</v>
      </c>
      <c r="C58" s="56" t="s">
        <v>47</v>
      </c>
      <c r="D58" s="56" t="s">
        <v>58</v>
      </c>
      <c r="E58" s="56" t="s">
        <v>57</v>
      </c>
      <c r="F58" s="57">
        <v>46266.87890625</v>
      </c>
      <c r="G58" s="58">
        <v>71400</v>
      </c>
    </row>
    <row r="59" spans="1:7" x14ac:dyDescent="0.25">
      <c r="A59" s="56" t="s">
        <v>304</v>
      </c>
      <c r="B59" s="56" t="s">
        <v>3</v>
      </c>
      <c r="C59" s="56" t="s">
        <v>47</v>
      </c>
      <c r="D59" s="56" t="s">
        <v>48</v>
      </c>
      <c r="E59" s="56" t="s">
        <v>57</v>
      </c>
      <c r="F59" s="57">
        <v>144975.51928710938</v>
      </c>
      <c r="G59" s="58">
        <v>344255.720703125</v>
      </c>
    </row>
    <row r="60" spans="1:7" x14ac:dyDescent="0.25">
      <c r="A60" s="56" t="s">
        <v>304</v>
      </c>
      <c r="B60" s="56" t="s">
        <v>3</v>
      </c>
      <c r="C60" s="56" t="s">
        <v>47</v>
      </c>
      <c r="D60" s="56" t="s">
        <v>180</v>
      </c>
      <c r="E60" s="56" t="s">
        <v>57</v>
      </c>
      <c r="F60" s="57">
        <v>54431.62109375</v>
      </c>
      <c r="G60" s="58">
        <v>159830</v>
      </c>
    </row>
    <row r="61" spans="1:7" x14ac:dyDescent="0.25">
      <c r="A61" s="56" t="s">
        <v>304</v>
      </c>
      <c r="B61" s="56" t="s">
        <v>3</v>
      </c>
      <c r="C61" s="56" t="s">
        <v>47</v>
      </c>
      <c r="D61" s="56" t="s">
        <v>176</v>
      </c>
      <c r="E61" s="56" t="s">
        <v>57</v>
      </c>
      <c r="F61" s="57">
        <v>99791.296875</v>
      </c>
      <c r="G61" s="58">
        <v>97480</v>
      </c>
    </row>
    <row r="62" spans="1:7" x14ac:dyDescent="0.25">
      <c r="A62" s="56" t="s">
        <v>304</v>
      </c>
      <c r="B62" s="56" t="s">
        <v>179</v>
      </c>
      <c r="C62" s="56" t="s">
        <v>47</v>
      </c>
      <c r="D62" s="56" t="s">
        <v>181</v>
      </c>
      <c r="E62" s="56" t="s">
        <v>57</v>
      </c>
      <c r="F62" s="57">
        <v>201850.59765625</v>
      </c>
      <c r="G62" s="58">
        <v>492308.1875</v>
      </c>
    </row>
    <row r="63" spans="1:7" x14ac:dyDescent="0.25">
      <c r="A63" s="56" t="s">
        <v>304</v>
      </c>
      <c r="B63" s="56" t="s">
        <v>3</v>
      </c>
      <c r="C63" s="56" t="s">
        <v>47</v>
      </c>
      <c r="D63" s="56" t="s">
        <v>182</v>
      </c>
      <c r="E63" s="56" t="s">
        <v>62</v>
      </c>
      <c r="F63" s="57">
        <v>1637.47998046875</v>
      </c>
      <c r="G63" s="58">
        <v>8844</v>
      </c>
    </row>
    <row r="64" spans="1:7" x14ac:dyDescent="0.25">
      <c r="A64" s="56" t="s">
        <v>304</v>
      </c>
      <c r="B64" s="56" t="s">
        <v>179</v>
      </c>
      <c r="C64" s="56" t="s">
        <v>47</v>
      </c>
      <c r="D64" s="56" t="s">
        <v>182</v>
      </c>
      <c r="E64" s="56" t="s">
        <v>57</v>
      </c>
      <c r="F64" s="57">
        <v>362.8800048828125</v>
      </c>
      <c r="G64" s="58">
        <v>1344</v>
      </c>
    </row>
    <row r="65" spans="1:7" x14ac:dyDescent="0.25">
      <c r="A65" s="56" t="s">
        <v>304</v>
      </c>
      <c r="B65" s="56" t="s">
        <v>3</v>
      </c>
      <c r="C65" s="56" t="s">
        <v>47</v>
      </c>
      <c r="D65" s="56" t="s">
        <v>173</v>
      </c>
      <c r="E65" s="56" t="s">
        <v>57</v>
      </c>
      <c r="F65" s="57">
        <v>2372.5000610351563</v>
      </c>
      <c r="G65" s="58">
        <v>12303.159973144531</v>
      </c>
    </row>
    <row r="66" spans="1:7" ht="15.75" thickBot="1" x14ac:dyDescent="0.3">
      <c r="A66" s="33" t="s">
        <v>305</v>
      </c>
      <c r="B66" s="34"/>
      <c r="C66" s="34"/>
      <c r="D66" s="34"/>
      <c r="E66" s="34"/>
      <c r="F66" s="34">
        <f>SUM(F55:F65)</f>
        <v>674497.38714599609</v>
      </c>
      <c r="G66" s="35">
        <f>SUM(G55:G65)</f>
        <v>1349619.4138793945</v>
      </c>
    </row>
    <row r="67" spans="1:7" x14ac:dyDescent="0.25">
      <c r="A67" s="56" t="s">
        <v>311</v>
      </c>
      <c r="B67" s="56" t="s">
        <v>179</v>
      </c>
      <c r="C67" s="56" t="s">
        <v>47</v>
      </c>
      <c r="D67" s="56" t="s">
        <v>58</v>
      </c>
      <c r="E67" s="56" t="s">
        <v>57</v>
      </c>
      <c r="F67" s="57">
        <v>607.8599853515625</v>
      </c>
      <c r="G67" s="58">
        <v>2658.050048828125</v>
      </c>
    </row>
    <row r="68" spans="1:7" x14ac:dyDescent="0.25">
      <c r="A68" s="56" t="s">
        <v>311</v>
      </c>
      <c r="B68" s="56" t="s">
        <v>179</v>
      </c>
      <c r="C68" s="56" t="s">
        <v>47</v>
      </c>
      <c r="D68" s="56" t="s">
        <v>48</v>
      </c>
      <c r="E68" s="56" t="s">
        <v>57</v>
      </c>
      <c r="F68" s="57">
        <v>27120.299560546875</v>
      </c>
      <c r="G68" s="58">
        <v>25674.7998046875</v>
      </c>
    </row>
    <row r="69" spans="1:7" x14ac:dyDescent="0.25">
      <c r="A69" s="56" t="s">
        <v>311</v>
      </c>
      <c r="B69" s="56" t="s">
        <v>3</v>
      </c>
      <c r="C69" s="56" t="s">
        <v>47</v>
      </c>
      <c r="D69" s="56" t="s">
        <v>181</v>
      </c>
      <c r="E69" s="56" t="s">
        <v>57</v>
      </c>
      <c r="F69" s="57">
        <v>150698.46875</v>
      </c>
      <c r="G69" s="58">
        <v>284053.458984375</v>
      </c>
    </row>
    <row r="70" spans="1:7" ht="15.75" thickBot="1" x14ac:dyDescent="0.3">
      <c r="A70" s="33"/>
      <c r="B70" s="34"/>
      <c r="C70" s="34"/>
      <c r="D70" s="34"/>
      <c r="E70" s="34"/>
      <c r="F70" s="34">
        <f>SUM(F67:F69)</f>
        <v>178426.62829589844</v>
      </c>
      <c r="G70" s="35">
        <f>SUM(G67:G69)</f>
        <v>312386.30883789063</v>
      </c>
    </row>
    <row r="71" spans="1:7" x14ac:dyDescent="0.25">
      <c r="A71" s="56" t="s">
        <v>320</v>
      </c>
      <c r="B71" s="56" t="s">
        <v>3</v>
      </c>
      <c r="C71" s="56" t="s">
        <v>47</v>
      </c>
      <c r="D71" s="56" t="s">
        <v>178</v>
      </c>
      <c r="E71" s="56" t="s">
        <v>57</v>
      </c>
      <c r="F71" s="57">
        <v>11112.509765625</v>
      </c>
      <c r="G71" s="58">
        <v>18142.649597167969</v>
      </c>
    </row>
    <row r="72" spans="1:7" x14ac:dyDescent="0.25">
      <c r="A72" s="56" t="s">
        <v>320</v>
      </c>
      <c r="B72" s="56" t="s">
        <v>179</v>
      </c>
      <c r="C72" s="56" t="s">
        <v>47</v>
      </c>
      <c r="D72" s="56" t="s">
        <v>48</v>
      </c>
      <c r="E72" s="56" t="s">
        <v>57</v>
      </c>
      <c r="F72" s="57">
        <v>112536.91075134277</v>
      </c>
      <c r="G72" s="58">
        <v>240458.02764892578</v>
      </c>
    </row>
    <row r="73" spans="1:7" x14ac:dyDescent="0.25">
      <c r="A73" s="56" t="s">
        <v>320</v>
      </c>
      <c r="B73" s="56" t="s">
        <v>3</v>
      </c>
      <c r="C73" s="56" t="s">
        <v>47</v>
      </c>
      <c r="D73" s="56" t="s">
        <v>176</v>
      </c>
      <c r="E73" s="56" t="s">
        <v>57</v>
      </c>
      <c r="F73" s="57">
        <v>50566.98046875</v>
      </c>
      <c r="G73" s="58">
        <v>55350.072265625</v>
      </c>
    </row>
    <row r="74" spans="1:7" x14ac:dyDescent="0.25">
      <c r="A74" s="56" t="s">
        <v>320</v>
      </c>
      <c r="B74" s="56" t="s">
        <v>3</v>
      </c>
      <c r="C74" s="56" t="s">
        <v>47</v>
      </c>
      <c r="D74" s="56" t="s">
        <v>181</v>
      </c>
      <c r="E74" s="56" t="s">
        <v>57</v>
      </c>
      <c r="F74" s="57">
        <v>2185.8999633789063</v>
      </c>
      <c r="G74" s="58">
        <v>4593.3299560546875</v>
      </c>
    </row>
    <row r="75" spans="1:7" x14ac:dyDescent="0.25">
      <c r="A75" s="56" t="s">
        <v>320</v>
      </c>
      <c r="B75" s="56" t="s">
        <v>179</v>
      </c>
      <c r="C75" s="56" t="s">
        <v>47</v>
      </c>
      <c r="D75" s="56" t="s">
        <v>211</v>
      </c>
      <c r="E75" s="56" t="s">
        <v>57</v>
      </c>
      <c r="F75" s="57">
        <v>1520.6199951171875</v>
      </c>
      <c r="G75" s="58">
        <v>3195.360107421875</v>
      </c>
    </row>
    <row r="76" spans="1:7" x14ac:dyDescent="0.25">
      <c r="A76" s="56" t="s">
        <v>320</v>
      </c>
      <c r="B76" s="56" t="s">
        <v>3</v>
      </c>
      <c r="C76" s="56" t="s">
        <v>47</v>
      </c>
      <c r="D76" s="56" t="s">
        <v>182</v>
      </c>
      <c r="E76" s="56" t="s">
        <v>57</v>
      </c>
      <c r="F76" s="57">
        <v>96350.639709472656</v>
      </c>
      <c r="G76" s="58">
        <v>292770.49291992188</v>
      </c>
    </row>
    <row r="77" spans="1:7" x14ac:dyDescent="0.25">
      <c r="A77" s="56" t="s">
        <v>320</v>
      </c>
      <c r="B77" s="56" t="s">
        <v>3</v>
      </c>
      <c r="C77" s="56" t="s">
        <v>47</v>
      </c>
      <c r="D77" s="56" t="s">
        <v>173</v>
      </c>
      <c r="E77" s="56" t="s">
        <v>57</v>
      </c>
      <c r="F77" s="57">
        <v>10463.199783325195</v>
      </c>
      <c r="G77" s="58">
        <v>43685.660522460938</v>
      </c>
    </row>
    <row r="78" spans="1:7" ht="15.75" thickBot="1" x14ac:dyDescent="0.3">
      <c r="A78" s="33" t="s">
        <v>321</v>
      </c>
      <c r="B78" s="34"/>
      <c r="C78" s="34"/>
      <c r="D78" s="34"/>
      <c r="E78" s="34"/>
      <c r="F78" s="34">
        <f>SUM(F71:F77)</f>
        <v>284736.76043701172</v>
      </c>
      <c r="G78" s="35">
        <f>SUM(G71:G77)</f>
        <v>658195.59301757813</v>
      </c>
    </row>
    <row r="79" spans="1:7" x14ac:dyDescent="0.25">
      <c r="A79" s="56" t="s">
        <v>331</v>
      </c>
      <c r="B79" s="56" t="s">
        <v>3</v>
      </c>
      <c r="C79" s="56" t="s">
        <v>47</v>
      </c>
      <c r="D79" s="56" t="s">
        <v>178</v>
      </c>
      <c r="E79" s="56" t="s">
        <v>57</v>
      </c>
      <c r="F79" s="57">
        <v>1262.6500244140625</v>
      </c>
      <c r="G79" s="58">
        <v>2480.6298828125</v>
      </c>
    </row>
    <row r="80" spans="1:7" x14ac:dyDescent="0.25">
      <c r="A80" s="56" t="s">
        <v>331</v>
      </c>
      <c r="B80" s="56" t="s">
        <v>179</v>
      </c>
      <c r="C80" s="56" t="s">
        <v>47</v>
      </c>
      <c r="D80" s="56" t="s">
        <v>58</v>
      </c>
      <c r="E80" s="56" t="s">
        <v>57</v>
      </c>
      <c r="F80" s="57">
        <v>607.82000732421875</v>
      </c>
      <c r="G80" s="58">
        <v>2658.06005859375</v>
      </c>
    </row>
    <row r="81" spans="1:7" x14ac:dyDescent="0.25">
      <c r="A81" s="56" t="s">
        <v>331</v>
      </c>
      <c r="B81" s="56" t="s">
        <v>179</v>
      </c>
      <c r="C81" s="56" t="s">
        <v>47</v>
      </c>
      <c r="D81" s="56" t="s">
        <v>48</v>
      </c>
      <c r="E81" s="56" t="s">
        <v>57</v>
      </c>
      <c r="F81" s="57">
        <v>46465.729202270508</v>
      </c>
      <c r="G81" s="58">
        <v>349063.05670166016</v>
      </c>
    </row>
    <row r="82" spans="1:7" x14ac:dyDescent="0.25">
      <c r="A82" s="56" t="s">
        <v>331</v>
      </c>
      <c r="B82" s="56" t="s">
        <v>3</v>
      </c>
      <c r="C82" s="56" t="s">
        <v>47</v>
      </c>
      <c r="D82" s="56" t="s">
        <v>176</v>
      </c>
      <c r="E82" s="56" t="s">
        <v>57</v>
      </c>
      <c r="F82" s="57">
        <v>31751.78076171875</v>
      </c>
      <c r="G82" s="58">
        <v>39000</v>
      </c>
    </row>
    <row r="83" spans="1:7" x14ac:dyDescent="0.25">
      <c r="A83" s="56" t="s">
        <v>331</v>
      </c>
      <c r="B83" s="56" t="s">
        <v>179</v>
      </c>
      <c r="C83" s="56" t="s">
        <v>47</v>
      </c>
      <c r="D83" s="56" t="s">
        <v>181</v>
      </c>
      <c r="E83" s="56" t="s">
        <v>57</v>
      </c>
      <c r="F83" s="57">
        <v>27595.960540771484</v>
      </c>
      <c r="G83" s="58">
        <v>74499.690002441406</v>
      </c>
    </row>
    <row r="84" spans="1:7" x14ac:dyDescent="0.25">
      <c r="A84" s="56" t="s">
        <v>331</v>
      </c>
      <c r="B84" s="56" t="s">
        <v>3</v>
      </c>
      <c r="C84" s="56" t="s">
        <v>47</v>
      </c>
      <c r="D84" s="56" t="s">
        <v>334</v>
      </c>
      <c r="E84" s="56" t="s">
        <v>57</v>
      </c>
      <c r="F84" s="57">
        <v>22350.51953125</v>
      </c>
      <c r="G84" s="58">
        <v>63562.140625</v>
      </c>
    </row>
    <row r="85" spans="1:7" x14ac:dyDescent="0.25">
      <c r="A85" s="56" t="s">
        <v>331</v>
      </c>
      <c r="B85" s="56" t="s">
        <v>179</v>
      </c>
      <c r="C85" s="56" t="s">
        <v>47</v>
      </c>
      <c r="D85" s="56" t="s">
        <v>182</v>
      </c>
      <c r="E85" s="56" t="s">
        <v>57</v>
      </c>
      <c r="F85" s="57">
        <v>43086.308654785156</v>
      </c>
      <c r="G85" s="58">
        <v>134410.59838867188</v>
      </c>
    </row>
    <row r="86" spans="1:7" x14ac:dyDescent="0.25">
      <c r="A86" s="56" t="s">
        <v>331</v>
      </c>
      <c r="B86" s="56" t="s">
        <v>3</v>
      </c>
      <c r="C86" s="56" t="s">
        <v>47</v>
      </c>
      <c r="D86" s="56" t="s">
        <v>173</v>
      </c>
      <c r="E86" s="56" t="s">
        <v>57</v>
      </c>
      <c r="F86" s="57">
        <v>24404.459777832031</v>
      </c>
      <c r="G86" s="58">
        <v>48705.039794921875</v>
      </c>
    </row>
    <row r="87" spans="1:7" ht="15.75" thickBot="1" x14ac:dyDescent="0.3">
      <c r="A87" s="33" t="s">
        <v>327</v>
      </c>
      <c r="B87" s="34"/>
      <c r="C87" s="34"/>
      <c r="D87" s="34"/>
      <c r="E87" s="34"/>
      <c r="F87" s="34">
        <f>SUM(F79:F86)</f>
        <v>197525.22850036621</v>
      </c>
      <c r="G87" s="35">
        <f>SUM(G79:G86)</f>
        <v>714379.21545410156</v>
      </c>
    </row>
    <row r="88" spans="1:7" x14ac:dyDescent="0.25">
      <c r="A88" s="56" t="s">
        <v>358</v>
      </c>
      <c r="B88" s="56" t="s">
        <v>179</v>
      </c>
      <c r="C88" s="56" t="s">
        <v>47</v>
      </c>
      <c r="D88" s="56" t="s">
        <v>58</v>
      </c>
      <c r="E88" s="56" t="s">
        <v>57</v>
      </c>
      <c r="F88" s="57">
        <v>586.8699951171875</v>
      </c>
      <c r="G88" s="58">
        <v>2475.489990234375</v>
      </c>
    </row>
    <row r="89" spans="1:7" x14ac:dyDescent="0.25">
      <c r="A89" s="56" t="s">
        <v>358</v>
      </c>
      <c r="B89" s="56" t="s">
        <v>179</v>
      </c>
      <c r="C89" s="56" t="s">
        <v>47</v>
      </c>
      <c r="D89" s="56" t="s">
        <v>48</v>
      </c>
      <c r="E89" s="56" t="s">
        <v>57</v>
      </c>
      <c r="F89" s="57">
        <v>221495.24967956543</v>
      </c>
      <c r="G89" s="58">
        <v>585194.61779785156</v>
      </c>
    </row>
    <row r="90" spans="1:7" x14ac:dyDescent="0.25">
      <c r="A90" s="56" t="s">
        <v>358</v>
      </c>
      <c r="B90" s="56" t="s">
        <v>3</v>
      </c>
      <c r="C90" s="56" t="s">
        <v>47</v>
      </c>
      <c r="D90" s="56" t="s">
        <v>176</v>
      </c>
      <c r="E90" s="56" t="s">
        <v>57</v>
      </c>
      <c r="F90" s="57">
        <v>27215.810546875</v>
      </c>
      <c r="G90" s="58">
        <v>35930</v>
      </c>
    </row>
    <row r="91" spans="1:7" x14ac:dyDescent="0.25">
      <c r="A91" s="56" t="s">
        <v>358</v>
      </c>
      <c r="B91" s="56" t="s">
        <v>179</v>
      </c>
      <c r="C91" s="56" t="s">
        <v>47</v>
      </c>
      <c r="D91" s="56" t="s">
        <v>181</v>
      </c>
      <c r="E91" s="56" t="s">
        <v>57</v>
      </c>
      <c r="F91" s="57">
        <v>44627.709564208984</v>
      </c>
      <c r="G91" s="58">
        <v>98456.941650390625</v>
      </c>
    </row>
    <row r="92" spans="1:7" x14ac:dyDescent="0.25">
      <c r="A92" s="56" t="s">
        <v>358</v>
      </c>
      <c r="B92" s="56" t="s">
        <v>179</v>
      </c>
      <c r="C92" s="56" t="s">
        <v>47</v>
      </c>
      <c r="D92" s="56" t="s">
        <v>182</v>
      </c>
      <c r="E92" s="56" t="s">
        <v>57</v>
      </c>
      <c r="F92" s="57">
        <v>29396.930236816406</v>
      </c>
      <c r="G92" s="58">
        <v>87026.24853515625</v>
      </c>
    </row>
    <row r="93" spans="1:7" x14ac:dyDescent="0.25">
      <c r="A93" s="56" t="s">
        <v>358</v>
      </c>
      <c r="B93" s="56" t="s">
        <v>3</v>
      </c>
      <c r="C93" s="56" t="s">
        <v>47</v>
      </c>
      <c r="D93" s="56" t="s">
        <v>173</v>
      </c>
      <c r="E93" s="56" t="s">
        <v>57</v>
      </c>
      <c r="F93" s="57">
        <v>3573.5700225830078</v>
      </c>
      <c r="G93" s="58">
        <v>29894.509948730469</v>
      </c>
    </row>
    <row r="94" spans="1:7" ht="15.75" thickBot="1" x14ac:dyDescent="0.3">
      <c r="A94" s="33" t="s">
        <v>359</v>
      </c>
      <c r="B94" s="34"/>
      <c r="C94" s="34"/>
      <c r="D94" s="34"/>
      <c r="E94" s="34"/>
      <c r="F94" s="34">
        <f>SUM(F88:F93)</f>
        <v>326896.14004516602</v>
      </c>
      <c r="G94" s="35">
        <f>SUM(G88:G93)</f>
        <v>838977.80792236328</v>
      </c>
    </row>
    <row r="95" spans="1:7" x14ac:dyDescent="0.25">
      <c r="A95" s="56" t="s">
        <v>361</v>
      </c>
      <c r="B95" s="56" t="s">
        <v>3</v>
      </c>
      <c r="C95" s="56" t="s">
        <v>47</v>
      </c>
      <c r="D95" s="56" t="s">
        <v>178</v>
      </c>
      <c r="E95" s="56" t="s">
        <v>57</v>
      </c>
      <c r="F95" s="57">
        <v>843.39997100830078</v>
      </c>
      <c r="G95" s="58">
        <v>1868.6799926757813</v>
      </c>
    </row>
    <row r="96" spans="1:7" x14ac:dyDescent="0.25">
      <c r="A96" s="56" t="s">
        <v>361</v>
      </c>
      <c r="B96" s="56" t="s">
        <v>179</v>
      </c>
      <c r="C96" s="56" t="s">
        <v>47</v>
      </c>
      <c r="D96" s="56" t="s">
        <v>48</v>
      </c>
      <c r="E96" s="56" t="s">
        <v>57</v>
      </c>
      <c r="F96" s="57">
        <v>141880.50955200195</v>
      </c>
      <c r="G96" s="58">
        <v>308857.56744384766</v>
      </c>
    </row>
    <row r="97" spans="1:7" x14ac:dyDescent="0.25">
      <c r="A97" s="56" t="s">
        <v>361</v>
      </c>
      <c r="B97" s="56" t="s">
        <v>179</v>
      </c>
      <c r="C97" s="56" t="s">
        <v>47</v>
      </c>
      <c r="D97" s="56" t="s">
        <v>282</v>
      </c>
      <c r="E97" s="56" t="s">
        <v>57</v>
      </c>
      <c r="F97" s="57">
        <v>4345.91015625</v>
      </c>
      <c r="G97" s="58">
        <v>8710</v>
      </c>
    </row>
    <row r="98" spans="1:7" x14ac:dyDescent="0.25">
      <c r="A98" s="56" t="s">
        <v>361</v>
      </c>
      <c r="B98" s="56" t="s">
        <v>3</v>
      </c>
      <c r="C98" s="56" t="s">
        <v>47</v>
      </c>
      <c r="D98" s="56" t="s">
        <v>180</v>
      </c>
      <c r="E98" s="56" t="s">
        <v>57</v>
      </c>
      <c r="F98" s="57">
        <v>27215.810546875</v>
      </c>
      <c r="G98" s="58">
        <v>73130</v>
      </c>
    </row>
    <row r="99" spans="1:7" x14ac:dyDescent="0.25">
      <c r="A99" s="56" t="s">
        <v>361</v>
      </c>
      <c r="B99" s="56" t="s">
        <v>179</v>
      </c>
      <c r="C99" s="56" t="s">
        <v>47</v>
      </c>
      <c r="D99" s="56" t="s">
        <v>181</v>
      </c>
      <c r="E99" s="56" t="s">
        <v>57</v>
      </c>
      <c r="F99" s="57">
        <v>76154.37890625</v>
      </c>
      <c r="G99" s="58">
        <v>169454.8984375</v>
      </c>
    </row>
    <row r="100" spans="1:7" x14ac:dyDescent="0.25">
      <c r="A100" s="56" t="s">
        <v>361</v>
      </c>
      <c r="B100" s="56" t="s">
        <v>179</v>
      </c>
      <c r="C100" s="56" t="s">
        <v>47</v>
      </c>
      <c r="D100" s="56" t="s">
        <v>182</v>
      </c>
      <c r="E100" s="56" t="s">
        <v>57</v>
      </c>
      <c r="F100" s="57">
        <v>54259.519775390625</v>
      </c>
      <c r="G100" s="58">
        <v>154331.015625</v>
      </c>
    </row>
    <row r="101" spans="1:7" x14ac:dyDescent="0.25">
      <c r="A101" s="56" t="s">
        <v>361</v>
      </c>
      <c r="B101" s="56" t="s">
        <v>3</v>
      </c>
      <c r="C101" s="56" t="s">
        <v>47</v>
      </c>
      <c r="D101" s="56" t="s">
        <v>173</v>
      </c>
      <c r="E101" s="56" t="s">
        <v>57</v>
      </c>
      <c r="F101" s="57">
        <v>15699.090133666992</v>
      </c>
      <c r="G101" s="58">
        <v>77762.720458984375</v>
      </c>
    </row>
    <row r="102" spans="1:7" ht="15.75" thickBot="1" x14ac:dyDescent="0.3">
      <c r="A102" s="33" t="s">
        <v>362</v>
      </c>
      <c r="B102" s="34"/>
      <c r="C102" s="34"/>
      <c r="D102" s="34"/>
      <c r="E102" s="34"/>
      <c r="F102" s="34">
        <f>SUM(F95:F101)</f>
        <v>320398.61904144287</v>
      </c>
      <c r="G102" s="35">
        <f>SUM(G95:G101)</f>
        <v>794114.88195800781</v>
      </c>
    </row>
    <row r="103" spans="1:7" ht="16.5" thickBot="1" x14ac:dyDescent="0.3">
      <c r="A103" s="20" t="s">
        <v>0</v>
      </c>
      <c r="B103" s="20"/>
      <c r="C103" s="20"/>
      <c r="D103" s="20"/>
      <c r="E103" s="20"/>
      <c r="F103" s="20">
        <f>SUM(F102,F94,F87,F78,F70,F66,F54,F48,F42,F30,F20)</f>
        <v>3477186.3224105835</v>
      </c>
      <c r="G103" s="21">
        <f>SUM(G102,G94,G87,G78,G70,G66,G54,G48,G42,G30,G20)</f>
        <v>7632636.7869644165</v>
      </c>
    </row>
    <row r="105" spans="1:7" x14ac:dyDescent="0.25">
      <c r="A105" t="s">
        <v>30</v>
      </c>
    </row>
  </sheetData>
  <sortState xmlns:xlrd2="http://schemas.microsoft.com/office/spreadsheetml/2017/richdata2" ref="A12:H115">
    <sortCondition ref="D12:D11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A21" workbookViewId="0">
      <selection activeCell="E36" sqref="E36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33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2</v>
      </c>
      <c r="C13" s="56" t="s">
        <v>47</v>
      </c>
      <c r="D13" s="56" t="s">
        <v>172</v>
      </c>
      <c r="E13" s="56" t="s">
        <v>57</v>
      </c>
      <c r="F13" s="57">
        <v>27397.25</v>
      </c>
      <c r="G13" s="58">
        <v>60400</v>
      </c>
    </row>
    <row r="14" spans="1:7" x14ac:dyDescent="0.25">
      <c r="A14" s="56" t="s">
        <v>24</v>
      </c>
      <c r="B14" s="56" t="s">
        <v>2</v>
      </c>
      <c r="C14" s="56" t="s">
        <v>47</v>
      </c>
      <c r="D14" s="56" t="s">
        <v>172</v>
      </c>
      <c r="E14" s="56" t="s">
        <v>57</v>
      </c>
      <c r="F14" s="57">
        <v>24835.169921875</v>
      </c>
      <c r="G14" s="58">
        <v>41645.421875</v>
      </c>
    </row>
    <row r="15" spans="1:7" ht="15.75" thickBot="1" x14ac:dyDescent="0.3">
      <c r="A15" s="33" t="s">
        <v>29</v>
      </c>
      <c r="B15" s="34"/>
      <c r="C15" s="34"/>
      <c r="D15" s="34"/>
      <c r="E15" s="34"/>
      <c r="F15" s="34">
        <f>SUM(F13:F14)</f>
        <v>52232.419921875</v>
      </c>
      <c r="G15" s="35">
        <f>SUM(G13:G14)</f>
        <v>102045.421875</v>
      </c>
    </row>
    <row r="16" spans="1:7" x14ac:dyDescent="0.25">
      <c r="A16" s="56" t="s">
        <v>25</v>
      </c>
      <c r="B16" s="56"/>
      <c r="C16" s="56"/>
      <c r="D16" s="56"/>
      <c r="E16" s="56"/>
      <c r="F16" s="57">
        <v>0</v>
      </c>
      <c r="G16" s="58">
        <v>0</v>
      </c>
    </row>
    <row r="17" spans="1:7" ht="15.75" thickBot="1" x14ac:dyDescent="0.3">
      <c r="A17" s="33" t="s">
        <v>28</v>
      </c>
      <c r="B17" s="34"/>
      <c r="C17" s="34"/>
      <c r="D17" s="34"/>
      <c r="E17" s="34"/>
      <c r="F17" s="34">
        <f>SUM(F16)</f>
        <v>0</v>
      </c>
      <c r="G17" s="35">
        <f>SUM(G16)</f>
        <v>0</v>
      </c>
    </row>
    <row r="18" spans="1:7" x14ac:dyDescent="0.25">
      <c r="A18" s="56" t="s">
        <v>26</v>
      </c>
      <c r="B18" s="56" t="s">
        <v>2</v>
      </c>
      <c r="C18" s="56" t="s">
        <v>47</v>
      </c>
      <c r="D18" s="56" t="s">
        <v>184</v>
      </c>
      <c r="E18" s="56" t="s">
        <v>118</v>
      </c>
      <c r="F18" s="57">
        <v>23003.529296875</v>
      </c>
      <c r="G18" s="58">
        <v>117582.8203125</v>
      </c>
    </row>
    <row r="19" spans="1:7" x14ac:dyDescent="0.25">
      <c r="A19" s="56" t="s">
        <v>26</v>
      </c>
      <c r="B19" s="56" t="s">
        <v>2</v>
      </c>
      <c r="C19" s="56" t="s">
        <v>47</v>
      </c>
      <c r="D19" s="56" t="s">
        <v>184</v>
      </c>
      <c r="E19" s="56" t="s">
        <v>57</v>
      </c>
      <c r="F19" s="57">
        <v>11923.89013671875</v>
      </c>
      <c r="G19" s="58">
        <v>72950.48828125</v>
      </c>
    </row>
    <row r="20" spans="1:7" ht="15.75" thickBot="1" x14ac:dyDescent="0.3">
      <c r="A20" s="33" t="s">
        <v>27</v>
      </c>
      <c r="B20" s="34"/>
      <c r="C20" s="34"/>
      <c r="D20" s="34"/>
      <c r="E20" s="34"/>
      <c r="F20" s="34">
        <f>SUM(F18:F19)</f>
        <v>34927.41943359375</v>
      </c>
      <c r="G20" s="35">
        <f>SUM(G18:G19)</f>
        <v>190533.30859375</v>
      </c>
    </row>
    <row r="21" spans="1:7" x14ac:dyDescent="0.25">
      <c r="A21" s="56" t="s">
        <v>288</v>
      </c>
      <c r="B21" s="56" t="s">
        <v>2</v>
      </c>
      <c r="C21" s="56" t="s">
        <v>47</v>
      </c>
      <c r="D21" s="56" t="s">
        <v>172</v>
      </c>
      <c r="E21" s="56" t="s">
        <v>57</v>
      </c>
      <c r="F21" s="57">
        <v>25667.26953125</v>
      </c>
      <c r="G21" s="58">
        <v>75985.0390625</v>
      </c>
    </row>
    <row r="22" spans="1:7" ht="15.75" thickBot="1" x14ac:dyDescent="0.3">
      <c r="A22" s="33" t="s">
        <v>289</v>
      </c>
      <c r="B22" s="34"/>
      <c r="C22" s="34"/>
      <c r="D22" s="34"/>
      <c r="E22" s="34"/>
      <c r="F22" s="34">
        <f>SUM(F21)</f>
        <v>25667.26953125</v>
      </c>
      <c r="G22" s="35">
        <f>SUM(G21)</f>
        <v>75985.0390625</v>
      </c>
    </row>
    <row r="23" spans="1:7" x14ac:dyDescent="0.25">
      <c r="A23" s="56" t="s">
        <v>300</v>
      </c>
      <c r="B23" s="56" t="s">
        <v>2</v>
      </c>
      <c r="C23" s="56" t="s">
        <v>47</v>
      </c>
      <c r="D23" s="56" t="s">
        <v>172</v>
      </c>
      <c r="E23" s="56" t="s">
        <v>57</v>
      </c>
      <c r="F23" s="57">
        <v>25073.919921875</v>
      </c>
      <c r="G23" s="58">
        <v>68822.2265625</v>
      </c>
    </row>
    <row r="24" spans="1:7" x14ac:dyDescent="0.25">
      <c r="A24" s="56" t="s">
        <v>300</v>
      </c>
      <c r="B24" s="56" t="s">
        <v>2</v>
      </c>
      <c r="C24" s="56" t="s">
        <v>47</v>
      </c>
      <c r="D24" s="56" t="s">
        <v>184</v>
      </c>
      <c r="E24" s="56" t="s">
        <v>68</v>
      </c>
      <c r="F24" s="57">
        <v>38069.48046875</v>
      </c>
      <c r="G24" s="58">
        <v>328474</v>
      </c>
    </row>
    <row r="25" spans="1:7" ht="15.75" thickBot="1" x14ac:dyDescent="0.3">
      <c r="A25" s="33" t="s">
        <v>301</v>
      </c>
      <c r="B25" s="34"/>
      <c r="C25" s="34"/>
      <c r="D25" s="34"/>
      <c r="E25" s="34"/>
      <c r="F25" s="34">
        <f>SUM(F23:F24)</f>
        <v>63143.400390625</v>
      </c>
      <c r="G25" s="35">
        <f>SUM(G23:G24)</f>
        <v>397296.2265625</v>
      </c>
    </row>
    <row r="26" spans="1:7" x14ac:dyDescent="0.25">
      <c r="A26" s="56" t="s">
        <v>304</v>
      </c>
      <c r="B26" s="56"/>
      <c r="C26" s="56"/>
      <c r="D26" s="56"/>
      <c r="E26" s="56"/>
      <c r="F26" s="57">
        <v>0</v>
      </c>
      <c r="G26" s="58">
        <v>0</v>
      </c>
    </row>
    <row r="27" spans="1:7" ht="15.75" thickBot="1" x14ac:dyDescent="0.3">
      <c r="A27" s="33" t="s">
        <v>305</v>
      </c>
      <c r="B27" s="34"/>
      <c r="C27" s="34"/>
      <c r="D27" s="34"/>
      <c r="E27" s="34"/>
      <c r="F27" s="34">
        <f>SUM(F26)</f>
        <v>0</v>
      </c>
      <c r="G27" s="35">
        <f>SUM(G26)</f>
        <v>0</v>
      </c>
    </row>
    <row r="28" spans="1:7" x14ac:dyDescent="0.25">
      <c r="A28" s="56" t="s">
        <v>311</v>
      </c>
      <c r="B28" s="56"/>
      <c r="C28" s="56"/>
      <c r="D28" s="56"/>
      <c r="E28" s="56"/>
      <c r="F28" s="57">
        <v>0</v>
      </c>
      <c r="G28" s="58">
        <v>0</v>
      </c>
    </row>
    <row r="29" spans="1:7" ht="15.75" thickBot="1" x14ac:dyDescent="0.3">
      <c r="A29" s="33" t="s">
        <v>319</v>
      </c>
      <c r="B29" s="34"/>
      <c r="C29" s="34"/>
      <c r="D29" s="34"/>
      <c r="E29" s="34"/>
      <c r="F29" s="34">
        <f>SUM(F28)</f>
        <v>0</v>
      </c>
      <c r="G29" s="35">
        <f>SUM(G28)</f>
        <v>0</v>
      </c>
    </row>
    <row r="30" spans="1:7" x14ac:dyDescent="0.25">
      <c r="A30" s="56" t="s">
        <v>320</v>
      </c>
      <c r="B30" s="56"/>
      <c r="C30" s="56"/>
      <c r="D30" s="56"/>
      <c r="E30" s="56"/>
      <c r="F30" s="57">
        <v>0</v>
      </c>
      <c r="G30" s="58">
        <v>0</v>
      </c>
    </row>
    <row r="31" spans="1:7" ht="15.75" thickBot="1" x14ac:dyDescent="0.3">
      <c r="A31" s="33" t="s">
        <v>321</v>
      </c>
      <c r="B31" s="34"/>
      <c r="C31" s="34"/>
      <c r="D31" s="34"/>
      <c r="E31" s="34"/>
      <c r="F31" s="34">
        <f>SUM(F30)</f>
        <v>0</v>
      </c>
      <c r="G31" s="35">
        <f>SUM(G30)</f>
        <v>0</v>
      </c>
    </row>
    <row r="32" spans="1:7" x14ac:dyDescent="0.25">
      <c r="A32" s="56" t="s">
        <v>331</v>
      </c>
      <c r="B32" s="56"/>
      <c r="C32" s="56"/>
      <c r="D32" s="56"/>
      <c r="E32" s="56"/>
      <c r="F32" s="57">
        <v>0</v>
      </c>
      <c r="G32" s="58">
        <v>0</v>
      </c>
    </row>
    <row r="33" spans="1:7" ht="15.75" thickBot="1" x14ac:dyDescent="0.3">
      <c r="A33" s="33" t="s">
        <v>327</v>
      </c>
      <c r="B33" s="34"/>
      <c r="C33" s="34"/>
      <c r="D33" s="34"/>
      <c r="E33" s="34"/>
      <c r="F33" s="34">
        <f>SUM(F32)</f>
        <v>0</v>
      </c>
      <c r="G33" s="35">
        <f>SUM(G32)</f>
        <v>0</v>
      </c>
    </row>
    <row r="34" spans="1:7" x14ac:dyDescent="0.25">
      <c r="A34" s="56" t="s">
        <v>340</v>
      </c>
      <c r="B34" s="56"/>
      <c r="C34" s="56"/>
      <c r="D34" s="56"/>
      <c r="E34" s="56"/>
      <c r="F34" s="57">
        <v>0</v>
      </c>
      <c r="G34" s="58">
        <v>0</v>
      </c>
    </row>
    <row r="35" spans="1:7" ht="15.75" thickBot="1" x14ac:dyDescent="0.3">
      <c r="A35" s="33" t="s">
        <v>340</v>
      </c>
      <c r="B35" s="34"/>
      <c r="C35" s="34"/>
      <c r="D35" s="34"/>
      <c r="E35" s="34"/>
      <c r="F35" s="34">
        <f>SUM(F34)</f>
        <v>0</v>
      </c>
      <c r="G35" s="35">
        <f>SUM(G34)</f>
        <v>0</v>
      </c>
    </row>
    <row r="36" spans="1:7" x14ac:dyDescent="0.25">
      <c r="A36" s="56" t="s">
        <v>358</v>
      </c>
      <c r="B36" s="56"/>
      <c r="C36" s="56"/>
      <c r="D36" s="56"/>
      <c r="E36" s="56"/>
      <c r="F36" s="57">
        <v>0</v>
      </c>
      <c r="G36" s="58">
        <v>0</v>
      </c>
    </row>
    <row r="37" spans="1:7" ht="15.75" thickBot="1" x14ac:dyDescent="0.3">
      <c r="A37" s="33" t="s">
        <v>359</v>
      </c>
      <c r="B37" s="34"/>
      <c r="C37" s="34"/>
      <c r="D37" s="34"/>
      <c r="E37" s="34"/>
      <c r="F37" s="34">
        <f>SUM(F36)</f>
        <v>0</v>
      </c>
      <c r="G37" s="35">
        <f>SUM(G36)</f>
        <v>0</v>
      </c>
    </row>
    <row r="38" spans="1:7" x14ac:dyDescent="0.25">
      <c r="A38" s="56" t="s">
        <v>361</v>
      </c>
      <c r="B38" s="56"/>
      <c r="C38" s="56"/>
      <c r="D38" s="56"/>
      <c r="E38" s="56"/>
      <c r="F38" s="57">
        <v>0</v>
      </c>
      <c r="G38" s="58">
        <v>0</v>
      </c>
    </row>
    <row r="39" spans="1:7" ht="15.75" thickBot="1" x14ac:dyDescent="0.3">
      <c r="A39" s="33" t="s">
        <v>362</v>
      </c>
      <c r="B39" s="34"/>
      <c r="C39" s="34"/>
      <c r="D39" s="34"/>
      <c r="E39" s="34"/>
      <c r="F39" s="34">
        <f>SUM(F38)</f>
        <v>0</v>
      </c>
      <c r="G39" s="35">
        <f>SUM(G38)</f>
        <v>0</v>
      </c>
    </row>
    <row r="40" spans="1:7" ht="16.5" thickBot="1" x14ac:dyDescent="0.3">
      <c r="A40" s="20" t="s">
        <v>0</v>
      </c>
      <c r="B40" s="20"/>
      <c r="C40" s="20"/>
      <c r="D40" s="20"/>
      <c r="E40" s="20"/>
      <c r="F40" s="20">
        <f>SUM(F27,F25,F22,F20,F17,F15)</f>
        <v>175970.50927734375</v>
      </c>
      <c r="G40" s="21">
        <f>SUM(G27,G25,G22,G20,G17,G15)</f>
        <v>765859.99609375</v>
      </c>
    </row>
    <row r="42" spans="1:7" x14ac:dyDescent="0.25">
      <c r="A42" t="s">
        <v>30</v>
      </c>
    </row>
  </sheetData>
  <sortState xmlns:xlrd2="http://schemas.microsoft.com/office/spreadsheetml/2017/richdata2" ref="A12:H29">
    <sortCondition ref="D12:D29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9"/>
  <sheetViews>
    <sheetView topLeftCell="A129" workbookViewId="0">
      <selection activeCell="A147" sqref="A147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38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x14ac:dyDescent="0.25">
      <c r="A12" s="7" t="s">
        <v>7</v>
      </c>
      <c r="B12" s="8" t="s">
        <v>8</v>
      </c>
      <c r="C12" s="8" t="s">
        <v>9</v>
      </c>
      <c r="D12" s="8" t="s">
        <v>17</v>
      </c>
      <c r="E12" s="8" t="s">
        <v>10</v>
      </c>
      <c r="F12" s="22" t="s">
        <v>11</v>
      </c>
      <c r="G12" s="9" t="s">
        <v>12</v>
      </c>
    </row>
    <row r="13" spans="1:7" ht="30" x14ac:dyDescent="0.25">
      <c r="A13" s="56" t="s">
        <v>24</v>
      </c>
      <c r="B13" s="56" t="s">
        <v>46</v>
      </c>
      <c r="C13" s="56" t="s">
        <v>185</v>
      </c>
      <c r="D13" s="56" t="s">
        <v>186</v>
      </c>
      <c r="E13" s="56" t="s">
        <v>187</v>
      </c>
      <c r="F13" s="57">
        <v>4232.6299743652344</v>
      </c>
      <c r="G13" s="58">
        <v>40611.570556640625</v>
      </c>
    </row>
    <row r="14" spans="1:7" ht="30" x14ac:dyDescent="0.25">
      <c r="A14" s="56" t="s">
        <v>24</v>
      </c>
      <c r="B14" s="56" t="s">
        <v>46</v>
      </c>
      <c r="C14" s="56" t="s">
        <v>185</v>
      </c>
      <c r="D14" s="56" t="s">
        <v>186</v>
      </c>
      <c r="E14" s="56" t="s">
        <v>91</v>
      </c>
      <c r="F14" s="57">
        <v>53940.458984375</v>
      </c>
      <c r="G14" s="58">
        <v>877818.28125</v>
      </c>
    </row>
    <row r="15" spans="1:7" ht="30" x14ac:dyDescent="0.25">
      <c r="A15" s="56" t="s">
        <v>24</v>
      </c>
      <c r="B15" s="56" t="s">
        <v>46</v>
      </c>
      <c r="C15" s="56" t="s">
        <v>185</v>
      </c>
      <c r="D15" s="56" t="s">
        <v>186</v>
      </c>
      <c r="E15" s="56" t="s">
        <v>188</v>
      </c>
      <c r="F15" s="57">
        <v>950.30999755859375</v>
      </c>
      <c r="G15" s="58">
        <v>15121.759765625</v>
      </c>
    </row>
    <row r="16" spans="1:7" ht="30" x14ac:dyDescent="0.25">
      <c r="A16" s="56" t="s">
        <v>24</v>
      </c>
      <c r="B16" s="56" t="s">
        <v>46</v>
      </c>
      <c r="C16" s="56" t="s">
        <v>185</v>
      </c>
      <c r="D16" s="56" t="s">
        <v>186</v>
      </c>
      <c r="E16" s="56" t="s">
        <v>189</v>
      </c>
      <c r="F16" s="57">
        <v>2988.340087890625</v>
      </c>
      <c r="G16" s="58">
        <v>197794.42236328125</v>
      </c>
    </row>
    <row r="17" spans="1:7" ht="30" x14ac:dyDescent="0.25">
      <c r="A17" s="56" t="s">
        <v>24</v>
      </c>
      <c r="B17" s="56" t="s">
        <v>46</v>
      </c>
      <c r="C17" s="56" t="s">
        <v>185</v>
      </c>
      <c r="D17" s="56" t="s">
        <v>186</v>
      </c>
      <c r="E17" s="56" t="s">
        <v>190</v>
      </c>
      <c r="F17" s="57">
        <v>2872.2099609375</v>
      </c>
      <c r="G17" s="58">
        <v>26232.23046875</v>
      </c>
    </row>
    <row r="18" spans="1:7" x14ac:dyDescent="0.25">
      <c r="A18" s="56" t="s">
        <v>24</v>
      </c>
      <c r="B18" s="56" t="s">
        <v>46</v>
      </c>
      <c r="C18" s="56" t="s">
        <v>185</v>
      </c>
      <c r="D18" s="56" t="s">
        <v>191</v>
      </c>
      <c r="E18" s="56" t="s">
        <v>193</v>
      </c>
      <c r="F18" s="57">
        <v>50579.21875</v>
      </c>
      <c r="G18" s="58">
        <v>31087.3798828125</v>
      </c>
    </row>
    <row r="19" spans="1:7" x14ac:dyDescent="0.25">
      <c r="A19" s="56" t="s">
        <v>24</v>
      </c>
      <c r="B19" s="56" t="s">
        <v>46</v>
      </c>
      <c r="C19" s="56" t="s">
        <v>185</v>
      </c>
      <c r="D19" s="56" t="s">
        <v>192</v>
      </c>
      <c r="E19" s="56" t="s">
        <v>85</v>
      </c>
      <c r="F19" s="57">
        <v>107090.23937988281</v>
      </c>
      <c r="G19" s="58">
        <v>106982.369140625</v>
      </c>
    </row>
    <row r="20" spans="1:7" x14ac:dyDescent="0.25">
      <c r="A20" s="56" t="s">
        <v>24</v>
      </c>
      <c r="B20" s="56" t="s">
        <v>46</v>
      </c>
      <c r="C20" s="56" t="s">
        <v>185</v>
      </c>
      <c r="D20" s="56" t="s">
        <v>192</v>
      </c>
      <c r="E20" s="56" t="s">
        <v>90</v>
      </c>
      <c r="F20" s="57">
        <v>3307.3599853515625</v>
      </c>
      <c r="G20" s="58">
        <v>40890.6201171875</v>
      </c>
    </row>
    <row r="21" spans="1:7" x14ac:dyDescent="0.25">
      <c r="A21" s="56" t="s">
        <v>24</v>
      </c>
      <c r="B21" s="56" t="s">
        <v>46</v>
      </c>
      <c r="C21" s="56" t="s">
        <v>185</v>
      </c>
      <c r="D21" s="56" t="s">
        <v>191</v>
      </c>
      <c r="E21" s="56" t="s">
        <v>187</v>
      </c>
      <c r="F21" s="57">
        <v>86492.331420898438</v>
      </c>
      <c r="G21" s="58">
        <v>368740.498046875</v>
      </c>
    </row>
    <row r="22" spans="1:7" x14ac:dyDescent="0.25">
      <c r="A22" s="56" t="s">
        <v>24</v>
      </c>
      <c r="B22" s="56" t="s">
        <v>46</v>
      </c>
      <c r="C22" s="56" t="s">
        <v>185</v>
      </c>
      <c r="D22" s="56" t="s">
        <v>191</v>
      </c>
      <c r="E22" s="56" t="s">
        <v>57</v>
      </c>
      <c r="F22" s="57">
        <v>160153.13124465942</v>
      </c>
      <c r="G22" s="58">
        <v>854029.51989746094</v>
      </c>
    </row>
    <row r="23" spans="1:7" x14ac:dyDescent="0.25">
      <c r="A23" s="56" t="s">
        <v>24</v>
      </c>
      <c r="B23" s="56" t="s">
        <v>46</v>
      </c>
      <c r="C23" s="56" t="s">
        <v>185</v>
      </c>
      <c r="D23" s="56" t="s">
        <v>192</v>
      </c>
      <c r="E23" s="56" t="s">
        <v>195</v>
      </c>
      <c r="F23" s="57">
        <v>2635</v>
      </c>
      <c r="G23" s="58">
        <v>20584.08984375</v>
      </c>
    </row>
    <row r="24" spans="1:7" x14ac:dyDescent="0.25">
      <c r="A24" s="56" t="s">
        <v>24</v>
      </c>
      <c r="B24" s="56" t="s">
        <v>46</v>
      </c>
      <c r="C24" s="56" t="s">
        <v>185</v>
      </c>
      <c r="D24" s="56" t="s">
        <v>191</v>
      </c>
      <c r="E24" s="56" t="s">
        <v>139</v>
      </c>
      <c r="F24" s="57">
        <v>182866.25079345703</v>
      </c>
      <c r="G24" s="58">
        <v>832788.94921875</v>
      </c>
    </row>
    <row r="25" spans="1:7" x14ac:dyDescent="0.25">
      <c r="A25" s="56" t="s">
        <v>24</v>
      </c>
      <c r="B25" s="56" t="s">
        <v>46</v>
      </c>
      <c r="C25" s="56" t="s">
        <v>185</v>
      </c>
      <c r="D25" s="56" t="s">
        <v>192</v>
      </c>
      <c r="E25" s="56" t="s">
        <v>196</v>
      </c>
      <c r="F25" s="57">
        <v>197.58999633789063</v>
      </c>
      <c r="G25" s="58">
        <v>3259.669921875</v>
      </c>
    </row>
    <row r="26" spans="1:7" x14ac:dyDescent="0.25">
      <c r="A26" s="56" t="s">
        <v>24</v>
      </c>
      <c r="B26" s="56" t="s">
        <v>46</v>
      </c>
      <c r="C26" s="56" t="s">
        <v>185</v>
      </c>
      <c r="D26" s="56" t="s">
        <v>192</v>
      </c>
      <c r="E26" s="56" t="s">
        <v>91</v>
      </c>
      <c r="F26" s="57">
        <v>28403.869995117188</v>
      </c>
      <c r="G26" s="58">
        <v>167248.201171875</v>
      </c>
    </row>
    <row r="27" spans="1:7" x14ac:dyDescent="0.25">
      <c r="A27" s="56" t="s">
        <v>24</v>
      </c>
      <c r="B27" s="56" t="s">
        <v>46</v>
      </c>
      <c r="C27" s="56" t="s">
        <v>185</v>
      </c>
      <c r="D27" s="56" t="s">
        <v>191</v>
      </c>
      <c r="E27" s="56" t="s">
        <v>188</v>
      </c>
      <c r="F27" s="57">
        <v>210.02000427246094</v>
      </c>
      <c r="G27" s="58">
        <v>4712.68994140625</v>
      </c>
    </row>
    <row r="28" spans="1:7" x14ac:dyDescent="0.25">
      <c r="A28" s="56" t="s">
        <v>24</v>
      </c>
      <c r="B28" s="56" t="s">
        <v>46</v>
      </c>
      <c r="C28" s="56" t="s">
        <v>185</v>
      </c>
      <c r="D28" s="56" t="s">
        <v>191</v>
      </c>
      <c r="E28" s="56" t="s">
        <v>197</v>
      </c>
      <c r="F28" s="57">
        <v>184554.017578125</v>
      </c>
      <c r="G28" s="58">
        <v>820049.5234375</v>
      </c>
    </row>
    <row r="29" spans="1:7" x14ac:dyDescent="0.25">
      <c r="A29" s="56" t="s">
        <v>24</v>
      </c>
      <c r="B29" s="56" t="s">
        <v>46</v>
      </c>
      <c r="C29" s="56" t="s">
        <v>185</v>
      </c>
      <c r="D29" s="56" t="s">
        <v>191</v>
      </c>
      <c r="E29" s="56" t="s">
        <v>190</v>
      </c>
      <c r="F29" s="57">
        <v>2033.469970703125</v>
      </c>
      <c r="G29" s="58">
        <v>29050.220703125</v>
      </c>
    </row>
    <row r="30" spans="1:7" x14ac:dyDescent="0.25">
      <c r="A30" s="56" t="s">
        <v>24</v>
      </c>
      <c r="B30" s="56" t="s">
        <v>46</v>
      </c>
      <c r="C30" s="56" t="s">
        <v>185</v>
      </c>
      <c r="D30" s="56" t="s">
        <v>198</v>
      </c>
      <c r="E30" s="56" t="s">
        <v>85</v>
      </c>
      <c r="F30" s="57">
        <v>1837.989990234375</v>
      </c>
      <c r="G30" s="58">
        <v>23237.30078125</v>
      </c>
    </row>
    <row r="31" spans="1:7" x14ac:dyDescent="0.25">
      <c r="A31" s="56" t="s">
        <v>24</v>
      </c>
      <c r="B31" s="56" t="s">
        <v>46</v>
      </c>
      <c r="C31" s="56" t="s">
        <v>185</v>
      </c>
      <c r="D31" s="56" t="s">
        <v>198</v>
      </c>
      <c r="E31" s="56" t="s">
        <v>57</v>
      </c>
      <c r="F31" s="57">
        <v>94871.1875</v>
      </c>
      <c r="G31" s="58">
        <v>206539.359375</v>
      </c>
    </row>
    <row r="32" spans="1:7" x14ac:dyDescent="0.25">
      <c r="A32" s="56" t="s">
        <v>24</v>
      </c>
      <c r="B32" s="56" t="s">
        <v>46</v>
      </c>
      <c r="C32" s="56" t="s">
        <v>185</v>
      </c>
      <c r="D32" s="56" t="s">
        <v>198</v>
      </c>
      <c r="E32" s="56" t="s">
        <v>139</v>
      </c>
      <c r="F32" s="57">
        <v>17044.349609375</v>
      </c>
      <c r="G32" s="58">
        <v>909273.0625</v>
      </c>
    </row>
    <row r="33" spans="1:7" x14ac:dyDescent="0.25">
      <c r="A33" s="36" t="s">
        <v>27</v>
      </c>
      <c r="B33" s="37"/>
      <c r="C33" s="37"/>
      <c r="D33" s="37"/>
      <c r="E33" s="37"/>
      <c r="F33" s="37">
        <f>SUM(F13:F32)</f>
        <v>987259.97522354126</v>
      </c>
      <c r="G33" s="38">
        <f>SUM(G13:G32)</f>
        <v>5576051.7183837891</v>
      </c>
    </row>
    <row r="34" spans="1:7" ht="30" x14ac:dyDescent="0.25">
      <c r="A34" s="56" t="s">
        <v>25</v>
      </c>
      <c r="B34" s="56" t="s">
        <v>46</v>
      </c>
      <c r="C34" s="56" t="s">
        <v>185</v>
      </c>
      <c r="D34" s="56" t="s">
        <v>186</v>
      </c>
      <c r="E34" s="56" t="s">
        <v>187</v>
      </c>
      <c r="F34" s="57">
        <v>7114.58984375</v>
      </c>
      <c r="G34" s="58">
        <v>7976.710205078125</v>
      </c>
    </row>
    <row r="35" spans="1:7" ht="30" x14ac:dyDescent="0.25">
      <c r="A35" s="56" t="s">
        <v>25</v>
      </c>
      <c r="B35" s="56" t="s">
        <v>46</v>
      </c>
      <c r="C35" s="56" t="s">
        <v>185</v>
      </c>
      <c r="D35" s="56" t="s">
        <v>186</v>
      </c>
      <c r="E35" s="56" t="s">
        <v>91</v>
      </c>
      <c r="F35" s="57">
        <v>37092.9208984375</v>
      </c>
      <c r="G35" s="58">
        <v>588490.515625</v>
      </c>
    </row>
    <row r="36" spans="1:7" ht="30" x14ac:dyDescent="0.25">
      <c r="A36" s="56" t="s">
        <v>25</v>
      </c>
      <c r="B36" s="56" t="s">
        <v>46</v>
      </c>
      <c r="C36" s="56" t="s">
        <v>185</v>
      </c>
      <c r="D36" s="56" t="s">
        <v>186</v>
      </c>
      <c r="E36" s="56" t="s">
        <v>92</v>
      </c>
      <c r="F36" s="57">
        <v>16977.7109375</v>
      </c>
      <c r="G36" s="58">
        <v>176701.015625</v>
      </c>
    </row>
    <row r="37" spans="1:7" x14ac:dyDescent="0.25">
      <c r="A37" s="56" t="s">
        <v>25</v>
      </c>
      <c r="B37" s="56" t="s">
        <v>46</v>
      </c>
      <c r="C37" s="56" t="s">
        <v>185</v>
      </c>
      <c r="D37" s="56" t="s">
        <v>191</v>
      </c>
      <c r="E37" s="56" t="s">
        <v>193</v>
      </c>
      <c r="F37" s="57">
        <v>50634.111328125</v>
      </c>
      <c r="G37" s="58">
        <v>30393.7197265625</v>
      </c>
    </row>
    <row r="38" spans="1:7" x14ac:dyDescent="0.25">
      <c r="A38" s="56" t="s">
        <v>25</v>
      </c>
      <c r="B38" s="56" t="s">
        <v>46</v>
      </c>
      <c r="C38" s="56" t="s">
        <v>185</v>
      </c>
      <c r="D38" s="56" t="s">
        <v>191</v>
      </c>
      <c r="E38" s="56" t="s">
        <v>85</v>
      </c>
      <c r="F38" s="57">
        <v>89790.891906738281</v>
      </c>
      <c r="G38" s="58">
        <v>103298.6669921875</v>
      </c>
    </row>
    <row r="39" spans="1:7" x14ac:dyDescent="0.25">
      <c r="A39" s="56" t="s">
        <v>25</v>
      </c>
      <c r="B39" s="56" t="s">
        <v>46</v>
      </c>
      <c r="C39" s="56" t="s">
        <v>185</v>
      </c>
      <c r="D39" s="56" t="s">
        <v>191</v>
      </c>
      <c r="E39" s="56" t="s">
        <v>187</v>
      </c>
      <c r="F39" s="57">
        <v>17413.40966796875</v>
      </c>
      <c r="G39" s="58">
        <v>283192.595703125</v>
      </c>
    </row>
    <row r="40" spans="1:7" x14ac:dyDescent="0.25">
      <c r="A40" s="56" t="s">
        <v>25</v>
      </c>
      <c r="B40" s="56" t="s">
        <v>46</v>
      </c>
      <c r="C40" s="56" t="s">
        <v>185</v>
      </c>
      <c r="D40" s="56" t="s">
        <v>191</v>
      </c>
      <c r="E40" s="56" t="s">
        <v>57</v>
      </c>
      <c r="F40" s="57">
        <v>23218.13020324707</v>
      </c>
      <c r="G40" s="58">
        <v>452513.65209960938</v>
      </c>
    </row>
    <row r="41" spans="1:7" x14ac:dyDescent="0.25">
      <c r="A41" s="56" t="s">
        <v>25</v>
      </c>
      <c r="B41" s="56" t="s">
        <v>46</v>
      </c>
      <c r="C41" s="56" t="s">
        <v>185</v>
      </c>
      <c r="D41" s="56" t="s">
        <v>191</v>
      </c>
      <c r="E41" s="56" t="s">
        <v>139</v>
      </c>
      <c r="F41" s="57">
        <v>112328.439453125</v>
      </c>
      <c r="G41" s="58">
        <v>518430.65234375</v>
      </c>
    </row>
    <row r="42" spans="1:7" x14ac:dyDescent="0.25">
      <c r="A42" s="56" t="s">
        <v>25</v>
      </c>
      <c r="B42" s="56" t="s">
        <v>46</v>
      </c>
      <c r="C42" s="56" t="s">
        <v>185</v>
      </c>
      <c r="D42" s="56" t="s">
        <v>191</v>
      </c>
      <c r="E42" s="56" t="s">
        <v>91</v>
      </c>
      <c r="F42" s="57">
        <v>52331.98974609375</v>
      </c>
      <c r="G42" s="58">
        <v>246433.73046875</v>
      </c>
    </row>
    <row r="43" spans="1:7" x14ac:dyDescent="0.25">
      <c r="A43" s="56" t="s">
        <v>25</v>
      </c>
      <c r="B43" s="56" t="s">
        <v>46</v>
      </c>
      <c r="C43" s="56" t="s">
        <v>185</v>
      </c>
      <c r="D43" s="56" t="s">
        <v>191</v>
      </c>
      <c r="E43" s="56" t="s">
        <v>189</v>
      </c>
      <c r="F43" s="57">
        <v>18775.30078125</v>
      </c>
      <c r="G43" s="58">
        <v>20637</v>
      </c>
    </row>
    <row r="44" spans="1:7" x14ac:dyDescent="0.25">
      <c r="A44" s="56" t="s">
        <v>25</v>
      </c>
      <c r="B44" s="56" t="s">
        <v>46</v>
      </c>
      <c r="C44" s="56" t="s">
        <v>185</v>
      </c>
      <c r="D44" s="56" t="s">
        <v>191</v>
      </c>
      <c r="E44" s="56" t="s">
        <v>197</v>
      </c>
      <c r="F44" s="57">
        <v>175413.162109375</v>
      </c>
      <c r="G44" s="58">
        <v>798761.546875</v>
      </c>
    </row>
    <row r="45" spans="1:7" x14ac:dyDescent="0.25">
      <c r="A45" s="56" t="s">
        <v>25</v>
      </c>
      <c r="B45" s="56" t="s">
        <v>46</v>
      </c>
      <c r="C45" s="56" t="s">
        <v>185</v>
      </c>
      <c r="D45" s="56" t="s">
        <v>192</v>
      </c>
      <c r="E45" s="56" t="s">
        <v>190</v>
      </c>
      <c r="F45" s="57">
        <v>382.30000305175781</v>
      </c>
      <c r="G45" s="58">
        <v>5673.60986328125</v>
      </c>
    </row>
    <row r="46" spans="1:7" ht="30" x14ac:dyDescent="0.25">
      <c r="A46" s="56" t="s">
        <v>25</v>
      </c>
      <c r="B46" s="56" t="s">
        <v>166</v>
      </c>
      <c r="C46" s="56" t="s">
        <v>185</v>
      </c>
      <c r="D46" s="56" t="s">
        <v>186</v>
      </c>
      <c r="E46" s="56" t="s">
        <v>91</v>
      </c>
      <c r="F46" s="57">
        <v>1153.510009765625</v>
      </c>
      <c r="G46" s="58">
        <v>21029.0703125</v>
      </c>
    </row>
    <row r="47" spans="1:7" x14ac:dyDescent="0.25">
      <c r="A47" s="36" t="s">
        <v>27</v>
      </c>
      <c r="B47" s="37"/>
      <c r="C47" s="37"/>
      <c r="D47" s="37"/>
      <c r="E47" s="37"/>
      <c r="F47" s="37">
        <f>SUM(F34:F46)</f>
        <v>602626.46688842773</v>
      </c>
      <c r="G47" s="38">
        <f>SUM(G34:G46)</f>
        <v>3253532.4858398438</v>
      </c>
    </row>
    <row r="48" spans="1:7" ht="30" x14ac:dyDescent="0.25">
      <c r="A48" s="56" t="s">
        <v>26</v>
      </c>
      <c r="B48" s="56" t="s">
        <v>46</v>
      </c>
      <c r="C48" s="56" t="s">
        <v>185</v>
      </c>
      <c r="D48" s="56" t="s">
        <v>186</v>
      </c>
      <c r="E48" s="56" t="s">
        <v>187</v>
      </c>
      <c r="F48" s="57">
        <v>5859.1599731445313</v>
      </c>
      <c r="G48" s="58">
        <v>87845.4404296875</v>
      </c>
    </row>
    <row r="49" spans="1:7" ht="30" x14ac:dyDescent="0.25">
      <c r="A49" s="56" t="s">
        <v>26</v>
      </c>
      <c r="B49" s="56" t="s">
        <v>46</v>
      </c>
      <c r="C49" s="56" t="s">
        <v>185</v>
      </c>
      <c r="D49" s="56" t="s">
        <v>186</v>
      </c>
      <c r="E49" s="56" t="s">
        <v>91</v>
      </c>
      <c r="F49" s="57">
        <v>5367.4501953125</v>
      </c>
      <c r="G49" s="58">
        <v>56086.19140625</v>
      </c>
    </row>
    <row r="50" spans="1:7" x14ac:dyDescent="0.25">
      <c r="A50" s="56" t="s">
        <v>26</v>
      </c>
      <c r="B50" s="56" t="s">
        <v>46</v>
      </c>
      <c r="C50" s="56" t="s">
        <v>185</v>
      </c>
      <c r="D50" s="56" t="s">
        <v>191</v>
      </c>
      <c r="E50" s="56" t="s">
        <v>193</v>
      </c>
      <c r="F50" s="57">
        <v>75788.837890625</v>
      </c>
      <c r="G50" s="58">
        <v>148608.197265625</v>
      </c>
    </row>
    <row r="51" spans="1:7" x14ac:dyDescent="0.25">
      <c r="A51" s="56" t="s">
        <v>26</v>
      </c>
      <c r="B51" s="56" t="s">
        <v>46</v>
      </c>
      <c r="C51" s="56" t="s">
        <v>185</v>
      </c>
      <c r="D51" s="56" t="s">
        <v>191</v>
      </c>
      <c r="E51" s="56" t="s">
        <v>85</v>
      </c>
      <c r="F51" s="57">
        <v>127903.470703125</v>
      </c>
      <c r="G51" s="58">
        <v>121379.390625</v>
      </c>
    </row>
    <row r="52" spans="1:7" x14ac:dyDescent="0.25">
      <c r="A52" s="56" t="s">
        <v>26</v>
      </c>
      <c r="B52" s="56" t="s">
        <v>46</v>
      </c>
      <c r="C52" s="56" t="s">
        <v>185</v>
      </c>
      <c r="D52" s="56" t="s">
        <v>191</v>
      </c>
      <c r="E52" s="56" t="s">
        <v>187</v>
      </c>
      <c r="F52" s="57">
        <v>13818.3701171875</v>
      </c>
      <c r="G52" s="58">
        <v>3627.070068359375</v>
      </c>
    </row>
    <row r="53" spans="1:7" x14ac:dyDescent="0.25">
      <c r="A53" s="56" t="s">
        <v>26</v>
      </c>
      <c r="B53" s="56" t="s">
        <v>46</v>
      </c>
      <c r="C53" s="56" t="s">
        <v>185</v>
      </c>
      <c r="D53" s="56" t="s">
        <v>191</v>
      </c>
      <c r="E53" s="56" t="s">
        <v>57</v>
      </c>
      <c r="F53" s="57">
        <v>11756.339965820313</v>
      </c>
      <c r="G53" s="58">
        <v>221983.21484375</v>
      </c>
    </row>
    <row r="54" spans="1:7" x14ac:dyDescent="0.25">
      <c r="A54" s="56" t="s">
        <v>26</v>
      </c>
      <c r="B54" s="56" t="s">
        <v>46</v>
      </c>
      <c r="C54" s="56" t="s">
        <v>185</v>
      </c>
      <c r="D54" s="56" t="s">
        <v>191</v>
      </c>
      <c r="E54" s="56" t="s">
        <v>139</v>
      </c>
      <c r="F54" s="57">
        <v>136422.40856933594</v>
      </c>
      <c r="G54" s="58">
        <v>677264.77734375</v>
      </c>
    </row>
    <row r="55" spans="1:7" x14ac:dyDescent="0.25">
      <c r="A55" s="56" t="s">
        <v>26</v>
      </c>
      <c r="B55" s="56" t="s">
        <v>46</v>
      </c>
      <c r="C55" s="56" t="s">
        <v>185</v>
      </c>
      <c r="D55" s="56" t="s">
        <v>191</v>
      </c>
      <c r="E55" s="56" t="s">
        <v>91</v>
      </c>
      <c r="F55" s="57">
        <v>28317.080154418945</v>
      </c>
      <c r="G55" s="58">
        <v>491289.556640625</v>
      </c>
    </row>
    <row r="56" spans="1:7" x14ac:dyDescent="0.25">
      <c r="A56" s="56" t="s">
        <v>26</v>
      </c>
      <c r="B56" s="56" t="s">
        <v>46</v>
      </c>
      <c r="C56" s="56" t="s">
        <v>185</v>
      </c>
      <c r="D56" s="56" t="s">
        <v>192</v>
      </c>
      <c r="E56" s="56" t="s">
        <v>189</v>
      </c>
      <c r="F56" s="57">
        <v>10714.490234375</v>
      </c>
      <c r="G56" s="58">
        <v>140392.484375</v>
      </c>
    </row>
    <row r="57" spans="1:7" x14ac:dyDescent="0.25">
      <c r="A57" s="56" t="s">
        <v>26</v>
      </c>
      <c r="B57" s="56" t="s">
        <v>46</v>
      </c>
      <c r="C57" s="56" t="s">
        <v>185</v>
      </c>
      <c r="D57" s="56" t="s">
        <v>191</v>
      </c>
      <c r="E57" s="56" t="s">
        <v>197</v>
      </c>
      <c r="F57" s="57">
        <v>168248.138671875</v>
      </c>
      <c r="G57" s="58">
        <v>773789.390625</v>
      </c>
    </row>
    <row r="58" spans="1:7" x14ac:dyDescent="0.25">
      <c r="A58" s="56" t="s">
        <v>26</v>
      </c>
      <c r="B58" s="56" t="s">
        <v>46</v>
      </c>
      <c r="C58" s="56" t="s">
        <v>185</v>
      </c>
      <c r="D58" s="56" t="s">
        <v>198</v>
      </c>
      <c r="E58" s="56" t="s">
        <v>139</v>
      </c>
      <c r="F58" s="57">
        <v>156951.78125</v>
      </c>
      <c r="G58" s="58">
        <v>824451.96875</v>
      </c>
    </row>
    <row r="59" spans="1:7" ht="30" x14ac:dyDescent="0.25">
      <c r="A59" s="56" t="s">
        <v>26</v>
      </c>
      <c r="B59" s="56" t="s">
        <v>166</v>
      </c>
      <c r="C59" s="56" t="s">
        <v>185</v>
      </c>
      <c r="D59" s="56" t="s">
        <v>186</v>
      </c>
      <c r="E59" s="56" t="s">
        <v>91</v>
      </c>
      <c r="F59" s="57">
        <v>1394.8399658203125</v>
      </c>
      <c r="G59" s="58">
        <v>19976.869140625</v>
      </c>
    </row>
    <row r="60" spans="1:7" x14ac:dyDescent="0.25">
      <c r="A60" s="36" t="s">
        <v>27</v>
      </c>
      <c r="B60" s="37"/>
      <c r="C60" s="37"/>
      <c r="D60" s="37"/>
      <c r="E60" s="37"/>
      <c r="F60" s="37">
        <f>SUM(F48:F59)</f>
        <v>742542.36769104004</v>
      </c>
      <c r="G60" s="38">
        <f>SUM(G48:G59)</f>
        <v>3566694.5515136719</v>
      </c>
    </row>
    <row r="61" spans="1:7" x14ac:dyDescent="0.25">
      <c r="A61" s="56" t="s">
        <v>288</v>
      </c>
      <c r="B61" s="56" t="s">
        <v>46</v>
      </c>
      <c r="C61" s="56" t="s">
        <v>185</v>
      </c>
      <c r="D61" s="56" t="s">
        <v>191</v>
      </c>
      <c r="E61" s="56" t="s">
        <v>193</v>
      </c>
      <c r="F61" s="57">
        <v>70958.94140625</v>
      </c>
      <c r="G61" s="58">
        <v>344139.2890625</v>
      </c>
    </row>
    <row r="62" spans="1:7" x14ac:dyDescent="0.25">
      <c r="A62" s="56" t="s">
        <v>288</v>
      </c>
      <c r="B62" s="56" t="s">
        <v>46</v>
      </c>
      <c r="C62" s="56" t="s">
        <v>185</v>
      </c>
      <c r="D62" s="56" t="s">
        <v>191</v>
      </c>
      <c r="E62" s="56" t="s">
        <v>57</v>
      </c>
      <c r="F62" s="57">
        <v>18154.310546875</v>
      </c>
      <c r="G62" s="58">
        <v>52000</v>
      </c>
    </row>
    <row r="63" spans="1:7" x14ac:dyDescent="0.25">
      <c r="A63" s="56" t="s">
        <v>288</v>
      </c>
      <c r="B63" s="56" t="s">
        <v>46</v>
      </c>
      <c r="C63" s="56" t="s">
        <v>185</v>
      </c>
      <c r="D63" s="56" t="s">
        <v>191</v>
      </c>
      <c r="E63" s="56" t="s">
        <v>91</v>
      </c>
      <c r="F63" s="57">
        <v>18725.4306640625</v>
      </c>
      <c r="G63" s="58">
        <v>237135.046875</v>
      </c>
    </row>
    <row r="64" spans="1:7" x14ac:dyDescent="0.25">
      <c r="A64" s="56" t="s">
        <v>288</v>
      </c>
      <c r="B64" s="56" t="s">
        <v>46</v>
      </c>
      <c r="C64" s="56" t="s">
        <v>185</v>
      </c>
      <c r="D64" s="56" t="s">
        <v>191</v>
      </c>
      <c r="E64" s="56" t="s">
        <v>292</v>
      </c>
      <c r="F64" s="57">
        <v>40603.759765625</v>
      </c>
      <c r="G64" s="58">
        <v>33863.0703125</v>
      </c>
    </row>
    <row r="65" spans="1:7" x14ac:dyDescent="0.25">
      <c r="A65" s="56" t="s">
        <v>288</v>
      </c>
      <c r="B65" s="56" t="s">
        <v>46</v>
      </c>
      <c r="C65" s="56" t="s">
        <v>185</v>
      </c>
      <c r="D65" s="56" t="s">
        <v>191</v>
      </c>
      <c r="E65" s="56" t="s">
        <v>197</v>
      </c>
      <c r="F65" s="57">
        <v>55638.640625</v>
      </c>
      <c r="G65" s="58">
        <v>225249.10546875</v>
      </c>
    </row>
    <row r="66" spans="1:7" x14ac:dyDescent="0.25">
      <c r="A66" s="56" t="s">
        <v>288</v>
      </c>
      <c r="B66" s="56" t="s">
        <v>46</v>
      </c>
      <c r="C66" s="56" t="s">
        <v>185</v>
      </c>
      <c r="D66" s="56" t="s">
        <v>293</v>
      </c>
      <c r="E66" s="56" t="s">
        <v>91</v>
      </c>
      <c r="F66" s="57">
        <v>10220.9404296875</v>
      </c>
      <c r="G66" s="58">
        <v>37987</v>
      </c>
    </row>
    <row r="67" spans="1:7" ht="30" x14ac:dyDescent="0.25">
      <c r="A67" s="56" t="s">
        <v>288</v>
      </c>
      <c r="B67" s="56" t="s">
        <v>46</v>
      </c>
      <c r="C67" s="56" t="s">
        <v>185</v>
      </c>
      <c r="D67" s="56" t="s">
        <v>283</v>
      </c>
      <c r="E67" s="56" t="s">
        <v>57</v>
      </c>
      <c r="F67" s="57">
        <v>17687.099609375</v>
      </c>
      <c r="G67" s="58">
        <v>50000</v>
      </c>
    </row>
    <row r="68" spans="1:7" ht="30" x14ac:dyDescent="0.25">
      <c r="A68" s="56" t="s">
        <v>288</v>
      </c>
      <c r="B68" s="56" t="s">
        <v>46</v>
      </c>
      <c r="C68" s="56" t="s">
        <v>185</v>
      </c>
      <c r="D68" s="56" t="s">
        <v>283</v>
      </c>
      <c r="E68" s="56" t="s">
        <v>91</v>
      </c>
      <c r="F68" s="57">
        <v>20186.4609375</v>
      </c>
      <c r="G68" s="58">
        <v>39690.05078125</v>
      </c>
    </row>
    <row r="69" spans="1:7" x14ac:dyDescent="0.25">
      <c r="A69" s="56" t="s">
        <v>288</v>
      </c>
      <c r="B69" s="56" t="s">
        <v>294</v>
      </c>
      <c r="C69" s="56" t="s">
        <v>185</v>
      </c>
      <c r="D69" s="56" t="s">
        <v>191</v>
      </c>
      <c r="E69" s="56" t="s">
        <v>195</v>
      </c>
      <c r="F69" s="57">
        <v>18690.939453125</v>
      </c>
      <c r="G69" s="58">
        <v>115378.7578125</v>
      </c>
    </row>
    <row r="70" spans="1:7" x14ac:dyDescent="0.25">
      <c r="A70" s="60" t="s">
        <v>289</v>
      </c>
      <c r="B70" s="61"/>
      <c r="C70" s="61"/>
      <c r="D70" s="61"/>
      <c r="E70" s="61"/>
      <c r="F70" s="61">
        <f>SUM(F61:F69)</f>
        <v>270866.5234375</v>
      </c>
      <c r="G70" s="62">
        <f>SUM(G61:G69)</f>
        <v>1135442.3203125</v>
      </c>
    </row>
    <row r="71" spans="1:7" x14ac:dyDescent="0.25">
      <c r="A71" s="56" t="s">
        <v>300</v>
      </c>
      <c r="B71" s="56" t="s">
        <v>46</v>
      </c>
      <c r="C71" s="56" t="s">
        <v>185</v>
      </c>
      <c r="D71" s="56" t="s">
        <v>191</v>
      </c>
      <c r="E71" s="56" t="s">
        <v>85</v>
      </c>
      <c r="F71" s="57">
        <v>198067.19921875</v>
      </c>
      <c r="G71" s="58">
        <v>185429.541015625</v>
      </c>
    </row>
    <row r="72" spans="1:7" x14ac:dyDescent="0.25">
      <c r="A72" s="56" t="s">
        <v>300</v>
      </c>
      <c r="B72" s="56" t="s">
        <v>46</v>
      </c>
      <c r="C72" s="56" t="s">
        <v>185</v>
      </c>
      <c r="D72" s="56" t="s">
        <v>191</v>
      </c>
      <c r="E72" s="56" t="s">
        <v>91</v>
      </c>
      <c r="F72" s="57">
        <v>45918.07421875</v>
      </c>
      <c r="G72" s="58">
        <v>595281.984375</v>
      </c>
    </row>
    <row r="73" spans="1:7" x14ac:dyDescent="0.25">
      <c r="A73" s="56" t="s">
        <v>300</v>
      </c>
      <c r="B73" s="56" t="s">
        <v>46</v>
      </c>
      <c r="C73" s="56" t="s">
        <v>185</v>
      </c>
      <c r="D73" s="56" t="s">
        <v>191</v>
      </c>
      <c r="E73" s="56" t="s">
        <v>189</v>
      </c>
      <c r="F73" s="57">
        <v>544.80999755859375</v>
      </c>
      <c r="G73" s="58">
        <v>10560</v>
      </c>
    </row>
    <row r="74" spans="1:7" x14ac:dyDescent="0.25">
      <c r="A74" s="56" t="s">
        <v>300</v>
      </c>
      <c r="B74" s="56" t="s">
        <v>46</v>
      </c>
      <c r="C74" s="56" t="s">
        <v>185</v>
      </c>
      <c r="D74" s="56" t="s">
        <v>191</v>
      </c>
      <c r="E74" s="56" t="s">
        <v>197</v>
      </c>
      <c r="F74" s="57">
        <v>76935.462890625</v>
      </c>
      <c r="G74" s="58">
        <v>286480</v>
      </c>
    </row>
    <row r="75" spans="1:7" x14ac:dyDescent="0.25">
      <c r="A75" s="56" t="s">
        <v>300</v>
      </c>
      <c r="B75" s="56" t="s">
        <v>46</v>
      </c>
      <c r="C75" s="56" t="s">
        <v>185</v>
      </c>
      <c r="D75" s="56" t="s">
        <v>293</v>
      </c>
      <c r="E75" s="56" t="s">
        <v>91</v>
      </c>
      <c r="F75" s="57">
        <v>13849.2197265625</v>
      </c>
      <c r="G75" s="58">
        <v>327315.03125</v>
      </c>
    </row>
    <row r="76" spans="1:7" ht="30" x14ac:dyDescent="0.25">
      <c r="A76" s="56" t="s">
        <v>300</v>
      </c>
      <c r="B76" s="56" t="s">
        <v>166</v>
      </c>
      <c r="C76" s="56" t="s">
        <v>185</v>
      </c>
      <c r="D76" s="56" t="s">
        <v>186</v>
      </c>
      <c r="E76" s="56" t="s">
        <v>91</v>
      </c>
      <c r="F76" s="57">
        <v>13680.48046875</v>
      </c>
      <c r="G76" s="58">
        <v>24906.0390625</v>
      </c>
    </row>
    <row r="77" spans="1:7" x14ac:dyDescent="0.25">
      <c r="A77" s="60" t="s">
        <v>301</v>
      </c>
      <c r="B77" s="61"/>
      <c r="C77" s="61"/>
      <c r="D77" s="61"/>
      <c r="E77" s="61"/>
      <c r="F77" s="61">
        <f>SUM(F71:F76)</f>
        <v>348995.24652099609</v>
      </c>
      <c r="G77" s="62">
        <f>SUM(G71:G76)</f>
        <v>1429972.595703125</v>
      </c>
    </row>
    <row r="78" spans="1:7" x14ac:dyDescent="0.25">
      <c r="A78" s="56" t="s">
        <v>304</v>
      </c>
      <c r="B78" s="56" t="s">
        <v>46</v>
      </c>
      <c r="C78" s="56" t="s">
        <v>185</v>
      </c>
      <c r="D78" s="56" t="s">
        <v>191</v>
      </c>
      <c r="E78" s="56" t="s">
        <v>187</v>
      </c>
      <c r="F78" s="57">
        <v>5338.8299560546875</v>
      </c>
      <c r="G78" s="58">
        <v>63978.951171875</v>
      </c>
    </row>
    <row r="79" spans="1:7" x14ac:dyDescent="0.25">
      <c r="A79" s="56" t="s">
        <v>304</v>
      </c>
      <c r="B79" s="56" t="s">
        <v>46</v>
      </c>
      <c r="C79" s="56" t="s">
        <v>185</v>
      </c>
      <c r="D79" s="56" t="s">
        <v>191</v>
      </c>
      <c r="E79" s="56" t="s">
        <v>57</v>
      </c>
      <c r="F79" s="57">
        <v>6582.199951171875</v>
      </c>
      <c r="G79" s="58">
        <v>180193.5595703125</v>
      </c>
    </row>
    <row r="80" spans="1:7" x14ac:dyDescent="0.25">
      <c r="A80" s="56" t="s">
        <v>304</v>
      </c>
      <c r="B80" s="56" t="s">
        <v>46</v>
      </c>
      <c r="C80" s="56" t="s">
        <v>185</v>
      </c>
      <c r="D80" s="56" t="s">
        <v>191</v>
      </c>
      <c r="E80" s="56" t="s">
        <v>195</v>
      </c>
      <c r="F80" s="57">
        <v>20832.439453125</v>
      </c>
      <c r="G80" s="58">
        <v>77398.1015625</v>
      </c>
    </row>
    <row r="81" spans="1:7" x14ac:dyDescent="0.25">
      <c r="A81" s="56" t="s">
        <v>304</v>
      </c>
      <c r="B81" s="56" t="s">
        <v>46</v>
      </c>
      <c r="C81" s="56" t="s">
        <v>185</v>
      </c>
      <c r="D81" s="56" t="s">
        <v>191</v>
      </c>
      <c r="E81" s="56" t="s">
        <v>139</v>
      </c>
      <c r="F81" s="57">
        <v>650.6400146484375</v>
      </c>
      <c r="G81" s="58">
        <v>28534.98046875</v>
      </c>
    </row>
    <row r="82" spans="1:7" x14ac:dyDescent="0.25">
      <c r="A82" s="56" t="s">
        <v>304</v>
      </c>
      <c r="B82" s="56" t="s">
        <v>46</v>
      </c>
      <c r="C82" s="56" t="s">
        <v>185</v>
      </c>
      <c r="D82" s="56" t="s">
        <v>191</v>
      </c>
      <c r="E82" s="56" t="s">
        <v>91</v>
      </c>
      <c r="F82" s="57">
        <v>37647.29052734375</v>
      </c>
      <c r="G82" s="58">
        <v>216310.82006835938</v>
      </c>
    </row>
    <row r="83" spans="1:7" ht="30" x14ac:dyDescent="0.25">
      <c r="A83" s="56" t="s">
        <v>304</v>
      </c>
      <c r="B83" s="56" t="s">
        <v>46</v>
      </c>
      <c r="C83" s="56" t="s">
        <v>185</v>
      </c>
      <c r="D83" s="56" t="s">
        <v>283</v>
      </c>
      <c r="E83" s="56" t="s">
        <v>187</v>
      </c>
      <c r="F83" s="57">
        <v>11294.1298828125</v>
      </c>
      <c r="G83" s="58">
        <v>139553</v>
      </c>
    </row>
    <row r="84" spans="1:7" x14ac:dyDescent="0.25">
      <c r="A84" s="60" t="s">
        <v>305</v>
      </c>
      <c r="B84" s="61"/>
      <c r="C84" s="61"/>
      <c r="D84" s="61"/>
      <c r="E84" s="61"/>
      <c r="F84" s="61">
        <f>SUM(F78:F83)</f>
        <v>82345.52978515625</v>
      </c>
      <c r="G84" s="62">
        <f>SUM(G78:G83)</f>
        <v>705969.41284179688</v>
      </c>
    </row>
    <row r="85" spans="1:7" x14ac:dyDescent="0.25">
      <c r="A85" s="56" t="s">
        <v>311</v>
      </c>
      <c r="B85" s="56" t="s">
        <v>46</v>
      </c>
      <c r="C85" s="56" t="s">
        <v>185</v>
      </c>
      <c r="D85" s="56" t="s">
        <v>191</v>
      </c>
      <c r="E85" s="56" t="s">
        <v>85</v>
      </c>
      <c r="F85" s="57">
        <v>7471.369873046875</v>
      </c>
      <c r="G85" s="58">
        <v>120107.5</v>
      </c>
    </row>
    <row r="86" spans="1:7" x14ac:dyDescent="0.25">
      <c r="A86" s="56" t="s">
        <v>311</v>
      </c>
      <c r="B86" s="56" t="s">
        <v>46</v>
      </c>
      <c r="C86" s="56" t="s">
        <v>185</v>
      </c>
      <c r="D86" s="56" t="s">
        <v>191</v>
      </c>
      <c r="E86" s="56" t="s">
        <v>187</v>
      </c>
      <c r="F86" s="57">
        <v>27229.640625</v>
      </c>
      <c r="G86" s="58">
        <v>139270.765625</v>
      </c>
    </row>
    <row r="87" spans="1:7" x14ac:dyDescent="0.25">
      <c r="A87" s="56" t="s">
        <v>311</v>
      </c>
      <c r="B87" s="56" t="s">
        <v>46</v>
      </c>
      <c r="C87" s="56" t="s">
        <v>185</v>
      </c>
      <c r="D87" s="56" t="s">
        <v>191</v>
      </c>
      <c r="E87" s="56" t="s">
        <v>57</v>
      </c>
      <c r="F87" s="57">
        <v>58745.898283958435</v>
      </c>
      <c r="G87" s="58">
        <v>118963.6298828125</v>
      </c>
    </row>
    <row r="88" spans="1:7" x14ac:dyDescent="0.25">
      <c r="A88" s="56" t="s">
        <v>311</v>
      </c>
      <c r="B88" s="56" t="s">
        <v>46</v>
      </c>
      <c r="C88" s="56" t="s">
        <v>185</v>
      </c>
      <c r="D88" s="56" t="s">
        <v>191</v>
      </c>
      <c r="E88" s="56" t="s">
        <v>86</v>
      </c>
      <c r="F88" s="57">
        <v>2663.429931640625</v>
      </c>
      <c r="G88" s="58">
        <v>169306.234375</v>
      </c>
    </row>
    <row r="89" spans="1:7" x14ac:dyDescent="0.25">
      <c r="A89" s="56" t="s">
        <v>311</v>
      </c>
      <c r="B89" s="56" t="s">
        <v>46</v>
      </c>
      <c r="C89" s="56" t="s">
        <v>185</v>
      </c>
      <c r="D89" s="56" t="s">
        <v>191</v>
      </c>
      <c r="E89" s="56" t="s">
        <v>139</v>
      </c>
      <c r="F89" s="57">
        <v>17887.590209960938</v>
      </c>
      <c r="G89" s="58">
        <v>104837.76171875</v>
      </c>
    </row>
    <row r="90" spans="1:7" ht="30" x14ac:dyDescent="0.25">
      <c r="A90" s="56" t="s">
        <v>311</v>
      </c>
      <c r="B90" s="56" t="s">
        <v>46</v>
      </c>
      <c r="C90" s="56" t="s">
        <v>185</v>
      </c>
      <c r="D90" s="56" t="s">
        <v>316</v>
      </c>
      <c r="E90" s="56" t="s">
        <v>91</v>
      </c>
      <c r="F90" s="57">
        <v>5611.02001953125</v>
      </c>
      <c r="G90" s="58">
        <v>38164.6796875</v>
      </c>
    </row>
    <row r="91" spans="1:7" x14ac:dyDescent="0.25">
      <c r="A91" s="60" t="s">
        <v>319</v>
      </c>
      <c r="B91" s="61"/>
      <c r="C91" s="61"/>
      <c r="D91" s="61"/>
      <c r="E91" s="61"/>
      <c r="F91" s="61">
        <f>SUM(F85:F90)</f>
        <v>119608.94894313812</v>
      </c>
      <c r="G91" s="62">
        <f>SUM(G85:G90)</f>
        <v>690650.5712890625</v>
      </c>
    </row>
    <row r="92" spans="1:7" x14ac:dyDescent="0.25">
      <c r="A92" s="56" t="s">
        <v>320</v>
      </c>
      <c r="B92" s="56" t="s">
        <v>46</v>
      </c>
      <c r="C92" s="56" t="s">
        <v>185</v>
      </c>
      <c r="D92" s="56" t="s">
        <v>191</v>
      </c>
      <c r="E92" s="56" t="s">
        <v>109</v>
      </c>
      <c r="F92" s="57">
        <v>701.530029296875</v>
      </c>
      <c r="G92" s="58">
        <v>24141.080078125</v>
      </c>
    </row>
    <row r="93" spans="1:7" x14ac:dyDescent="0.25">
      <c r="A93" s="56" t="s">
        <v>320</v>
      </c>
      <c r="B93" s="56" t="s">
        <v>46</v>
      </c>
      <c r="C93" s="56" t="s">
        <v>185</v>
      </c>
      <c r="D93" s="56" t="s">
        <v>191</v>
      </c>
      <c r="E93" s="56" t="s">
        <v>187</v>
      </c>
      <c r="F93" s="57">
        <v>5618.25</v>
      </c>
      <c r="G93" s="58">
        <v>83353.5</v>
      </c>
    </row>
    <row r="94" spans="1:7" x14ac:dyDescent="0.25">
      <c r="A94" s="56" t="s">
        <v>320</v>
      </c>
      <c r="B94" s="56" t="s">
        <v>46</v>
      </c>
      <c r="C94" s="56" t="s">
        <v>185</v>
      </c>
      <c r="D94" s="56" t="s">
        <v>191</v>
      </c>
      <c r="E94" s="56" t="s">
        <v>254</v>
      </c>
      <c r="F94" s="57">
        <v>4748.06982421875</v>
      </c>
      <c r="G94" s="58">
        <v>47473.75</v>
      </c>
    </row>
    <row r="95" spans="1:7" x14ac:dyDescent="0.25">
      <c r="A95" s="56" t="s">
        <v>320</v>
      </c>
      <c r="B95" s="56" t="s">
        <v>46</v>
      </c>
      <c r="C95" s="56" t="s">
        <v>185</v>
      </c>
      <c r="D95" s="56" t="s">
        <v>191</v>
      </c>
      <c r="E95" s="56" t="s">
        <v>57</v>
      </c>
      <c r="F95" s="57">
        <v>2778.3300170898438</v>
      </c>
      <c r="G95" s="58">
        <v>52165.888671875</v>
      </c>
    </row>
    <row r="96" spans="1:7" x14ac:dyDescent="0.25">
      <c r="A96" s="56" t="s">
        <v>320</v>
      </c>
      <c r="B96" s="56" t="s">
        <v>46</v>
      </c>
      <c r="C96" s="56" t="s">
        <v>185</v>
      </c>
      <c r="D96" s="56" t="s">
        <v>191</v>
      </c>
      <c r="E96" s="56" t="s">
        <v>139</v>
      </c>
      <c r="F96" s="57">
        <v>16986.470458984375</v>
      </c>
      <c r="G96" s="58">
        <v>172422.9970703125</v>
      </c>
    </row>
    <row r="97" spans="1:7" x14ac:dyDescent="0.25">
      <c r="A97" s="56" t="s">
        <v>320</v>
      </c>
      <c r="B97" s="56" t="s">
        <v>46</v>
      </c>
      <c r="C97" s="56" t="s">
        <v>185</v>
      </c>
      <c r="D97" s="56" t="s">
        <v>191</v>
      </c>
      <c r="E97" s="56" t="s">
        <v>91</v>
      </c>
      <c r="F97" s="57">
        <v>2354.0799255371094</v>
      </c>
      <c r="G97" s="58">
        <v>62940.2890625</v>
      </c>
    </row>
    <row r="98" spans="1:7" x14ac:dyDescent="0.25">
      <c r="A98" s="56" t="s">
        <v>320</v>
      </c>
      <c r="B98" s="56" t="s">
        <v>46</v>
      </c>
      <c r="C98" s="56" t="s">
        <v>185</v>
      </c>
      <c r="D98" s="56" t="s">
        <v>191</v>
      </c>
      <c r="E98" s="56" t="s">
        <v>130</v>
      </c>
      <c r="F98" s="57">
        <v>1094.7099609375</v>
      </c>
      <c r="G98" s="58">
        <v>32323.859375</v>
      </c>
    </row>
    <row r="99" spans="1:7" x14ac:dyDescent="0.25">
      <c r="A99" s="56" t="s">
        <v>320</v>
      </c>
      <c r="B99" s="56" t="s">
        <v>46</v>
      </c>
      <c r="C99" s="56" t="s">
        <v>185</v>
      </c>
      <c r="D99" s="56" t="s">
        <v>191</v>
      </c>
      <c r="E99" s="56" t="s">
        <v>189</v>
      </c>
      <c r="F99" s="57">
        <v>184.61000061035156</v>
      </c>
      <c r="G99" s="58">
        <v>4840.97021484375</v>
      </c>
    </row>
    <row r="100" spans="1:7" x14ac:dyDescent="0.25">
      <c r="A100" s="60" t="s">
        <v>321</v>
      </c>
      <c r="B100" s="61"/>
      <c r="C100" s="61"/>
      <c r="D100" s="61"/>
      <c r="E100" s="61"/>
      <c r="F100" s="61">
        <f>SUM(F92:F99)</f>
        <v>34466.050216674805</v>
      </c>
      <c r="G100" s="62">
        <f>SUM(G92:G99)</f>
        <v>479662.33447265625</v>
      </c>
    </row>
    <row r="101" spans="1:7" ht="30" x14ac:dyDescent="0.25">
      <c r="A101" s="56" t="s">
        <v>331</v>
      </c>
      <c r="B101" s="56" t="s">
        <v>46</v>
      </c>
      <c r="C101" s="56" t="s">
        <v>185</v>
      </c>
      <c r="D101" s="56" t="s">
        <v>186</v>
      </c>
      <c r="E101" s="56" t="s">
        <v>335</v>
      </c>
      <c r="F101" s="57">
        <v>24947.830078125</v>
      </c>
      <c r="G101" s="58">
        <v>20114.830078125</v>
      </c>
    </row>
    <row r="102" spans="1:7" ht="30" x14ac:dyDescent="0.25">
      <c r="A102" s="56" t="s">
        <v>331</v>
      </c>
      <c r="B102" s="56" t="s">
        <v>46</v>
      </c>
      <c r="C102" s="56" t="s">
        <v>185</v>
      </c>
      <c r="D102" s="56" t="s">
        <v>186</v>
      </c>
      <c r="E102" s="56" t="s">
        <v>91</v>
      </c>
      <c r="F102" s="57">
        <v>19592.2109375</v>
      </c>
      <c r="G102" s="58">
        <v>29327.779296875</v>
      </c>
    </row>
    <row r="103" spans="1:7" x14ac:dyDescent="0.25">
      <c r="A103" s="56" t="s">
        <v>331</v>
      </c>
      <c r="B103" s="56" t="s">
        <v>46</v>
      </c>
      <c r="C103" s="56" t="s">
        <v>185</v>
      </c>
      <c r="D103" s="56" t="s">
        <v>191</v>
      </c>
      <c r="E103" s="56" t="s">
        <v>85</v>
      </c>
      <c r="F103" s="57">
        <v>2286.219970703125</v>
      </c>
      <c r="G103" s="58">
        <v>28961.220703125</v>
      </c>
    </row>
    <row r="104" spans="1:7" x14ac:dyDescent="0.25">
      <c r="A104" s="56" t="s">
        <v>331</v>
      </c>
      <c r="B104" s="56" t="s">
        <v>46</v>
      </c>
      <c r="C104" s="56" t="s">
        <v>185</v>
      </c>
      <c r="D104" s="56" t="s">
        <v>191</v>
      </c>
      <c r="E104" s="56" t="s">
        <v>187</v>
      </c>
      <c r="F104" s="57">
        <v>11180.250457763672</v>
      </c>
      <c r="G104" s="58">
        <v>144321.1875</v>
      </c>
    </row>
    <row r="105" spans="1:7" x14ac:dyDescent="0.25">
      <c r="A105" s="56" t="s">
        <v>331</v>
      </c>
      <c r="B105" s="56" t="s">
        <v>46</v>
      </c>
      <c r="C105" s="56" t="s">
        <v>185</v>
      </c>
      <c r="D105" s="56" t="s">
        <v>191</v>
      </c>
      <c r="E105" s="56" t="s">
        <v>57</v>
      </c>
      <c r="F105" s="57">
        <v>96503.27995300293</v>
      </c>
      <c r="G105" s="58">
        <v>239458.18078613281</v>
      </c>
    </row>
    <row r="106" spans="1:7" x14ac:dyDescent="0.25">
      <c r="A106" s="56" t="s">
        <v>331</v>
      </c>
      <c r="B106" s="56" t="s">
        <v>46</v>
      </c>
      <c r="C106" s="56" t="s">
        <v>185</v>
      </c>
      <c r="D106" s="56" t="s">
        <v>191</v>
      </c>
      <c r="E106" s="56" t="s">
        <v>139</v>
      </c>
      <c r="F106" s="57">
        <v>40365.48974609375</v>
      </c>
      <c r="G106" s="58">
        <v>171353.953125</v>
      </c>
    </row>
    <row r="107" spans="1:7" x14ac:dyDescent="0.25">
      <c r="A107" s="56" t="s">
        <v>331</v>
      </c>
      <c r="B107" s="56" t="s">
        <v>46</v>
      </c>
      <c r="C107" s="56" t="s">
        <v>185</v>
      </c>
      <c r="D107" s="56" t="s">
        <v>191</v>
      </c>
      <c r="E107" s="56" t="s">
        <v>91</v>
      </c>
      <c r="F107" s="57">
        <v>18820.2197265625</v>
      </c>
      <c r="G107" s="58">
        <v>211801.234375</v>
      </c>
    </row>
    <row r="108" spans="1:7" x14ac:dyDescent="0.25">
      <c r="A108" s="56" t="s">
        <v>331</v>
      </c>
      <c r="B108" s="56" t="s">
        <v>46</v>
      </c>
      <c r="C108" s="56" t="s">
        <v>185</v>
      </c>
      <c r="D108" s="56" t="s">
        <v>191</v>
      </c>
      <c r="E108" s="56" t="s">
        <v>336</v>
      </c>
      <c r="F108" s="57">
        <v>16161.2001953125</v>
      </c>
      <c r="G108" s="58">
        <v>173707.5625</v>
      </c>
    </row>
    <row r="109" spans="1:7" x14ac:dyDescent="0.25">
      <c r="A109" s="56" t="s">
        <v>331</v>
      </c>
      <c r="B109" s="56" t="s">
        <v>46</v>
      </c>
      <c r="C109" s="56" t="s">
        <v>185</v>
      </c>
      <c r="D109" s="56" t="s">
        <v>191</v>
      </c>
      <c r="E109" s="56" t="s">
        <v>197</v>
      </c>
      <c r="F109" s="57">
        <v>39397.6015625</v>
      </c>
      <c r="G109" s="58">
        <v>140860.0703125</v>
      </c>
    </row>
    <row r="110" spans="1:7" ht="30" x14ac:dyDescent="0.25">
      <c r="A110" s="56" t="s">
        <v>331</v>
      </c>
      <c r="B110" s="56" t="s">
        <v>46</v>
      </c>
      <c r="C110" s="56" t="s">
        <v>185</v>
      </c>
      <c r="D110" s="56" t="s">
        <v>283</v>
      </c>
      <c r="E110" s="56" t="s">
        <v>57</v>
      </c>
      <c r="F110" s="57">
        <v>18553.01953125</v>
      </c>
      <c r="G110" s="58">
        <v>26360.099609375</v>
      </c>
    </row>
    <row r="111" spans="1:7" ht="30" x14ac:dyDescent="0.25">
      <c r="A111" s="56" t="s">
        <v>331</v>
      </c>
      <c r="B111" s="56" t="s">
        <v>166</v>
      </c>
      <c r="C111" s="56" t="s">
        <v>185</v>
      </c>
      <c r="D111" s="56" t="s">
        <v>186</v>
      </c>
      <c r="E111" s="56" t="s">
        <v>197</v>
      </c>
      <c r="F111" s="57">
        <v>17164.099609375</v>
      </c>
      <c r="G111" s="58">
        <v>64556</v>
      </c>
    </row>
    <row r="112" spans="1:7" x14ac:dyDescent="0.25">
      <c r="A112" s="60" t="s">
        <v>327</v>
      </c>
      <c r="B112" s="61"/>
      <c r="C112" s="61"/>
      <c r="D112" s="61"/>
      <c r="E112" s="61"/>
      <c r="F112" s="61">
        <f>SUM(F101:F111)</f>
        <v>304971.42176818848</v>
      </c>
      <c r="G112" s="62">
        <f>SUM(G101:G111)</f>
        <v>1250822.1182861328</v>
      </c>
    </row>
    <row r="113" spans="1:7" ht="30" x14ac:dyDescent="0.25">
      <c r="A113" s="56" t="s">
        <v>339</v>
      </c>
      <c r="B113" s="56" t="s">
        <v>46</v>
      </c>
      <c r="C113" s="56" t="s">
        <v>185</v>
      </c>
      <c r="D113" s="56" t="s">
        <v>186</v>
      </c>
      <c r="E113" s="56" t="s">
        <v>85</v>
      </c>
      <c r="F113" s="57">
        <v>21705.51953125</v>
      </c>
      <c r="G113" s="58">
        <v>12232.759765625</v>
      </c>
    </row>
    <row r="114" spans="1:7" ht="30" x14ac:dyDescent="0.25">
      <c r="A114" s="56" t="s">
        <v>339</v>
      </c>
      <c r="B114" s="56" t="s">
        <v>46</v>
      </c>
      <c r="C114" s="56" t="s">
        <v>185</v>
      </c>
      <c r="D114" s="56" t="s">
        <v>186</v>
      </c>
      <c r="E114" s="56" t="s">
        <v>91</v>
      </c>
      <c r="F114" s="57">
        <v>18960.349609375</v>
      </c>
      <c r="G114" s="58">
        <v>33743</v>
      </c>
    </row>
    <row r="115" spans="1:7" ht="30" x14ac:dyDescent="0.25">
      <c r="A115" s="56" t="s">
        <v>339</v>
      </c>
      <c r="B115" s="56" t="s">
        <v>46</v>
      </c>
      <c r="C115" s="56" t="s">
        <v>185</v>
      </c>
      <c r="D115" s="56" t="s">
        <v>186</v>
      </c>
      <c r="E115" s="56" t="s">
        <v>92</v>
      </c>
      <c r="F115" s="57">
        <v>35116.560546875</v>
      </c>
      <c r="G115" s="58">
        <v>129366.703125</v>
      </c>
    </row>
    <row r="116" spans="1:7" ht="30" x14ac:dyDescent="0.25">
      <c r="A116" s="56" t="s">
        <v>339</v>
      </c>
      <c r="B116" s="56" t="s">
        <v>46</v>
      </c>
      <c r="C116" s="56" t="s">
        <v>185</v>
      </c>
      <c r="D116" s="56" t="s">
        <v>186</v>
      </c>
      <c r="E116" s="56" t="s">
        <v>197</v>
      </c>
      <c r="F116" s="57">
        <v>17797.779296875</v>
      </c>
      <c r="G116" s="58">
        <v>62150.2109375</v>
      </c>
    </row>
    <row r="117" spans="1:7" x14ac:dyDescent="0.25">
      <c r="A117" s="56" t="s">
        <v>339</v>
      </c>
      <c r="B117" s="56" t="s">
        <v>46</v>
      </c>
      <c r="C117" s="56" t="s">
        <v>185</v>
      </c>
      <c r="D117" s="56" t="s">
        <v>191</v>
      </c>
      <c r="E117" s="56" t="s">
        <v>85</v>
      </c>
      <c r="F117" s="57">
        <v>87489.53076171875</v>
      </c>
      <c r="G117" s="58">
        <v>121524.73046875</v>
      </c>
    </row>
    <row r="118" spans="1:7" x14ac:dyDescent="0.25">
      <c r="A118" s="56" t="s">
        <v>339</v>
      </c>
      <c r="B118" s="56" t="s">
        <v>46</v>
      </c>
      <c r="C118" s="56" t="s">
        <v>185</v>
      </c>
      <c r="D118" s="56" t="s">
        <v>191</v>
      </c>
      <c r="E118" s="56" t="s">
        <v>90</v>
      </c>
      <c r="F118" s="57">
        <v>49150.87890625</v>
      </c>
      <c r="G118" s="58">
        <v>83409.630859375</v>
      </c>
    </row>
    <row r="119" spans="1:7" x14ac:dyDescent="0.25">
      <c r="A119" s="56" t="s">
        <v>339</v>
      </c>
      <c r="B119" s="56" t="s">
        <v>46</v>
      </c>
      <c r="C119" s="56" t="s">
        <v>185</v>
      </c>
      <c r="D119" s="56" t="s">
        <v>191</v>
      </c>
      <c r="E119" s="56" t="s">
        <v>187</v>
      </c>
      <c r="F119" s="57">
        <v>6437.1700744628906</v>
      </c>
      <c r="G119" s="58">
        <v>86397.391845703125</v>
      </c>
    </row>
    <row r="120" spans="1:7" x14ac:dyDescent="0.25">
      <c r="A120" s="56" t="s">
        <v>339</v>
      </c>
      <c r="B120" s="56" t="s">
        <v>46</v>
      </c>
      <c r="C120" s="56" t="s">
        <v>185</v>
      </c>
      <c r="D120" s="56" t="s">
        <v>191</v>
      </c>
      <c r="E120" s="56" t="s">
        <v>57</v>
      </c>
      <c r="F120" s="57">
        <v>22721.139602661133</v>
      </c>
      <c r="G120" s="58">
        <v>477797.20550537109</v>
      </c>
    </row>
    <row r="121" spans="1:7" x14ac:dyDescent="0.25">
      <c r="A121" s="56" t="s">
        <v>339</v>
      </c>
      <c r="B121" s="56" t="s">
        <v>46</v>
      </c>
      <c r="C121" s="56" t="s">
        <v>185</v>
      </c>
      <c r="D121" s="56" t="s">
        <v>192</v>
      </c>
      <c r="E121" s="56" t="s">
        <v>86</v>
      </c>
      <c r="F121" s="57">
        <v>98</v>
      </c>
      <c r="G121" s="58">
        <v>6646.509765625</v>
      </c>
    </row>
    <row r="122" spans="1:7" x14ac:dyDescent="0.25">
      <c r="A122" s="56" t="s">
        <v>339</v>
      </c>
      <c r="B122" s="56" t="s">
        <v>46</v>
      </c>
      <c r="C122" s="56" t="s">
        <v>185</v>
      </c>
      <c r="D122" s="56" t="s">
        <v>191</v>
      </c>
      <c r="E122" s="56" t="s">
        <v>195</v>
      </c>
      <c r="F122" s="57">
        <v>8863.4599609375</v>
      </c>
      <c r="G122" s="58">
        <v>49701.12890625</v>
      </c>
    </row>
    <row r="123" spans="1:7" x14ac:dyDescent="0.25">
      <c r="A123" s="56" t="s">
        <v>339</v>
      </c>
      <c r="B123" s="56" t="s">
        <v>46</v>
      </c>
      <c r="C123" s="56" t="s">
        <v>185</v>
      </c>
      <c r="D123" s="56" t="s">
        <v>191</v>
      </c>
      <c r="E123" s="56" t="s">
        <v>139</v>
      </c>
      <c r="F123" s="57">
        <v>19778.639038085938</v>
      </c>
      <c r="G123" s="58">
        <v>62154.99853515625</v>
      </c>
    </row>
    <row r="124" spans="1:7" x14ac:dyDescent="0.25">
      <c r="A124" s="56" t="s">
        <v>339</v>
      </c>
      <c r="B124" s="56" t="s">
        <v>46</v>
      </c>
      <c r="C124" s="56" t="s">
        <v>185</v>
      </c>
      <c r="D124" s="56" t="s">
        <v>192</v>
      </c>
      <c r="E124" s="56" t="s">
        <v>91</v>
      </c>
      <c r="F124" s="57">
        <v>1622.1900024414063</v>
      </c>
      <c r="G124" s="58">
        <v>41266.51025390625</v>
      </c>
    </row>
    <row r="125" spans="1:7" x14ac:dyDescent="0.25">
      <c r="A125" s="56" t="s">
        <v>339</v>
      </c>
      <c r="B125" s="56" t="s">
        <v>46</v>
      </c>
      <c r="C125" s="56" t="s">
        <v>185</v>
      </c>
      <c r="D125" s="56" t="s">
        <v>191</v>
      </c>
      <c r="E125" s="56" t="s">
        <v>92</v>
      </c>
      <c r="F125" s="57">
        <v>14892.16015625</v>
      </c>
      <c r="G125" s="58">
        <v>134487.84375</v>
      </c>
    </row>
    <row r="126" spans="1:7" x14ac:dyDescent="0.25">
      <c r="A126" s="56" t="s">
        <v>339</v>
      </c>
      <c r="B126" s="56" t="s">
        <v>46</v>
      </c>
      <c r="C126" s="56" t="s">
        <v>185</v>
      </c>
      <c r="D126" s="56" t="s">
        <v>191</v>
      </c>
      <c r="E126" s="56" t="s">
        <v>197</v>
      </c>
      <c r="F126" s="57">
        <v>52290.640625</v>
      </c>
      <c r="G126" s="58">
        <v>195802</v>
      </c>
    </row>
    <row r="127" spans="1:7" x14ac:dyDescent="0.25">
      <c r="A127" s="56" t="s">
        <v>339</v>
      </c>
      <c r="B127" s="56" t="s">
        <v>46</v>
      </c>
      <c r="C127" s="56" t="s">
        <v>185</v>
      </c>
      <c r="D127" s="56" t="s">
        <v>198</v>
      </c>
      <c r="E127" s="56" t="s">
        <v>106</v>
      </c>
      <c r="F127" s="57">
        <v>19465.890625</v>
      </c>
      <c r="G127" s="58">
        <v>43399.3515625</v>
      </c>
    </row>
    <row r="128" spans="1:7" x14ac:dyDescent="0.25">
      <c r="A128" s="60" t="s">
        <v>339</v>
      </c>
      <c r="B128" s="61"/>
      <c r="C128" s="61"/>
      <c r="D128" s="61"/>
      <c r="E128" s="61"/>
      <c r="F128" s="61">
        <f>SUM(F113:F127)</f>
        <v>376389.90873718262</v>
      </c>
      <c r="G128" s="62">
        <f>SUM(G113:G127)</f>
        <v>1540079.9752807617</v>
      </c>
    </row>
    <row r="129" spans="1:7" ht="30" x14ac:dyDescent="0.25">
      <c r="A129" s="56" t="s">
        <v>358</v>
      </c>
      <c r="B129" s="56" t="s">
        <v>46</v>
      </c>
      <c r="C129" s="56" t="s">
        <v>185</v>
      </c>
      <c r="D129" s="56" t="s">
        <v>186</v>
      </c>
      <c r="E129" s="56" t="s">
        <v>193</v>
      </c>
      <c r="F129" s="57">
        <v>25265.830078125</v>
      </c>
      <c r="G129" s="58">
        <v>23750.390625</v>
      </c>
    </row>
    <row r="130" spans="1:7" ht="30" x14ac:dyDescent="0.25">
      <c r="A130" s="56" t="s">
        <v>358</v>
      </c>
      <c r="B130" s="56" t="s">
        <v>46</v>
      </c>
      <c r="C130" s="56" t="s">
        <v>185</v>
      </c>
      <c r="D130" s="56" t="s">
        <v>186</v>
      </c>
      <c r="E130" s="56" t="s">
        <v>139</v>
      </c>
      <c r="F130" s="57">
        <v>36443.779296875</v>
      </c>
      <c r="G130" s="58">
        <v>130057.30078125</v>
      </c>
    </row>
    <row r="131" spans="1:7" ht="30" x14ac:dyDescent="0.25">
      <c r="A131" s="56" t="s">
        <v>358</v>
      </c>
      <c r="B131" s="56" t="s">
        <v>46</v>
      </c>
      <c r="C131" s="56" t="s">
        <v>185</v>
      </c>
      <c r="D131" s="56" t="s">
        <v>186</v>
      </c>
      <c r="E131" s="56" t="s">
        <v>197</v>
      </c>
      <c r="F131" s="57">
        <v>69594.44921875</v>
      </c>
      <c r="G131" s="58">
        <v>240608.51953125</v>
      </c>
    </row>
    <row r="132" spans="1:7" x14ac:dyDescent="0.25">
      <c r="A132" s="56" t="s">
        <v>358</v>
      </c>
      <c r="B132" s="56" t="s">
        <v>46</v>
      </c>
      <c r="C132" s="56" t="s">
        <v>185</v>
      </c>
      <c r="D132" s="56" t="s">
        <v>191</v>
      </c>
      <c r="E132" s="56" t="s">
        <v>193</v>
      </c>
      <c r="F132" s="57">
        <v>24207.130859375</v>
      </c>
      <c r="G132" s="58">
        <v>17562.529296875</v>
      </c>
    </row>
    <row r="133" spans="1:7" x14ac:dyDescent="0.25">
      <c r="A133" s="56" t="s">
        <v>358</v>
      </c>
      <c r="B133" s="56" t="s">
        <v>46</v>
      </c>
      <c r="C133" s="56" t="s">
        <v>185</v>
      </c>
      <c r="D133" s="56" t="s">
        <v>191</v>
      </c>
      <c r="E133" s="56" t="s">
        <v>85</v>
      </c>
      <c r="F133" s="57">
        <v>3931.7799377441406</v>
      </c>
      <c r="G133" s="58">
        <v>50936.830078125</v>
      </c>
    </row>
    <row r="134" spans="1:7" x14ac:dyDescent="0.25">
      <c r="A134" s="56" t="s">
        <v>358</v>
      </c>
      <c r="B134" s="56" t="s">
        <v>46</v>
      </c>
      <c r="C134" s="56" t="s">
        <v>185</v>
      </c>
      <c r="D134" s="56" t="s">
        <v>191</v>
      </c>
      <c r="E134" s="56" t="s">
        <v>187</v>
      </c>
      <c r="F134" s="57">
        <v>2972.8700942993164</v>
      </c>
      <c r="G134" s="58">
        <v>92565.056884765625</v>
      </c>
    </row>
    <row r="135" spans="1:7" x14ac:dyDescent="0.25">
      <c r="A135" s="56" t="s">
        <v>358</v>
      </c>
      <c r="B135" s="56" t="s">
        <v>46</v>
      </c>
      <c r="C135" s="56" t="s">
        <v>185</v>
      </c>
      <c r="D135" s="56" t="s">
        <v>191</v>
      </c>
      <c r="E135" s="56" t="s">
        <v>57</v>
      </c>
      <c r="F135" s="57">
        <v>1926.6700134277344</v>
      </c>
      <c r="G135" s="58">
        <v>63608.34130859375</v>
      </c>
    </row>
    <row r="136" spans="1:7" x14ac:dyDescent="0.25">
      <c r="A136" s="56" t="s">
        <v>358</v>
      </c>
      <c r="B136" s="56" t="s">
        <v>46</v>
      </c>
      <c r="C136" s="56" t="s">
        <v>185</v>
      </c>
      <c r="D136" s="56" t="s">
        <v>191</v>
      </c>
      <c r="E136" s="56" t="s">
        <v>139</v>
      </c>
      <c r="F136" s="57">
        <v>73303.538330078125</v>
      </c>
      <c r="G136" s="58">
        <v>307707.169921875</v>
      </c>
    </row>
    <row r="137" spans="1:7" x14ac:dyDescent="0.25">
      <c r="A137" s="56" t="s">
        <v>358</v>
      </c>
      <c r="B137" s="56" t="s">
        <v>46</v>
      </c>
      <c r="C137" s="56" t="s">
        <v>185</v>
      </c>
      <c r="D137" s="56" t="s">
        <v>191</v>
      </c>
      <c r="E137" s="56" t="s">
        <v>91</v>
      </c>
      <c r="F137" s="57">
        <v>262.17999267578125</v>
      </c>
      <c r="G137" s="58">
        <v>4256.5498046875</v>
      </c>
    </row>
    <row r="138" spans="1:7" x14ac:dyDescent="0.25">
      <c r="A138" s="56" t="s">
        <v>358</v>
      </c>
      <c r="B138" s="56" t="s">
        <v>46</v>
      </c>
      <c r="C138" s="56" t="s">
        <v>185</v>
      </c>
      <c r="D138" s="56" t="s">
        <v>191</v>
      </c>
      <c r="E138" s="56" t="s">
        <v>363</v>
      </c>
      <c r="F138" s="57">
        <v>444.07000732421875</v>
      </c>
      <c r="G138" s="58">
        <v>9743.6298828125</v>
      </c>
    </row>
    <row r="139" spans="1:7" x14ac:dyDescent="0.25">
      <c r="A139" s="60" t="s">
        <v>359</v>
      </c>
      <c r="B139" s="61"/>
      <c r="C139" s="61"/>
      <c r="D139" s="61"/>
      <c r="E139" s="61"/>
      <c r="F139" s="61">
        <f>SUM(F129:F138)</f>
        <v>238352.29782867432</v>
      </c>
      <c r="G139" s="62">
        <f>SUM(G129:G138)</f>
        <v>940796.31811523438</v>
      </c>
    </row>
    <row r="140" spans="1:7" x14ac:dyDescent="0.25">
      <c r="A140" s="56" t="s">
        <v>361</v>
      </c>
      <c r="B140" s="56" t="s">
        <v>46</v>
      </c>
      <c r="C140" s="56" t="s">
        <v>185</v>
      </c>
      <c r="D140" s="56" t="s">
        <v>191</v>
      </c>
      <c r="E140" s="56" t="s">
        <v>85</v>
      </c>
      <c r="F140" s="57">
        <v>1102.68994140625</v>
      </c>
      <c r="G140" s="58">
        <v>25306.720703125</v>
      </c>
    </row>
    <row r="141" spans="1:7" x14ac:dyDescent="0.25">
      <c r="A141" s="56" t="s">
        <v>361</v>
      </c>
      <c r="B141" s="56" t="s">
        <v>46</v>
      </c>
      <c r="C141" s="56" t="s">
        <v>185</v>
      </c>
      <c r="D141" s="56" t="s">
        <v>191</v>
      </c>
      <c r="E141" s="56" t="s">
        <v>62</v>
      </c>
      <c r="F141" s="57">
        <v>917.08001708984375</v>
      </c>
      <c r="G141" s="58">
        <v>17500</v>
      </c>
    </row>
    <row r="142" spans="1:7" x14ac:dyDescent="0.25">
      <c r="A142" s="56" t="s">
        <v>361</v>
      </c>
      <c r="B142" s="56" t="s">
        <v>46</v>
      </c>
      <c r="C142" s="56" t="s">
        <v>185</v>
      </c>
      <c r="D142" s="56" t="s">
        <v>191</v>
      </c>
      <c r="E142" s="56" t="s">
        <v>57</v>
      </c>
      <c r="F142" s="57">
        <v>2385.9600219726563</v>
      </c>
      <c r="G142" s="58">
        <v>22608.729248046875</v>
      </c>
    </row>
    <row r="143" spans="1:7" x14ac:dyDescent="0.25">
      <c r="A143" s="56" t="s">
        <v>361</v>
      </c>
      <c r="B143" s="56" t="s">
        <v>46</v>
      </c>
      <c r="C143" s="56" t="s">
        <v>185</v>
      </c>
      <c r="D143" s="56" t="s">
        <v>191</v>
      </c>
      <c r="E143" s="56" t="s">
        <v>139</v>
      </c>
      <c r="F143" s="57">
        <v>27341.910400390625</v>
      </c>
      <c r="G143" s="58">
        <v>269297.9765625</v>
      </c>
    </row>
    <row r="144" spans="1:7" x14ac:dyDescent="0.25">
      <c r="A144" s="56" t="s">
        <v>361</v>
      </c>
      <c r="B144" s="56" t="s">
        <v>46</v>
      </c>
      <c r="C144" s="56" t="s">
        <v>185</v>
      </c>
      <c r="D144" s="56" t="s">
        <v>191</v>
      </c>
      <c r="E144" s="56" t="s">
        <v>341</v>
      </c>
      <c r="F144" s="57">
        <v>1020.8699951171875</v>
      </c>
      <c r="G144" s="58">
        <v>9684.01953125</v>
      </c>
    </row>
    <row r="145" spans="1:7" x14ac:dyDescent="0.25">
      <c r="A145" s="56" t="s">
        <v>361</v>
      </c>
      <c r="B145" s="56" t="s">
        <v>46</v>
      </c>
      <c r="C145" s="56" t="s">
        <v>185</v>
      </c>
      <c r="D145" s="56" t="s">
        <v>191</v>
      </c>
      <c r="E145" s="56" t="s">
        <v>91</v>
      </c>
      <c r="F145" s="57">
        <v>655.6300048828125</v>
      </c>
      <c r="G145" s="58">
        <v>16095.4501953125</v>
      </c>
    </row>
    <row r="146" spans="1:7" x14ac:dyDescent="0.25">
      <c r="A146" s="60" t="s">
        <v>362</v>
      </c>
      <c r="B146" s="61"/>
      <c r="C146" s="61"/>
      <c r="D146" s="61"/>
      <c r="E146" s="61"/>
      <c r="F146" s="61">
        <f>SUM(F140:F145)</f>
        <v>33424.140380859375</v>
      </c>
      <c r="G146" s="62">
        <f>SUM(G140:G145)</f>
        <v>360492.89624023438</v>
      </c>
    </row>
    <row r="147" spans="1:7" ht="16.5" thickBot="1" x14ac:dyDescent="0.3">
      <c r="A147" s="27" t="s">
        <v>0</v>
      </c>
      <c r="B147" s="27"/>
      <c r="C147" s="27"/>
      <c r="D147" s="27"/>
      <c r="E147" s="27"/>
      <c r="F147" s="27">
        <f>SUM(F146,F139,F128,F112,F100,F91,F84,F77,F70,F60,F47,F33)</f>
        <v>4141848.8774213791</v>
      </c>
      <c r="G147" s="39">
        <f>SUM(G146,G139,G128,G112,G100,G91,G84,G77,G70,G60,G47,G33)</f>
        <v>20930167.298278809</v>
      </c>
    </row>
    <row r="149" spans="1:7" x14ac:dyDescent="0.25">
      <c r="A149" t="s">
        <v>30</v>
      </c>
    </row>
  </sheetData>
  <sortState xmlns:xlrd2="http://schemas.microsoft.com/office/spreadsheetml/2017/richdata2" ref="A14:I81">
    <sortCondition ref="A14:A81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41"/>
  <sheetViews>
    <sheetView topLeftCell="A118" workbookViewId="0">
      <selection activeCell="I130" sqref="I13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9" t="s">
        <v>18</v>
      </c>
      <c r="B6" s="69"/>
      <c r="C6" s="69"/>
      <c r="D6" s="69"/>
      <c r="E6" s="69"/>
      <c r="F6" s="69"/>
      <c r="G6" s="69"/>
    </row>
    <row r="7" spans="1:7" ht="23.25" x14ac:dyDescent="0.35">
      <c r="A7" s="70" t="s">
        <v>19</v>
      </c>
      <c r="B7" s="70"/>
      <c r="C7" s="70"/>
      <c r="D7" s="70"/>
      <c r="E7" s="70"/>
      <c r="F7" s="70"/>
      <c r="G7" s="70"/>
    </row>
    <row r="8" spans="1:7" ht="22.5" x14ac:dyDescent="0.35">
      <c r="A8" s="71" t="s">
        <v>20</v>
      </c>
      <c r="B8" s="71"/>
      <c r="C8" s="71"/>
      <c r="D8" s="71"/>
      <c r="E8" s="71"/>
      <c r="F8" s="71"/>
      <c r="G8" s="71"/>
    </row>
    <row r="9" spans="1:7" ht="20.25" thickBot="1" x14ac:dyDescent="0.4">
      <c r="A9" s="74" t="str">
        <f>Consolidado!B9</f>
        <v>“Año de la Consolidacion de la Seguridad Alimentaria”</v>
      </c>
      <c r="B9" s="74"/>
      <c r="C9" s="74"/>
      <c r="D9" s="74"/>
      <c r="E9" s="74"/>
      <c r="F9" s="74"/>
      <c r="G9" s="74"/>
    </row>
    <row r="10" spans="1:7" ht="15.75" thickBot="1" x14ac:dyDescent="0.3">
      <c r="A10" s="73" t="s">
        <v>39</v>
      </c>
      <c r="B10" s="67"/>
      <c r="C10" s="67"/>
      <c r="D10" s="67"/>
      <c r="E10" s="67"/>
      <c r="F10" s="67"/>
      <c r="G10" s="75"/>
    </row>
    <row r="11" spans="1:7" ht="15.75" thickBot="1" x14ac:dyDescent="0.3">
      <c r="A11" s="66" t="str">
        <f>Consolidado!B11</f>
        <v>Periodo Enero - Diciembre 2020</v>
      </c>
      <c r="B11" s="67"/>
      <c r="C11" s="67"/>
      <c r="D11" s="67"/>
      <c r="E11" s="67"/>
      <c r="F11" s="67"/>
      <c r="G11" s="68"/>
    </row>
    <row r="12" spans="1:7" ht="15.75" thickBot="1" x14ac:dyDescent="0.3">
      <c r="A12" s="2" t="s">
        <v>7</v>
      </c>
      <c r="B12" s="3" t="s">
        <v>8</v>
      </c>
      <c r="C12" s="3" t="s">
        <v>9</v>
      </c>
      <c r="D12" s="3" t="s">
        <v>17</v>
      </c>
      <c r="E12" s="3" t="s">
        <v>10</v>
      </c>
      <c r="F12" s="5" t="s">
        <v>11</v>
      </c>
      <c r="G12" s="4" t="s">
        <v>12</v>
      </c>
    </row>
    <row r="13" spans="1:7" x14ac:dyDescent="0.25">
      <c r="A13" s="56" t="s">
        <v>24</v>
      </c>
      <c r="B13" s="56" t="s">
        <v>46</v>
      </c>
      <c r="C13" s="56" t="s">
        <v>5</v>
      </c>
      <c r="D13" s="56" t="s">
        <v>55</v>
      </c>
      <c r="E13" s="56" t="s">
        <v>62</v>
      </c>
      <c r="F13" s="57">
        <v>14.369999885559082</v>
      </c>
      <c r="G13" s="58">
        <v>1744.3499755859375</v>
      </c>
    </row>
    <row r="14" spans="1:7" x14ac:dyDescent="0.25">
      <c r="A14" s="56" t="s">
        <v>24</v>
      </c>
      <c r="B14" s="56" t="s">
        <v>46</v>
      </c>
      <c r="C14" s="56" t="s">
        <v>5</v>
      </c>
      <c r="D14" s="56" t="s">
        <v>55</v>
      </c>
      <c r="E14" s="56" t="s">
        <v>57</v>
      </c>
      <c r="F14" s="57">
        <v>1738.8700065612793</v>
      </c>
      <c r="G14" s="58">
        <v>10940.090179443359</v>
      </c>
    </row>
    <row r="15" spans="1:7" x14ac:dyDescent="0.25">
      <c r="A15" s="56" t="s">
        <v>24</v>
      </c>
      <c r="B15" s="56" t="s">
        <v>46</v>
      </c>
      <c r="C15" s="56" t="s">
        <v>5</v>
      </c>
      <c r="D15" s="56" t="s">
        <v>199</v>
      </c>
      <c r="E15" s="56" t="s">
        <v>57</v>
      </c>
      <c r="F15" s="57">
        <v>4719.7900390625</v>
      </c>
      <c r="G15" s="58">
        <v>23411.810546875</v>
      </c>
    </row>
    <row r="16" spans="1:7" x14ac:dyDescent="0.25">
      <c r="A16" s="56" t="s">
        <v>24</v>
      </c>
      <c r="B16" s="56" t="s">
        <v>46</v>
      </c>
      <c r="C16" s="56" t="s">
        <v>5</v>
      </c>
      <c r="D16" s="56" t="s">
        <v>200</v>
      </c>
      <c r="E16" s="56" t="s">
        <v>57</v>
      </c>
      <c r="F16" s="57">
        <v>33883.210868835449</v>
      </c>
      <c r="G16" s="58">
        <v>115369.95059204102</v>
      </c>
    </row>
    <row r="17" spans="1:7" x14ac:dyDescent="0.25">
      <c r="A17" s="56" t="s">
        <v>24</v>
      </c>
      <c r="B17" s="56" t="s">
        <v>46</v>
      </c>
      <c r="C17" s="56" t="s">
        <v>5</v>
      </c>
      <c r="D17" s="56" t="s">
        <v>200</v>
      </c>
      <c r="E17" s="56" t="s">
        <v>157</v>
      </c>
      <c r="F17" s="57">
        <v>14534.6298828125</v>
      </c>
      <c r="G17" s="58">
        <v>50159.1484375</v>
      </c>
    </row>
    <row r="18" spans="1:7" x14ac:dyDescent="0.25">
      <c r="A18" s="56" t="s">
        <v>24</v>
      </c>
      <c r="B18" s="56" t="s">
        <v>4</v>
      </c>
      <c r="C18" s="56" t="s">
        <v>5</v>
      </c>
      <c r="D18" s="56" t="s">
        <v>201</v>
      </c>
      <c r="E18" s="56" t="s">
        <v>62</v>
      </c>
      <c r="F18" s="57">
        <v>184436.43510437012</v>
      </c>
      <c r="G18" s="58">
        <v>1028780.7863311768</v>
      </c>
    </row>
    <row r="19" spans="1:7" x14ac:dyDescent="0.25">
      <c r="A19" s="56" t="s">
        <v>24</v>
      </c>
      <c r="B19" s="56" t="s">
        <v>4</v>
      </c>
      <c r="C19" s="56" t="s">
        <v>5</v>
      </c>
      <c r="D19" s="56" t="s">
        <v>201</v>
      </c>
      <c r="E19" s="56" t="s">
        <v>57</v>
      </c>
      <c r="F19" s="57">
        <v>120685.40898132324</v>
      </c>
      <c r="G19" s="58">
        <v>707223.44158935547</v>
      </c>
    </row>
    <row r="20" spans="1:7" x14ac:dyDescent="0.25">
      <c r="A20" s="56" t="s">
        <v>24</v>
      </c>
      <c r="B20" s="56" t="s">
        <v>4</v>
      </c>
      <c r="C20" s="56" t="s">
        <v>5</v>
      </c>
      <c r="D20" s="56" t="s">
        <v>201</v>
      </c>
      <c r="E20" s="56" t="s">
        <v>86</v>
      </c>
      <c r="F20" s="57">
        <v>757.59002685546875</v>
      </c>
      <c r="G20" s="58">
        <v>3822.030029296875</v>
      </c>
    </row>
    <row r="21" spans="1:7" x14ac:dyDescent="0.25">
      <c r="A21" s="56" t="s">
        <v>24</v>
      </c>
      <c r="B21" s="56" t="s">
        <v>4</v>
      </c>
      <c r="C21" s="56" t="s">
        <v>5</v>
      </c>
      <c r="D21" s="56" t="s">
        <v>201</v>
      </c>
      <c r="E21" s="56" t="s">
        <v>139</v>
      </c>
      <c r="F21" s="57">
        <v>22688.5</v>
      </c>
      <c r="G21" s="58">
        <v>277385.03125</v>
      </c>
    </row>
    <row r="22" spans="1:7" x14ac:dyDescent="0.25">
      <c r="A22" s="56" t="s">
        <v>24</v>
      </c>
      <c r="B22" s="56" t="s">
        <v>166</v>
      </c>
      <c r="C22" s="56" t="s">
        <v>5</v>
      </c>
      <c r="D22" s="56" t="s">
        <v>201</v>
      </c>
      <c r="E22" s="56" t="s">
        <v>57</v>
      </c>
      <c r="F22" s="57">
        <v>479.91000366210938</v>
      </c>
      <c r="G22" s="58">
        <v>3553.919921875</v>
      </c>
    </row>
    <row r="23" spans="1:7" x14ac:dyDescent="0.25">
      <c r="A23" s="56" t="s">
        <v>24</v>
      </c>
      <c r="B23" s="56" t="s">
        <v>170</v>
      </c>
      <c r="C23" s="56" t="s">
        <v>5</v>
      </c>
      <c r="D23" s="56" t="s">
        <v>55</v>
      </c>
      <c r="E23" s="56" t="s">
        <v>57</v>
      </c>
      <c r="F23" s="57">
        <v>189.97000122070313</v>
      </c>
      <c r="G23" s="58">
        <v>1535.300048828125</v>
      </c>
    </row>
    <row r="24" spans="1:7" x14ac:dyDescent="0.25">
      <c r="A24" s="56" t="s">
        <v>24</v>
      </c>
      <c r="B24" s="56" t="s">
        <v>166</v>
      </c>
      <c r="C24" s="56" t="s">
        <v>5</v>
      </c>
      <c r="D24" s="56" t="s">
        <v>200</v>
      </c>
      <c r="E24" s="56" t="s">
        <v>57</v>
      </c>
      <c r="F24" s="57">
        <v>77.110000610351563</v>
      </c>
      <c r="G24" s="58">
        <v>432.60000610351563</v>
      </c>
    </row>
    <row r="25" spans="1:7" x14ac:dyDescent="0.25">
      <c r="A25" s="28" t="s">
        <v>29</v>
      </c>
      <c r="B25" s="29"/>
      <c r="C25" s="29"/>
      <c r="D25" s="29"/>
      <c r="E25" s="29"/>
      <c r="F25" s="29">
        <f>SUM(F13:F24)</f>
        <v>384205.79491519928</v>
      </c>
      <c r="G25" s="30">
        <f>SUM(G13:G24)</f>
        <v>2224358.4589080811</v>
      </c>
    </row>
    <row r="26" spans="1:7" x14ac:dyDescent="0.25">
      <c r="A26" s="56" t="s">
        <v>25</v>
      </c>
      <c r="B26" s="56" t="s">
        <v>46</v>
      </c>
      <c r="C26" s="56" t="s">
        <v>5</v>
      </c>
      <c r="D26" s="56" t="s">
        <v>55</v>
      </c>
      <c r="E26" s="56" t="s">
        <v>62</v>
      </c>
      <c r="F26" s="57">
        <v>1375.3199462890625</v>
      </c>
      <c r="G26" s="58">
        <v>30269.66015625</v>
      </c>
    </row>
    <row r="27" spans="1:7" x14ac:dyDescent="0.25">
      <c r="A27" s="56" t="s">
        <v>25</v>
      </c>
      <c r="B27" s="56" t="s">
        <v>46</v>
      </c>
      <c r="C27" s="56" t="s">
        <v>5</v>
      </c>
      <c r="D27" s="56" t="s">
        <v>55</v>
      </c>
      <c r="E27" s="56" t="s">
        <v>57</v>
      </c>
      <c r="F27" s="57">
        <v>6459.0299377441406</v>
      </c>
      <c r="G27" s="58">
        <v>36905.320617675781</v>
      </c>
    </row>
    <row r="28" spans="1:7" x14ac:dyDescent="0.25">
      <c r="A28" s="56" t="s">
        <v>25</v>
      </c>
      <c r="B28" s="56" t="s">
        <v>46</v>
      </c>
      <c r="C28" s="56" t="s">
        <v>5</v>
      </c>
      <c r="D28" s="56" t="s">
        <v>200</v>
      </c>
      <c r="E28" s="56" t="s">
        <v>57</v>
      </c>
      <c r="F28" s="57">
        <v>22380.059623718262</v>
      </c>
      <c r="G28" s="58">
        <v>126077.70150756836</v>
      </c>
    </row>
    <row r="29" spans="1:7" x14ac:dyDescent="0.25">
      <c r="A29" s="56" t="s">
        <v>25</v>
      </c>
      <c r="B29" s="56" t="s">
        <v>4</v>
      </c>
      <c r="C29" s="56" t="s">
        <v>5</v>
      </c>
      <c r="D29" s="56" t="s">
        <v>201</v>
      </c>
      <c r="E29" s="56" t="s">
        <v>62</v>
      </c>
      <c r="F29" s="57">
        <v>52064.431259155273</v>
      </c>
      <c r="G29" s="58">
        <v>310412.03564453125</v>
      </c>
    </row>
    <row r="30" spans="1:7" x14ac:dyDescent="0.25">
      <c r="A30" s="56" t="s">
        <v>25</v>
      </c>
      <c r="B30" s="56" t="s">
        <v>4</v>
      </c>
      <c r="C30" s="56" t="s">
        <v>5</v>
      </c>
      <c r="D30" s="56" t="s">
        <v>201</v>
      </c>
      <c r="E30" s="56" t="s">
        <v>57</v>
      </c>
      <c r="F30" s="57">
        <v>110358.10150909424</v>
      </c>
      <c r="G30" s="58">
        <v>540546.70088195801</v>
      </c>
    </row>
    <row r="31" spans="1:7" x14ac:dyDescent="0.25">
      <c r="A31" s="56" t="s">
        <v>25</v>
      </c>
      <c r="B31" s="56" t="s">
        <v>4</v>
      </c>
      <c r="C31" s="56" t="s">
        <v>5</v>
      </c>
      <c r="D31" s="56" t="s">
        <v>201</v>
      </c>
      <c r="E31" s="56" t="s">
        <v>86</v>
      </c>
      <c r="F31" s="57">
        <v>1515.5</v>
      </c>
      <c r="G31" s="58">
        <v>11906.1396484375</v>
      </c>
    </row>
    <row r="32" spans="1:7" x14ac:dyDescent="0.25">
      <c r="A32" s="56" t="s">
        <v>25</v>
      </c>
      <c r="B32" s="56" t="s">
        <v>4</v>
      </c>
      <c r="C32" s="56" t="s">
        <v>5</v>
      </c>
      <c r="D32" s="56" t="s">
        <v>201</v>
      </c>
      <c r="E32" s="56" t="s">
        <v>139</v>
      </c>
      <c r="F32" s="57">
        <v>16931.83984375</v>
      </c>
      <c r="G32" s="58">
        <v>55684.69921875</v>
      </c>
    </row>
    <row r="33" spans="1:7" x14ac:dyDescent="0.25">
      <c r="A33" s="56" t="s">
        <v>25</v>
      </c>
      <c r="B33" s="56" t="s">
        <v>170</v>
      </c>
      <c r="C33" s="56" t="s">
        <v>5</v>
      </c>
      <c r="D33" s="56" t="s">
        <v>55</v>
      </c>
      <c r="E33" s="56" t="s">
        <v>57</v>
      </c>
      <c r="F33" s="57">
        <v>381.01998901367188</v>
      </c>
      <c r="G33" s="58">
        <v>3070.60009765625</v>
      </c>
    </row>
    <row r="34" spans="1:7" x14ac:dyDescent="0.25">
      <c r="A34" s="28" t="s">
        <v>28</v>
      </c>
      <c r="B34" s="29"/>
      <c r="C34" s="29"/>
      <c r="D34" s="29"/>
      <c r="E34" s="29"/>
      <c r="F34" s="29">
        <f>SUM(F26:F33)</f>
        <v>211465.30210876465</v>
      </c>
      <c r="G34" s="30">
        <f>SUM(G26:G33)</f>
        <v>1114872.8577728271</v>
      </c>
    </row>
    <row r="35" spans="1:7" x14ac:dyDescent="0.25">
      <c r="A35" s="56" t="s">
        <v>26</v>
      </c>
      <c r="B35" s="56" t="s">
        <v>46</v>
      </c>
      <c r="C35" s="56" t="s">
        <v>5</v>
      </c>
      <c r="D35" s="56" t="s">
        <v>55</v>
      </c>
      <c r="E35" s="56" t="s">
        <v>62</v>
      </c>
      <c r="F35" s="57">
        <v>8172.3499803543091</v>
      </c>
      <c r="G35" s="58">
        <v>52524.709136962891</v>
      </c>
    </row>
    <row r="36" spans="1:7" x14ac:dyDescent="0.25">
      <c r="A36" s="56" t="s">
        <v>26</v>
      </c>
      <c r="B36" s="56" t="s">
        <v>46</v>
      </c>
      <c r="C36" s="56" t="s">
        <v>5</v>
      </c>
      <c r="D36" s="56" t="s">
        <v>55</v>
      </c>
      <c r="E36" s="56" t="s">
        <v>57</v>
      </c>
      <c r="F36" s="57">
        <v>1491.030029296875</v>
      </c>
      <c r="G36" s="58">
        <v>4125.33984375</v>
      </c>
    </row>
    <row r="37" spans="1:7" x14ac:dyDescent="0.25">
      <c r="A37" s="56" t="s">
        <v>26</v>
      </c>
      <c r="B37" s="56" t="s">
        <v>46</v>
      </c>
      <c r="C37" s="56" t="s">
        <v>5</v>
      </c>
      <c r="D37" s="56" t="s">
        <v>199</v>
      </c>
      <c r="E37" s="56" t="s">
        <v>57</v>
      </c>
      <c r="F37" s="57">
        <v>1914</v>
      </c>
      <c r="G37" s="58">
        <v>13850.5595703125</v>
      </c>
    </row>
    <row r="38" spans="1:7" x14ac:dyDescent="0.25">
      <c r="A38" s="56" t="s">
        <v>26</v>
      </c>
      <c r="B38" s="56" t="s">
        <v>46</v>
      </c>
      <c r="C38" s="56" t="s">
        <v>5</v>
      </c>
      <c r="D38" s="56" t="s">
        <v>200</v>
      </c>
      <c r="E38" s="56" t="s">
        <v>57</v>
      </c>
      <c r="F38" s="57">
        <v>15611.450096130371</v>
      </c>
      <c r="G38" s="58">
        <v>85740.346923828125</v>
      </c>
    </row>
    <row r="39" spans="1:7" x14ac:dyDescent="0.25">
      <c r="A39" s="56" t="s">
        <v>271</v>
      </c>
      <c r="B39" s="56" t="s">
        <v>284</v>
      </c>
      <c r="C39" s="56" t="s">
        <v>5</v>
      </c>
      <c r="D39" s="56" t="s">
        <v>201</v>
      </c>
      <c r="E39" s="56" t="s">
        <v>57</v>
      </c>
      <c r="F39" s="57">
        <v>16809.21044921875</v>
      </c>
      <c r="G39" s="58">
        <v>97066.76708984375</v>
      </c>
    </row>
    <row r="40" spans="1:7" x14ac:dyDescent="0.25">
      <c r="A40" s="56" t="s">
        <v>26</v>
      </c>
      <c r="B40" s="56" t="s">
        <v>284</v>
      </c>
      <c r="C40" s="56" t="s">
        <v>5</v>
      </c>
      <c r="D40" s="56" t="s">
        <v>200</v>
      </c>
      <c r="E40" s="56" t="s">
        <v>57</v>
      </c>
      <c r="F40" s="57">
        <v>65.319999694824219</v>
      </c>
      <c r="G40" s="58">
        <v>251.75999450683594</v>
      </c>
    </row>
    <row r="41" spans="1:7" x14ac:dyDescent="0.25">
      <c r="A41" s="56" t="s">
        <v>26</v>
      </c>
      <c r="B41" s="56" t="s">
        <v>4</v>
      </c>
      <c r="C41" s="56" t="s">
        <v>5</v>
      </c>
      <c r="D41" s="56" t="s">
        <v>201</v>
      </c>
      <c r="E41" s="56" t="s">
        <v>62</v>
      </c>
      <c r="F41" s="57">
        <v>81123.328430175781</v>
      </c>
      <c r="G41" s="58">
        <v>463846.06243896484</v>
      </c>
    </row>
    <row r="42" spans="1:7" x14ac:dyDescent="0.25">
      <c r="A42" s="56" t="s">
        <v>26</v>
      </c>
      <c r="B42" s="56" t="s">
        <v>4</v>
      </c>
      <c r="C42" s="56" t="s">
        <v>5</v>
      </c>
      <c r="D42" s="56" t="s">
        <v>201</v>
      </c>
      <c r="E42" s="56" t="s">
        <v>57</v>
      </c>
      <c r="F42" s="57">
        <v>86262.129638671875</v>
      </c>
      <c r="G42" s="58">
        <v>522732.35729980469</v>
      </c>
    </row>
    <row r="43" spans="1:7" x14ac:dyDescent="0.25">
      <c r="A43" s="56" t="s">
        <v>26</v>
      </c>
      <c r="B43" s="56" t="s">
        <v>4</v>
      </c>
      <c r="C43" s="56" t="s">
        <v>5</v>
      </c>
      <c r="D43" s="56" t="s">
        <v>201</v>
      </c>
      <c r="E43" s="56" t="s">
        <v>88</v>
      </c>
      <c r="F43" s="57">
        <v>8815.2001953125</v>
      </c>
      <c r="G43" s="58">
        <v>75714.421875</v>
      </c>
    </row>
    <row r="44" spans="1:7" x14ac:dyDescent="0.25">
      <c r="A44" s="56" t="s">
        <v>26</v>
      </c>
      <c r="B44" s="56" t="s">
        <v>4</v>
      </c>
      <c r="C44" s="56" t="s">
        <v>5</v>
      </c>
      <c r="D44" s="56" t="s">
        <v>200</v>
      </c>
      <c r="E44" s="56" t="s">
        <v>57</v>
      </c>
      <c r="F44" s="57">
        <v>4390.81982421875</v>
      </c>
      <c r="G44" s="58">
        <v>14277.7998046875</v>
      </c>
    </row>
    <row r="45" spans="1:7" x14ac:dyDescent="0.25">
      <c r="A45" s="56" t="s">
        <v>26</v>
      </c>
      <c r="B45" s="56" t="s">
        <v>3</v>
      </c>
      <c r="C45" s="56" t="s">
        <v>5</v>
      </c>
      <c r="D45" s="56" t="s">
        <v>285</v>
      </c>
      <c r="E45" s="56" t="s">
        <v>57</v>
      </c>
      <c r="F45" s="57">
        <v>393.70999908447266</v>
      </c>
      <c r="G45" s="58">
        <v>1862.780029296875</v>
      </c>
    </row>
    <row r="46" spans="1:7" x14ac:dyDescent="0.25">
      <c r="A46" s="56" t="s">
        <v>26</v>
      </c>
      <c r="B46" s="56" t="s">
        <v>3</v>
      </c>
      <c r="C46" s="56" t="s">
        <v>5</v>
      </c>
      <c r="D46" s="56" t="s">
        <v>200</v>
      </c>
      <c r="E46" s="56" t="s">
        <v>57</v>
      </c>
      <c r="F46" s="57">
        <v>163.28999328613281</v>
      </c>
      <c r="G46" s="58">
        <v>464.39999389648438</v>
      </c>
    </row>
    <row r="47" spans="1:7" x14ac:dyDescent="0.25">
      <c r="A47" s="56" t="s">
        <v>26</v>
      </c>
      <c r="B47" s="56" t="s">
        <v>6</v>
      </c>
      <c r="C47" s="56" t="s">
        <v>5</v>
      </c>
      <c r="D47" s="56" t="s">
        <v>200</v>
      </c>
      <c r="E47" s="56" t="s">
        <v>57</v>
      </c>
      <c r="F47" s="57">
        <v>9596.6700439453125</v>
      </c>
      <c r="G47" s="58">
        <v>37311.08056640625</v>
      </c>
    </row>
    <row r="48" spans="1:7" x14ac:dyDescent="0.25">
      <c r="A48" s="56" t="s">
        <v>26</v>
      </c>
      <c r="B48" s="56" t="s">
        <v>166</v>
      </c>
      <c r="C48" s="56" t="s">
        <v>5</v>
      </c>
      <c r="D48" s="56" t="s">
        <v>201</v>
      </c>
      <c r="E48" s="56" t="s">
        <v>57</v>
      </c>
      <c r="F48" s="57">
        <v>10239.129783630371</v>
      </c>
      <c r="G48" s="58">
        <v>39621.249267578125</v>
      </c>
    </row>
    <row r="49" spans="1:7" x14ac:dyDescent="0.25">
      <c r="A49" s="56" t="s">
        <v>271</v>
      </c>
      <c r="B49" s="56" t="s">
        <v>166</v>
      </c>
      <c r="C49" s="56" t="s">
        <v>5</v>
      </c>
      <c r="D49" s="56" t="s">
        <v>55</v>
      </c>
      <c r="E49" s="56" t="s">
        <v>57</v>
      </c>
      <c r="F49" s="57">
        <v>1875.6300163269043</v>
      </c>
      <c r="G49" s="58">
        <v>11076</v>
      </c>
    </row>
    <row r="50" spans="1:7" x14ac:dyDescent="0.25">
      <c r="A50" s="56" t="s">
        <v>271</v>
      </c>
      <c r="B50" s="56" t="s">
        <v>166</v>
      </c>
      <c r="C50" s="56" t="s">
        <v>5</v>
      </c>
      <c r="D50" s="56" t="s">
        <v>234</v>
      </c>
      <c r="E50" s="56" t="s">
        <v>57</v>
      </c>
      <c r="F50" s="57">
        <v>6177.6300048828125</v>
      </c>
      <c r="G50" s="58">
        <v>31103.300048828125</v>
      </c>
    </row>
    <row r="51" spans="1:7" x14ac:dyDescent="0.25">
      <c r="A51" s="56" t="s">
        <v>271</v>
      </c>
      <c r="B51" s="56" t="s">
        <v>166</v>
      </c>
      <c r="C51" s="56" t="s">
        <v>5</v>
      </c>
      <c r="D51" s="56" t="s">
        <v>199</v>
      </c>
      <c r="E51" s="56" t="s">
        <v>57</v>
      </c>
      <c r="F51" s="57">
        <v>4878.990234375</v>
      </c>
      <c r="G51" s="58">
        <v>24201.51953125</v>
      </c>
    </row>
    <row r="52" spans="1:7" x14ac:dyDescent="0.25">
      <c r="A52" s="56" t="s">
        <v>26</v>
      </c>
      <c r="B52" s="56" t="s">
        <v>166</v>
      </c>
      <c r="C52" s="56" t="s">
        <v>5</v>
      </c>
      <c r="D52" s="56" t="s">
        <v>200</v>
      </c>
      <c r="E52" s="56" t="s">
        <v>57</v>
      </c>
      <c r="F52" s="57">
        <v>6585.5699653625488</v>
      </c>
      <c r="G52" s="58">
        <v>37295.020111083984</v>
      </c>
    </row>
    <row r="53" spans="1:7" x14ac:dyDescent="0.25">
      <c r="A53" s="28" t="s">
        <v>27</v>
      </c>
      <c r="B53" s="29"/>
      <c r="C53" s="29"/>
      <c r="D53" s="29"/>
      <c r="E53" s="29"/>
      <c r="F53" s="29">
        <f>SUM(F35:F52)</f>
        <v>264565.45868396759</v>
      </c>
      <c r="G53" s="30">
        <f>SUM(G35:G52)</f>
        <v>1513065.473526001</v>
      </c>
    </row>
    <row r="54" spans="1:7" x14ac:dyDescent="0.25">
      <c r="A54" s="56" t="s">
        <v>288</v>
      </c>
      <c r="B54" s="56" t="s">
        <v>46</v>
      </c>
      <c r="C54" s="56" t="s">
        <v>5</v>
      </c>
      <c r="D54" s="56" t="s">
        <v>55</v>
      </c>
      <c r="E54" s="56" t="s">
        <v>62</v>
      </c>
      <c r="F54" s="57">
        <v>39023.389373779297</v>
      </c>
      <c r="G54" s="58">
        <v>3707.06005859375</v>
      </c>
    </row>
    <row r="55" spans="1:7" x14ac:dyDescent="0.25">
      <c r="A55" s="56" t="s">
        <v>288</v>
      </c>
      <c r="B55" s="56" t="s">
        <v>46</v>
      </c>
      <c r="C55" s="56" t="s">
        <v>5</v>
      </c>
      <c r="D55" s="56" t="s">
        <v>200</v>
      </c>
      <c r="E55" s="56" t="s">
        <v>57</v>
      </c>
      <c r="F55" s="57">
        <v>13579.330078125</v>
      </c>
      <c r="G55" s="58">
        <v>57230.73828125</v>
      </c>
    </row>
    <row r="56" spans="1:7" x14ac:dyDescent="0.25">
      <c r="A56" s="56" t="s">
        <v>288</v>
      </c>
      <c r="B56" s="56" t="s">
        <v>4</v>
      </c>
      <c r="C56" s="56" t="s">
        <v>5</v>
      </c>
      <c r="D56" s="56" t="s">
        <v>201</v>
      </c>
      <c r="E56" s="56" t="s">
        <v>62</v>
      </c>
      <c r="F56" s="57">
        <v>19757.810241699219</v>
      </c>
      <c r="G56" s="58">
        <v>106342.828125</v>
      </c>
    </row>
    <row r="57" spans="1:7" x14ac:dyDescent="0.25">
      <c r="A57" s="56" t="s">
        <v>288</v>
      </c>
      <c r="B57" s="56" t="s">
        <v>4</v>
      </c>
      <c r="C57" s="56" t="s">
        <v>5</v>
      </c>
      <c r="D57" s="56" t="s">
        <v>201</v>
      </c>
      <c r="E57" s="56" t="s">
        <v>57</v>
      </c>
      <c r="F57" s="57">
        <v>21906.4794921875</v>
      </c>
      <c r="G57" s="58">
        <v>131220.52734375</v>
      </c>
    </row>
    <row r="58" spans="1:7" x14ac:dyDescent="0.25">
      <c r="A58" s="56" t="s">
        <v>288</v>
      </c>
      <c r="B58" s="56" t="s">
        <v>4</v>
      </c>
      <c r="C58" s="56" t="s">
        <v>5</v>
      </c>
      <c r="D58" s="56" t="s">
        <v>201</v>
      </c>
      <c r="E58" s="56" t="s">
        <v>86</v>
      </c>
      <c r="F58" s="57">
        <v>1292.300048828125</v>
      </c>
      <c r="G58" s="58">
        <v>2849</v>
      </c>
    </row>
    <row r="59" spans="1:7" x14ac:dyDescent="0.25">
      <c r="A59" s="56" t="s">
        <v>288</v>
      </c>
      <c r="B59" s="56" t="s">
        <v>4</v>
      </c>
      <c r="C59" s="56" t="s">
        <v>5</v>
      </c>
      <c r="D59" s="56" t="s">
        <v>200</v>
      </c>
      <c r="E59" s="56" t="s">
        <v>57</v>
      </c>
      <c r="F59" s="57">
        <v>19361.330078125</v>
      </c>
      <c r="G59" s="58">
        <v>51246.25</v>
      </c>
    </row>
    <row r="60" spans="1:7" x14ac:dyDescent="0.25">
      <c r="A60" s="56" t="s">
        <v>288</v>
      </c>
      <c r="B60" s="56" t="s">
        <v>3</v>
      </c>
      <c r="C60" s="56" t="s">
        <v>5</v>
      </c>
      <c r="D60" s="56" t="s">
        <v>55</v>
      </c>
      <c r="E60" s="56" t="s">
        <v>57</v>
      </c>
      <c r="F60" s="57">
        <v>667.239990234375</v>
      </c>
      <c r="G60" s="58">
        <v>2767.31005859375</v>
      </c>
    </row>
    <row r="61" spans="1:7" x14ac:dyDescent="0.25">
      <c r="A61" s="56" t="s">
        <v>288</v>
      </c>
      <c r="B61" s="56" t="s">
        <v>3</v>
      </c>
      <c r="C61" s="56" t="s">
        <v>5</v>
      </c>
      <c r="D61" s="56" t="s">
        <v>200</v>
      </c>
      <c r="E61" s="56" t="s">
        <v>57</v>
      </c>
      <c r="F61" s="57">
        <v>413.239990234375</v>
      </c>
      <c r="G61" s="58">
        <v>158786.828125</v>
      </c>
    </row>
    <row r="62" spans="1:7" x14ac:dyDescent="0.25">
      <c r="A62" s="56" t="s">
        <v>288</v>
      </c>
      <c r="B62" s="56" t="s">
        <v>166</v>
      </c>
      <c r="C62" s="56" t="s">
        <v>5</v>
      </c>
      <c r="D62" s="56" t="s">
        <v>200</v>
      </c>
      <c r="E62" s="56" t="s">
        <v>57</v>
      </c>
      <c r="F62" s="57">
        <v>12934.330078125</v>
      </c>
      <c r="G62" s="58">
        <v>4443498.5</v>
      </c>
    </row>
    <row r="63" spans="1:7" x14ac:dyDescent="0.25">
      <c r="A63" s="28" t="s">
        <v>289</v>
      </c>
      <c r="B63" s="29"/>
      <c r="C63" s="29"/>
      <c r="D63" s="29"/>
      <c r="E63" s="29"/>
      <c r="F63" s="29">
        <f>SUM(F54:F62)</f>
        <v>128935.44937133789</v>
      </c>
      <c r="G63" s="30">
        <f>SUM(G54:G62)</f>
        <v>4957649.0419921875</v>
      </c>
    </row>
    <row r="64" spans="1:7" x14ac:dyDescent="0.25">
      <c r="A64" s="56" t="s">
        <v>304</v>
      </c>
      <c r="B64" s="56" t="s">
        <v>46</v>
      </c>
      <c r="C64" s="56" t="s">
        <v>5</v>
      </c>
      <c r="D64" s="56" t="s">
        <v>55</v>
      </c>
      <c r="E64" s="56" t="s">
        <v>62</v>
      </c>
      <c r="F64" s="57">
        <v>4447.52978515625</v>
      </c>
      <c r="G64" s="58">
        <v>15890</v>
      </c>
    </row>
    <row r="65" spans="1:7" x14ac:dyDescent="0.25">
      <c r="A65" s="56" t="s">
        <v>304</v>
      </c>
      <c r="B65" s="56" t="s">
        <v>46</v>
      </c>
      <c r="C65" s="56" t="s">
        <v>5</v>
      </c>
      <c r="D65" s="56" t="s">
        <v>55</v>
      </c>
      <c r="E65" s="56" t="s">
        <v>57</v>
      </c>
      <c r="F65" s="57">
        <v>8451.8999633789063</v>
      </c>
      <c r="G65" s="58">
        <v>23138.4599609375</v>
      </c>
    </row>
    <row r="66" spans="1:7" x14ac:dyDescent="0.25">
      <c r="A66" s="56" t="s">
        <v>304</v>
      </c>
      <c r="B66" s="56" t="s">
        <v>46</v>
      </c>
      <c r="C66" s="56" t="s">
        <v>5</v>
      </c>
      <c r="D66" s="56" t="s">
        <v>199</v>
      </c>
      <c r="E66" s="56" t="s">
        <v>57</v>
      </c>
      <c r="F66" s="57">
        <v>9014.580078125</v>
      </c>
      <c r="G66" s="58">
        <v>44715.4609375</v>
      </c>
    </row>
    <row r="67" spans="1:7" x14ac:dyDescent="0.25">
      <c r="A67" s="56" t="s">
        <v>304</v>
      </c>
      <c r="B67" s="56" t="s">
        <v>46</v>
      </c>
      <c r="C67" s="56" t="s">
        <v>5</v>
      </c>
      <c r="D67" s="56" t="s">
        <v>200</v>
      </c>
      <c r="E67" s="56" t="s">
        <v>57</v>
      </c>
      <c r="F67" s="57">
        <v>27092.299774169922</v>
      </c>
      <c r="G67" s="58">
        <v>110162.56005859375</v>
      </c>
    </row>
    <row r="68" spans="1:7" x14ac:dyDescent="0.25">
      <c r="A68" s="56" t="s">
        <v>304</v>
      </c>
      <c r="B68" s="56" t="s">
        <v>306</v>
      </c>
      <c r="C68" s="56" t="s">
        <v>5</v>
      </c>
      <c r="D68" s="56" t="s">
        <v>307</v>
      </c>
      <c r="E68" s="56" t="s">
        <v>62</v>
      </c>
      <c r="F68" s="57">
        <v>1712.3399658203125</v>
      </c>
      <c r="G68" s="58">
        <v>68868</v>
      </c>
    </row>
    <row r="69" spans="1:7" x14ac:dyDescent="0.25">
      <c r="A69" s="56" t="s">
        <v>304</v>
      </c>
      <c r="B69" s="56" t="s">
        <v>4</v>
      </c>
      <c r="C69" s="56" t="s">
        <v>5</v>
      </c>
      <c r="D69" s="56" t="s">
        <v>201</v>
      </c>
      <c r="E69" s="56" t="s">
        <v>62</v>
      </c>
      <c r="F69" s="57">
        <v>66854.800170898438</v>
      </c>
      <c r="G69" s="58">
        <v>261511.6953125</v>
      </c>
    </row>
    <row r="70" spans="1:7" x14ac:dyDescent="0.25">
      <c r="A70" s="56" t="s">
        <v>304</v>
      </c>
      <c r="B70" s="56" t="s">
        <v>4</v>
      </c>
      <c r="C70" s="56" t="s">
        <v>5</v>
      </c>
      <c r="D70" s="56" t="s">
        <v>201</v>
      </c>
      <c r="E70" s="56" t="s">
        <v>57</v>
      </c>
      <c r="F70" s="57">
        <v>203376.10026550293</v>
      </c>
      <c r="G70" s="58">
        <v>1116396.9453125</v>
      </c>
    </row>
    <row r="71" spans="1:7" x14ac:dyDescent="0.25">
      <c r="A71" s="56" t="s">
        <v>304</v>
      </c>
      <c r="B71" s="56" t="s">
        <v>179</v>
      </c>
      <c r="C71" s="56" t="s">
        <v>5</v>
      </c>
      <c r="D71" s="56" t="s">
        <v>285</v>
      </c>
      <c r="E71" s="56" t="s">
        <v>57</v>
      </c>
      <c r="F71" s="57">
        <v>87.099998474121094</v>
      </c>
      <c r="G71" s="58">
        <v>458.8800048828125</v>
      </c>
    </row>
    <row r="72" spans="1:7" x14ac:dyDescent="0.25">
      <c r="A72" s="56" t="s">
        <v>304</v>
      </c>
      <c r="B72" s="56" t="s">
        <v>3</v>
      </c>
      <c r="C72" s="56" t="s">
        <v>5</v>
      </c>
      <c r="D72" s="56" t="s">
        <v>200</v>
      </c>
      <c r="E72" s="56" t="s">
        <v>57</v>
      </c>
      <c r="F72" s="57">
        <v>1763.5799560546875</v>
      </c>
      <c r="G72" s="58">
        <v>4908.9599609375</v>
      </c>
    </row>
    <row r="73" spans="1:7" x14ac:dyDescent="0.25">
      <c r="A73" s="56" t="s">
        <v>304</v>
      </c>
      <c r="B73" s="56" t="s">
        <v>6</v>
      </c>
      <c r="C73" s="56" t="s">
        <v>5</v>
      </c>
      <c r="D73" s="56" t="s">
        <v>200</v>
      </c>
      <c r="E73" s="56" t="s">
        <v>57</v>
      </c>
      <c r="F73" s="57">
        <v>215.46000671386719</v>
      </c>
      <c r="G73" s="58">
        <v>3776.39990234375</v>
      </c>
    </row>
    <row r="74" spans="1:7" x14ac:dyDescent="0.25">
      <c r="A74" s="56" t="s">
        <v>304</v>
      </c>
      <c r="B74" s="56" t="s">
        <v>166</v>
      </c>
      <c r="C74" s="56" t="s">
        <v>5</v>
      </c>
      <c r="D74" s="56" t="s">
        <v>55</v>
      </c>
      <c r="E74" s="56" t="s">
        <v>57</v>
      </c>
      <c r="F74" s="57">
        <v>380.1400146484375</v>
      </c>
      <c r="G74" s="58">
        <v>3028.260009765625</v>
      </c>
    </row>
    <row r="75" spans="1:7" x14ac:dyDescent="0.25">
      <c r="A75" s="28" t="s">
        <v>305</v>
      </c>
      <c r="B75" s="29"/>
      <c r="C75" s="29"/>
      <c r="D75" s="29"/>
      <c r="E75" s="29"/>
      <c r="F75" s="29">
        <f>SUM(F64:F74)</f>
        <v>323395.82997894287</v>
      </c>
      <c r="G75" s="30">
        <f>SUM(G64:G74)</f>
        <v>1652855.6214599609</v>
      </c>
    </row>
    <row r="76" spans="1:7" x14ac:dyDescent="0.25">
      <c r="A76" s="56" t="s">
        <v>311</v>
      </c>
      <c r="B76" s="56" t="s">
        <v>166</v>
      </c>
      <c r="C76" s="56" t="s">
        <v>47</v>
      </c>
      <c r="D76" s="56" t="s">
        <v>168</v>
      </c>
      <c r="E76" s="56" t="s">
        <v>57</v>
      </c>
      <c r="F76" s="57">
        <v>783650.04296875</v>
      </c>
      <c r="G76" s="58">
        <v>1803467.80859375</v>
      </c>
    </row>
    <row r="77" spans="1:7" x14ac:dyDescent="0.25">
      <c r="A77" s="56" t="s">
        <v>311</v>
      </c>
      <c r="B77" s="56" t="s">
        <v>170</v>
      </c>
      <c r="C77" s="56" t="s">
        <v>47</v>
      </c>
      <c r="D77" s="56" t="s">
        <v>48</v>
      </c>
      <c r="E77" s="56" t="s">
        <v>57</v>
      </c>
      <c r="F77" s="57">
        <v>323592.40012359619</v>
      </c>
      <c r="G77" s="58">
        <v>753594.11297607422</v>
      </c>
    </row>
    <row r="78" spans="1:7" x14ac:dyDescent="0.25">
      <c r="A78" s="56" t="s">
        <v>311</v>
      </c>
      <c r="B78" s="56" t="s">
        <v>170</v>
      </c>
      <c r="C78" s="56" t="s">
        <v>47</v>
      </c>
      <c r="D78" s="56" t="s">
        <v>50</v>
      </c>
      <c r="E78" s="56" t="s">
        <v>57</v>
      </c>
      <c r="F78" s="57">
        <v>643.09001159667969</v>
      </c>
      <c r="G78" s="58">
        <v>3154.8701171875</v>
      </c>
    </row>
    <row r="79" spans="1:7" x14ac:dyDescent="0.25">
      <c r="A79" s="56" t="s">
        <v>311</v>
      </c>
      <c r="B79" s="56" t="s">
        <v>170</v>
      </c>
      <c r="C79" s="56" t="s">
        <v>47</v>
      </c>
      <c r="D79" s="56" t="s">
        <v>174</v>
      </c>
      <c r="E79" s="56" t="s">
        <v>57</v>
      </c>
      <c r="F79" s="57">
        <v>380.14999389648438</v>
      </c>
      <c r="G79" s="58">
        <v>3028.27001953125</v>
      </c>
    </row>
    <row r="80" spans="1:7" x14ac:dyDescent="0.25">
      <c r="A80" s="56" t="s">
        <v>311</v>
      </c>
      <c r="B80" s="56" t="s">
        <v>170</v>
      </c>
      <c r="C80" s="56" t="s">
        <v>47</v>
      </c>
      <c r="D80" s="56" t="s">
        <v>67</v>
      </c>
      <c r="E80" s="56" t="s">
        <v>57</v>
      </c>
      <c r="F80" s="57">
        <v>21160.2890625</v>
      </c>
      <c r="G80" s="58">
        <v>30322.5</v>
      </c>
    </row>
    <row r="81" spans="1:7" x14ac:dyDescent="0.25">
      <c r="A81" s="56" t="s">
        <v>311</v>
      </c>
      <c r="B81" s="56" t="s">
        <v>170</v>
      </c>
      <c r="C81" s="56" t="s">
        <v>47</v>
      </c>
      <c r="D81" s="56" t="s">
        <v>75</v>
      </c>
      <c r="E81" s="56" t="s">
        <v>57</v>
      </c>
      <c r="F81" s="57">
        <v>58413.990234375</v>
      </c>
      <c r="G81" s="58">
        <v>126583.451171875</v>
      </c>
    </row>
    <row r="82" spans="1:7" x14ac:dyDescent="0.25">
      <c r="A82" s="56" t="s">
        <v>311</v>
      </c>
      <c r="B82" s="56" t="s">
        <v>166</v>
      </c>
      <c r="C82" s="56" t="s">
        <v>47</v>
      </c>
      <c r="D82" s="56" t="s">
        <v>64</v>
      </c>
      <c r="E82" s="56" t="s">
        <v>57</v>
      </c>
      <c r="F82" s="57">
        <v>72587.019866943359</v>
      </c>
      <c r="G82" s="58">
        <v>56665.010162353516</v>
      </c>
    </row>
    <row r="83" spans="1:7" x14ac:dyDescent="0.25">
      <c r="A83" s="56" t="s">
        <v>311</v>
      </c>
      <c r="B83" s="56" t="s">
        <v>166</v>
      </c>
      <c r="C83" s="56" t="s">
        <v>47</v>
      </c>
      <c r="D83" s="56" t="s">
        <v>64</v>
      </c>
      <c r="E83" s="56" t="s">
        <v>88</v>
      </c>
      <c r="F83" s="57">
        <v>24069.990234375</v>
      </c>
      <c r="G83" s="58">
        <v>19633.08984375</v>
      </c>
    </row>
    <row r="84" spans="1:7" x14ac:dyDescent="0.25">
      <c r="A84" s="56" t="s">
        <v>311</v>
      </c>
      <c r="B84" s="56" t="s">
        <v>170</v>
      </c>
      <c r="C84" s="56" t="s">
        <v>47</v>
      </c>
      <c r="D84" s="56" t="s">
        <v>172</v>
      </c>
      <c r="E84" s="56" t="s">
        <v>57</v>
      </c>
      <c r="F84" s="57">
        <v>98683.159687042236</v>
      </c>
      <c r="G84" s="58">
        <v>268207.453125</v>
      </c>
    </row>
    <row r="85" spans="1:7" x14ac:dyDescent="0.25">
      <c r="A85" s="56" t="s">
        <v>311</v>
      </c>
      <c r="B85" s="56" t="s">
        <v>166</v>
      </c>
      <c r="C85" s="56" t="s">
        <v>47</v>
      </c>
      <c r="D85" s="56" t="s">
        <v>72</v>
      </c>
      <c r="E85" s="56" t="s">
        <v>57</v>
      </c>
      <c r="F85" s="57">
        <v>3037.280029296875</v>
      </c>
      <c r="G85" s="58">
        <v>40741.8984375</v>
      </c>
    </row>
    <row r="86" spans="1:7" x14ac:dyDescent="0.25">
      <c r="A86" s="28" t="s">
        <v>311</v>
      </c>
      <c r="B86" s="29"/>
      <c r="C86" s="29"/>
      <c r="D86" s="29"/>
      <c r="E86" s="29"/>
      <c r="F86" s="29">
        <f>SUM(F76:F85)</f>
        <v>1386217.4122123718</v>
      </c>
      <c r="G86" s="30">
        <f>SUM(G76:G85)</f>
        <v>3105398.4644470215</v>
      </c>
    </row>
    <row r="87" spans="1:7" x14ac:dyDescent="0.25">
      <c r="A87" s="56" t="s">
        <v>320</v>
      </c>
      <c r="B87" s="56" t="s">
        <v>46</v>
      </c>
      <c r="C87" s="56" t="s">
        <v>5</v>
      </c>
      <c r="D87" s="56" t="s">
        <v>55</v>
      </c>
      <c r="E87" s="56" t="s">
        <v>57</v>
      </c>
      <c r="F87" s="57">
        <v>666.71000671386719</v>
      </c>
      <c r="G87" s="58">
        <v>3975.8199462890625</v>
      </c>
    </row>
    <row r="88" spans="1:7" x14ac:dyDescent="0.25">
      <c r="A88" s="56" t="s">
        <v>320</v>
      </c>
      <c r="B88" s="56" t="s">
        <v>46</v>
      </c>
      <c r="C88" s="56" t="s">
        <v>5</v>
      </c>
      <c r="D88" s="56" t="s">
        <v>200</v>
      </c>
      <c r="E88" s="56" t="s">
        <v>57</v>
      </c>
      <c r="F88" s="57">
        <v>27625.6303358078</v>
      </c>
      <c r="G88" s="58">
        <v>91973.421546936035</v>
      </c>
    </row>
    <row r="89" spans="1:7" x14ac:dyDescent="0.25">
      <c r="A89" s="56" t="s">
        <v>320</v>
      </c>
      <c r="B89" s="56" t="s">
        <v>4</v>
      </c>
      <c r="C89" s="56" t="s">
        <v>5</v>
      </c>
      <c r="D89" s="56" t="s">
        <v>201</v>
      </c>
      <c r="E89" s="56" t="s">
        <v>57</v>
      </c>
      <c r="F89" s="57">
        <v>124774.95972061157</v>
      </c>
      <c r="G89" s="58">
        <v>690548.33715820313</v>
      </c>
    </row>
    <row r="90" spans="1:7" x14ac:dyDescent="0.25">
      <c r="A90" s="56" t="s">
        <v>320</v>
      </c>
      <c r="B90" s="56" t="s">
        <v>4</v>
      </c>
      <c r="C90" s="56" t="s">
        <v>5</v>
      </c>
      <c r="D90" s="56" t="s">
        <v>201</v>
      </c>
      <c r="E90" s="56" t="s">
        <v>139</v>
      </c>
      <c r="F90" s="57">
        <v>5748.43017578125</v>
      </c>
      <c r="G90" s="58">
        <v>30106.359375</v>
      </c>
    </row>
    <row r="91" spans="1:7" x14ac:dyDescent="0.25">
      <c r="A91" s="56" t="s">
        <v>320</v>
      </c>
      <c r="B91" s="56" t="s">
        <v>179</v>
      </c>
      <c r="C91" s="56" t="s">
        <v>5</v>
      </c>
      <c r="D91" s="56" t="s">
        <v>55</v>
      </c>
      <c r="E91" s="56" t="s">
        <v>57</v>
      </c>
      <c r="F91" s="57">
        <v>8940.01953125</v>
      </c>
      <c r="G91" s="58">
        <v>50934.9609375</v>
      </c>
    </row>
    <row r="92" spans="1:7" x14ac:dyDescent="0.25">
      <c r="A92" s="56" t="s">
        <v>320</v>
      </c>
      <c r="B92" s="56" t="s">
        <v>6</v>
      </c>
      <c r="C92" s="56" t="s">
        <v>5</v>
      </c>
      <c r="D92" s="56" t="s">
        <v>200</v>
      </c>
      <c r="E92" s="56" t="s">
        <v>57</v>
      </c>
      <c r="F92" s="57">
        <v>1042.3600196838379</v>
      </c>
      <c r="G92" s="58">
        <v>7255.5</v>
      </c>
    </row>
    <row r="93" spans="1:7" x14ac:dyDescent="0.25">
      <c r="A93" s="28" t="s">
        <v>321</v>
      </c>
      <c r="B93" s="29"/>
      <c r="C93" s="29"/>
      <c r="D93" s="29"/>
      <c r="E93" s="29"/>
      <c r="F93" s="29">
        <f>SUM(F87:F92)</f>
        <v>168798.10978984833</v>
      </c>
      <c r="G93" s="30">
        <f>SUM(G87:G92)</f>
        <v>874794.39896392822</v>
      </c>
    </row>
    <row r="94" spans="1:7" x14ac:dyDescent="0.25">
      <c r="A94" s="56" t="s">
        <v>331</v>
      </c>
      <c r="B94" s="56" t="s">
        <v>46</v>
      </c>
      <c r="C94" s="56" t="s">
        <v>5</v>
      </c>
      <c r="D94" s="56" t="s">
        <v>55</v>
      </c>
      <c r="E94" s="56" t="s">
        <v>62</v>
      </c>
      <c r="F94" s="57">
        <v>1756.3299560546875</v>
      </c>
      <c r="G94" s="58">
        <v>4546.08984375</v>
      </c>
    </row>
    <row r="95" spans="1:7" x14ac:dyDescent="0.25">
      <c r="A95" s="56" t="s">
        <v>331</v>
      </c>
      <c r="B95" s="56" t="s">
        <v>46</v>
      </c>
      <c r="C95" s="56" t="s">
        <v>5</v>
      </c>
      <c r="D95" s="56" t="s">
        <v>55</v>
      </c>
      <c r="E95" s="56" t="s">
        <v>57</v>
      </c>
      <c r="F95" s="57">
        <v>8751.8401412963867</v>
      </c>
      <c r="G95" s="58">
        <v>39119.249206542969</v>
      </c>
    </row>
    <row r="96" spans="1:7" x14ac:dyDescent="0.25">
      <c r="A96" s="56" t="s">
        <v>331</v>
      </c>
      <c r="B96" s="56" t="s">
        <v>46</v>
      </c>
      <c r="C96" s="56" t="s">
        <v>5</v>
      </c>
      <c r="D96" s="56" t="s">
        <v>200</v>
      </c>
      <c r="E96" s="56" t="s">
        <v>57</v>
      </c>
      <c r="F96" s="57">
        <v>24833.570953369141</v>
      </c>
      <c r="G96" s="58">
        <v>100029.27014160156</v>
      </c>
    </row>
    <row r="97" spans="1:7" x14ac:dyDescent="0.25">
      <c r="A97" s="56" t="s">
        <v>331</v>
      </c>
      <c r="B97" s="56" t="s">
        <v>4</v>
      </c>
      <c r="C97" s="56" t="s">
        <v>5</v>
      </c>
      <c r="D97" s="56" t="s">
        <v>201</v>
      </c>
      <c r="E97" s="56" t="s">
        <v>68</v>
      </c>
      <c r="F97" s="57">
        <v>2365.050048828125</v>
      </c>
      <c r="G97" s="58">
        <v>8073</v>
      </c>
    </row>
    <row r="98" spans="1:7" x14ac:dyDescent="0.25">
      <c r="A98" s="56" t="s">
        <v>331</v>
      </c>
      <c r="B98" s="56" t="s">
        <v>4</v>
      </c>
      <c r="C98" s="56" t="s">
        <v>5</v>
      </c>
      <c r="D98" s="56" t="s">
        <v>201</v>
      </c>
      <c r="E98" s="56" t="s">
        <v>62</v>
      </c>
      <c r="F98" s="57">
        <v>70337.980102539063</v>
      </c>
      <c r="G98" s="58">
        <v>105561.05041503906</v>
      </c>
    </row>
    <row r="99" spans="1:7" x14ac:dyDescent="0.25">
      <c r="A99" s="56" t="s">
        <v>331</v>
      </c>
      <c r="B99" s="56" t="s">
        <v>4</v>
      </c>
      <c r="C99" s="56" t="s">
        <v>5</v>
      </c>
      <c r="D99" s="56" t="s">
        <v>201</v>
      </c>
      <c r="E99" s="56" t="s">
        <v>57</v>
      </c>
      <c r="F99" s="57">
        <v>142040.97046661377</v>
      </c>
      <c r="G99" s="58">
        <v>831042.57995605469</v>
      </c>
    </row>
    <row r="100" spans="1:7" x14ac:dyDescent="0.25">
      <c r="A100" s="56" t="s">
        <v>331</v>
      </c>
      <c r="B100" s="56" t="s">
        <v>4</v>
      </c>
      <c r="C100" s="56" t="s">
        <v>5</v>
      </c>
      <c r="D100" s="56" t="s">
        <v>201</v>
      </c>
      <c r="E100" s="56" t="s">
        <v>86</v>
      </c>
      <c r="F100" s="57">
        <v>1545.43994140625</v>
      </c>
      <c r="G100" s="58">
        <v>2198</v>
      </c>
    </row>
    <row r="101" spans="1:7" x14ac:dyDescent="0.25">
      <c r="A101" s="56" t="s">
        <v>331</v>
      </c>
      <c r="B101" s="56" t="s">
        <v>4</v>
      </c>
      <c r="C101" s="56" t="s">
        <v>5</v>
      </c>
      <c r="D101" s="56" t="s">
        <v>201</v>
      </c>
      <c r="E101" s="56" t="s">
        <v>139</v>
      </c>
      <c r="F101" s="57">
        <v>2148.260009765625</v>
      </c>
      <c r="G101" s="58">
        <v>15153</v>
      </c>
    </row>
    <row r="102" spans="1:7" x14ac:dyDescent="0.25">
      <c r="A102" s="56" t="s">
        <v>331</v>
      </c>
      <c r="B102" s="56" t="s">
        <v>179</v>
      </c>
      <c r="C102" s="56" t="s">
        <v>5</v>
      </c>
      <c r="D102" s="56" t="s">
        <v>55</v>
      </c>
      <c r="E102" s="56" t="s">
        <v>57</v>
      </c>
      <c r="F102" s="57">
        <v>499.80999755859375</v>
      </c>
      <c r="G102" s="58">
        <v>2974.780029296875</v>
      </c>
    </row>
    <row r="103" spans="1:7" x14ac:dyDescent="0.25">
      <c r="A103" s="56" t="s">
        <v>331</v>
      </c>
      <c r="B103" s="56" t="s">
        <v>202</v>
      </c>
      <c r="C103" s="56" t="s">
        <v>5</v>
      </c>
      <c r="D103" s="56" t="s">
        <v>200</v>
      </c>
      <c r="E103" s="56" t="s">
        <v>57</v>
      </c>
      <c r="F103" s="57">
        <v>358.33999633789063</v>
      </c>
      <c r="G103" s="58">
        <v>1018.1699829101563</v>
      </c>
    </row>
    <row r="104" spans="1:7" x14ac:dyDescent="0.25">
      <c r="A104" s="56" t="s">
        <v>331</v>
      </c>
      <c r="B104" s="56" t="s">
        <v>166</v>
      </c>
      <c r="C104" s="56" t="s">
        <v>5</v>
      </c>
      <c r="D104" s="56" t="s">
        <v>55</v>
      </c>
      <c r="E104" s="56" t="s">
        <v>57</v>
      </c>
      <c r="F104" s="57">
        <v>997.90997314453125</v>
      </c>
      <c r="G104" s="58">
        <v>5554</v>
      </c>
    </row>
    <row r="105" spans="1:7" x14ac:dyDescent="0.25">
      <c r="A105" s="28" t="s">
        <v>327</v>
      </c>
      <c r="B105" s="29"/>
      <c r="C105" s="29"/>
      <c r="D105" s="29"/>
      <c r="E105" s="29"/>
      <c r="F105" s="29">
        <f>SUM(F94:F104)</f>
        <v>255635.50158691406</v>
      </c>
      <c r="G105" s="30">
        <f>SUM(G94:G104)</f>
        <v>1115269.1895751953</v>
      </c>
    </row>
    <row r="106" spans="1:7" x14ac:dyDescent="0.25">
      <c r="A106" s="56" t="s">
        <v>339</v>
      </c>
      <c r="B106" s="56" t="s">
        <v>46</v>
      </c>
      <c r="C106" s="56" t="s">
        <v>5</v>
      </c>
      <c r="D106" s="56" t="s">
        <v>55</v>
      </c>
      <c r="E106" s="56" t="s">
        <v>62</v>
      </c>
      <c r="F106" s="57">
        <v>100943.890625</v>
      </c>
      <c r="G106" s="58">
        <v>14774.01953125</v>
      </c>
    </row>
    <row r="107" spans="1:7" x14ac:dyDescent="0.25">
      <c r="A107" s="56" t="s">
        <v>339</v>
      </c>
      <c r="B107" s="56" t="s">
        <v>46</v>
      </c>
      <c r="C107" s="56" t="s">
        <v>5</v>
      </c>
      <c r="D107" s="56" t="s">
        <v>55</v>
      </c>
      <c r="E107" s="56" t="s">
        <v>57</v>
      </c>
      <c r="F107" s="57">
        <v>1308.1100158691406</v>
      </c>
      <c r="G107" s="58">
        <v>8148.7099609375</v>
      </c>
    </row>
    <row r="108" spans="1:7" x14ac:dyDescent="0.25">
      <c r="A108" s="56" t="s">
        <v>339</v>
      </c>
      <c r="B108" s="56" t="s">
        <v>46</v>
      </c>
      <c r="C108" s="56" t="s">
        <v>5</v>
      </c>
      <c r="D108" s="56" t="s">
        <v>55</v>
      </c>
      <c r="E108" s="56" t="s">
        <v>139</v>
      </c>
      <c r="F108" s="57">
        <v>1365.22998046875</v>
      </c>
      <c r="G108" s="58">
        <v>21419.0390625</v>
      </c>
    </row>
    <row r="109" spans="1:7" x14ac:dyDescent="0.25">
      <c r="A109" s="56" t="s">
        <v>339</v>
      </c>
      <c r="B109" s="56" t="s">
        <v>46</v>
      </c>
      <c r="C109" s="56" t="s">
        <v>5</v>
      </c>
      <c r="D109" s="56" t="s">
        <v>199</v>
      </c>
      <c r="E109" s="56" t="s">
        <v>57</v>
      </c>
      <c r="F109" s="57">
        <v>2420.5</v>
      </c>
      <c r="G109" s="58">
        <v>15211.6904296875</v>
      </c>
    </row>
    <row r="110" spans="1:7" x14ac:dyDescent="0.25">
      <c r="A110" s="56" t="s">
        <v>339</v>
      </c>
      <c r="B110" s="56" t="s">
        <v>46</v>
      </c>
      <c r="C110" s="56" t="s">
        <v>5</v>
      </c>
      <c r="D110" s="56" t="s">
        <v>200</v>
      </c>
      <c r="E110" s="56" t="s">
        <v>57</v>
      </c>
      <c r="F110" s="57">
        <v>2072.760009765625</v>
      </c>
      <c r="G110" s="58">
        <v>6688.6700439453125</v>
      </c>
    </row>
    <row r="111" spans="1:7" x14ac:dyDescent="0.25">
      <c r="A111" s="56" t="s">
        <v>339</v>
      </c>
      <c r="B111" s="56" t="s">
        <v>46</v>
      </c>
      <c r="C111" s="56" t="s">
        <v>5</v>
      </c>
      <c r="D111" s="56" t="s">
        <v>350</v>
      </c>
      <c r="E111" s="56" t="s">
        <v>57</v>
      </c>
      <c r="F111" s="57">
        <v>1132.8599853515625</v>
      </c>
      <c r="G111" s="58">
        <v>2123.860107421875</v>
      </c>
    </row>
    <row r="112" spans="1:7" x14ac:dyDescent="0.25">
      <c r="A112" s="56" t="s">
        <v>339</v>
      </c>
      <c r="B112" s="56" t="s">
        <v>4</v>
      </c>
      <c r="C112" s="56" t="s">
        <v>5</v>
      </c>
      <c r="D112" s="56" t="s">
        <v>201</v>
      </c>
      <c r="E112" s="56" t="s">
        <v>62</v>
      </c>
      <c r="F112" s="57">
        <v>19581.280685424805</v>
      </c>
      <c r="G112" s="58">
        <v>264575.4189453125</v>
      </c>
    </row>
    <row r="113" spans="1:7" x14ac:dyDescent="0.25">
      <c r="A113" s="56" t="s">
        <v>339</v>
      </c>
      <c r="B113" s="56" t="s">
        <v>4</v>
      </c>
      <c r="C113" s="56" t="s">
        <v>5</v>
      </c>
      <c r="D113" s="56" t="s">
        <v>201</v>
      </c>
      <c r="E113" s="56" t="s">
        <v>57</v>
      </c>
      <c r="F113" s="57">
        <v>118393.24822998047</v>
      </c>
      <c r="G113" s="58">
        <v>890945.060546875</v>
      </c>
    </row>
    <row r="114" spans="1:7" x14ac:dyDescent="0.25">
      <c r="A114" s="56" t="s">
        <v>339</v>
      </c>
      <c r="B114" s="56" t="s">
        <v>179</v>
      </c>
      <c r="C114" s="56" t="s">
        <v>5</v>
      </c>
      <c r="D114" s="56" t="s">
        <v>55</v>
      </c>
      <c r="E114" s="56" t="s">
        <v>57</v>
      </c>
      <c r="F114" s="57">
        <v>174.66999816894531</v>
      </c>
      <c r="G114" s="58">
        <v>12147</v>
      </c>
    </row>
    <row r="115" spans="1:7" x14ac:dyDescent="0.25">
      <c r="A115" s="56" t="s">
        <v>339</v>
      </c>
      <c r="B115" s="56" t="s">
        <v>166</v>
      </c>
      <c r="C115" s="56" t="s">
        <v>5</v>
      </c>
      <c r="D115" s="56" t="s">
        <v>55</v>
      </c>
      <c r="E115" s="56" t="s">
        <v>57</v>
      </c>
      <c r="F115" s="57">
        <v>2187.3200073242188</v>
      </c>
      <c r="G115" s="58">
        <v>8581.1298828125</v>
      </c>
    </row>
    <row r="116" spans="1:7" x14ac:dyDescent="0.25">
      <c r="A116" s="56" t="s">
        <v>339</v>
      </c>
      <c r="B116" s="56" t="s">
        <v>166</v>
      </c>
      <c r="C116" s="56" t="s">
        <v>5</v>
      </c>
      <c r="D116" s="56" t="s">
        <v>200</v>
      </c>
      <c r="E116" s="56" t="s">
        <v>57</v>
      </c>
      <c r="F116" s="57">
        <v>154.77000427246094</v>
      </c>
      <c r="G116" s="58">
        <v>1149.199951171875</v>
      </c>
    </row>
    <row r="117" spans="1:7" x14ac:dyDescent="0.25">
      <c r="A117" s="28" t="s">
        <v>347</v>
      </c>
      <c r="B117" s="29"/>
      <c r="C117" s="29"/>
      <c r="D117" s="29"/>
      <c r="E117" s="29"/>
      <c r="F117" s="29">
        <f>SUM(F106:F116)</f>
        <v>249734.63954162598</v>
      </c>
      <c r="G117" s="30">
        <f>SUM(G106:G116)</f>
        <v>1245763.7984619141</v>
      </c>
    </row>
    <row r="118" spans="1:7" x14ac:dyDescent="0.25">
      <c r="A118" s="56" t="s">
        <v>358</v>
      </c>
      <c r="B118" s="56" t="s">
        <v>46</v>
      </c>
      <c r="C118" s="56" t="s">
        <v>5</v>
      </c>
      <c r="D118" s="56" t="s">
        <v>55</v>
      </c>
      <c r="E118" s="56" t="s">
        <v>57</v>
      </c>
      <c r="F118" s="57">
        <v>6408.2499694824219</v>
      </c>
      <c r="G118" s="58">
        <v>33155.739868164063</v>
      </c>
    </row>
    <row r="119" spans="1:7" x14ac:dyDescent="0.25">
      <c r="A119" s="56" t="s">
        <v>358</v>
      </c>
      <c r="B119" s="56" t="s">
        <v>46</v>
      </c>
      <c r="C119" s="56" t="s">
        <v>5</v>
      </c>
      <c r="D119" s="56" t="s">
        <v>199</v>
      </c>
      <c r="E119" s="56" t="s">
        <v>57</v>
      </c>
      <c r="F119" s="57">
        <v>2477.39990234375</v>
      </c>
      <c r="G119" s="58">
        <v>15511.169921875</v>
      </c>
    </row>
    <row r="120" spans="1:7" x14ac:dyDescent="0.25">
      <c r="A120" s="56" t="s">
        <v>358</v>
      </c>
      <c r="B120" s="56" t="s">
        <v>46</v>
      </c>
      <c r="C120" s="56" t="s">
        <v>5</v>
      </c>
      <c r="D120" s="56" t="s">
        <v>200</v>
      </c>
      <c r="E120" s="56" t="s">
        <v>57</v>
      </c>
      <c r="F120" s="57">
        <v>25316.879707336426</v>
      </c>
      <c r="G120" s="58">
        <v>93425.029907226563</v>
      </c>
    </row>
    <row r="121" spans="1:7" x14ac:dyDescent="0.25">
      <c r="A121" s="56" t="s">
        <v>358</v>
      </c>
      <c r="B121" s="56" t="s">
        <v>46</v>
      </c>
      <c r="C121" s="56" t="s">
        <v>5</v>
      </c>
      <c r="D121" s="56" t="s">
        <v>350</v>
      </c>
      <c r="E121" s="56" t="s">
        <v>49</v>
      </c>
      <c r="F121" s="57">
        <v>10799.919921875</v>
      </c>
      <c r="G121" s="58">
        <v>54515.94140625</v>
      </c>
    </row>
    <row r="122" spans="1:7" x14ac:dyDescent="0.25">
      <c r="A122" s="56" t="s">
        <v>358</v>
      </c>
      <c r="B122" s="56" t="s">
        <v>4</v>
      </c>
      <c r="C122" s="56" t="s">
        <v>5</v>
      </c>
      <c r="D122" s="56" t="s">
        <v>201</v>
      </c>
      <c r="E122" s="56" t="s">
        <v>62</v>
      </c>
      <c r="F122" s="57">
        <v>78853.759521484375</v>
      </c>
      <c r="G122" s="58">
        <v>398607.328125</v>
      </c>
    </row>
    <row r="123" spans="1:7" x14ac:dyDescent="0.25">
      <c r="A123" s="56" t="s">
        <v>358</v>
      </c>
      <c r="B123" s="56" t="s">
        <v>4</v>
      </c>
      <c r="C123" s="56" t="s">
        <v>5</v>
      </c>
      <c r="D123" s="56" t="s">
        <v>201</v>
      </c>
      <c r="E123" s="56" t="s">
        <v>57</v>
      </c>
      <c r="F123" s="57">
        <v>121108.91906738281</v>
      </c>
      <c r="G123" s="58">
        <v>736324.06811523438</v>
      </c>
    </row>
    <row r="124" spans="1:7" x14ac:dyDescent="0.25">
      <c r="A124" s="56" t="s">
        <v>358</v>
      </c>
      <c r="B124" s="56" t="s">
        <v>4</v>
      </c>
      <c r="C124" s="56" t="s">
        <v>5</v>
      </c>
      <c r="D124" s="56" t="s">
        <v>201</v>
      </c>
      <c r="E124" s="56" t="s">
        <v>139</v>
      </c>
      <c r="F124" s="57">
        <v>20978.68017578125</v>
      </c>
      <c r="G124" s="58">
        <v>38196.80029296875</v>
      </c>
    </row>
    <row r="125" spans="1:7" x14ac:dyDescent="0.25">
      <c r="A125" s="56" t="s">
        <v>358</v>
      </c>
      <c r="B125" s="56" t="s">
        <v>179</v>
      </c>
      <c r="C125" s="56" t="s">
        <v>5</v>
      </c>
      <c r="D125" s="56" t="s">
        <v>201</v>
      </c>
      <c r="E125" s="56" t="s">
        <v>57</v>
      </c>
      <c r="F125" s="57">
        <v>12733.759765625</v>
      </c>
      <c r="G125" s="58">
        <v>74898.28125</v>
      </c>
    </row>
    <row r="126" spans="1:7" x14ac:dyDescent="0.25">
      <c r="A126" s="56" t="s">
        <v>358</v>
      </c>
      <c r="B126" s="56" t="s">
        <v>179</v>
      </c>
      <c r="C126" s="56" t="s">
        <v>5</v>
      </c>
      <c r="D126" s="56" t="s">
        <v>200</v>
      </c>
      <c r="E126" s="56" t="s">
        <v>57</v>
      </c>
      <c r="F126" s="57">
        <v>571.530029296875</v>
      </c>
      <c r="G126" s="58">
        <v>2113.260009765625</v>
      </c>
    </row>
    <row r="127" spans="1:7" x14ac:dyDescent="0.25">
      <c r="A127" s="56" t="s">
        <v>358</v>
      </c>
      <c r="B127" s="56" t="s">
        <v>166</v>
      </c>
      <c r="C127" s="56" t="s">
        <v>5</v>
      </c>
      <c r="D127" s="56" t="s">
        <v>55</v>
      </c>
      <c r="E127" s="56" t="s">
        <v>57</v>
      </c>
      <c r="F127" s="57">
        <v>25263.619285583496</v>
      </c>
      <c r="G127" s="58">
        <v>162066.27612304688</v>
      </c>
    </row>
    <row r="128" spans="1:7" x14ac:dyDescent="0.25">
      <c r="A128" s="56" t="s">
        <v>358</v>
      </c>
      <c r="B128" s="56" t="s">
        <v>170</v>
      </c>
      <c r="C128" s="56" t="s">
        <v>5</v>
      </c>
      <c r="D128" s="56" t="s">
        <v>200</v>
      </c>
      <c r="E128" s="56" t="s">
        <v>57</v>
      </c>
      <c r="F128" s="57">
        <v>6655.7198486328125</v>
      </c>
      <c r="G128" s="58">
        <v>13415.339599609375</v>
      </c>
    </row>
    <row r="129" spans="1:7" x14ac:dyDescent="0.25">
      <c r="A129" s="28" t="s">
        <v>359</v>
      </c>
      <c r="B129" s="29"/>
      <c r="C129" s="29"/>
      <c r="D129" s="29"/>
      <c r="E129" s="29"/>
      <c r="F129" s="29">
        <f>SUM(F118:F128)</f>
        <v>311168.43719482422</v>
      </c>
      <c r="G129" s="30">
        <f>SUM(G118:G128)</f>
        <v>1622229.2346191406</v>
      </c>
    </row>
    <row r="130" spans="1:7" x14ac:dyDescent="0.25">
      <c r="A130" s="56" t="s">
        <v>361</v>
      </c>
      <c r="B130" s="56" t="s">
        <v>46</v>
      </c>
      <c r="C130" s="56" t="s">
        <v>5</v>
      </c>
      <c r="D130" s="56" t="s">
        <v>55</v>
      </c>
      <c r="E130" s="56" t="s">
        <v>62</v>
      </c>
      <c r="F130" s="57">
        <v>278.01998901367188</v>
      </c>
      <c r="G130" s="58">
        <v>9148.1796875</v>
      </c>
    </row>
    <row r="131" spans="1:7" x14ac:dyDescent="0.25">
      <c r="A131" s="56" t="s">
        <v>361</v>
      </c>
      <c r="B131" s="56" t="s">
        <v>46</v>
      </c>
      <c r="C131" s="56" t="s">
        <v>5</v>
      </c>
      <c r="D131" s="56" t="s">
        <v>55</v>
      </c>
      <c r="E131" s="56" t="s">
        <v>57</v>
      </c>
      <c r="F131" s="57">
        <v>43031.259826660156</v>
      </c>
      <c r="G131" s="58">
        <v>46629.369689941406</v>
      </c>
    </row>
    <row r="132" spans="1:7" x14ac:dyDescent="0.25">
      <c r="A132" s="56" t="s">
        <v>361</v>
      </c>
      <c r="B132" s="56" t="s">
        <v>46</v>
      </c>
      <c r="C132" s="56" t="s">
        <v>5</v>
      </c>
      <c r="D132" s="56" t="s">
        <v>199</v>
      </c>
      <c r="E132" s="56" t="s">
        <v>57</v>
      </c>
      <c r="F132" s="57">
        <v>2783.320068359375</v>
      </c>
      <c r="G132" s="58">
        <v>17426.55078125</v>
      </c>
    </row>
    <row r="133" spans="1:7" x14ac:dyDescent="0.25">
      <c r="A133" s="56" t="s">
        <v>361</v>
      </c>
      <c r="B133" s="56" t="s">
        <v>46</v>
      </c>
      <c r="C133" s="56" t="s">
        <v>5</v>
      </c>
      <c r="D133" s="56" t="s">
        <v>200</v>
      </c>
      <c r="E133" s="56" t="s">
        <v>57</v>
      </c>
      <c r="F133" s="57">
        <v>14612.960136413574</v>
      </c>
      <c r="G133" s="58">
        <v>59300.059997558594</v>
      </c>
    </row>
    <row r="134" spans="1:7" x14ac:dyDescent="0.25">
      <c r="A134" s="56" t="s">
        <v>361</v>
      </c>
      <c r="B134" s="56" t="s">
        <v>4</v>
      </c>
      <c r="C134" s="56" t="s">
        <v>5</v>
      </c>
      <c r="D134" s="56" t="s">
        <v>201</v>
      </c>
      <c r="E134" s="56" t="s">
        <v>62</v>
      </c>
      <c r="F134" s="57">
        <v>1310.1500244140625</v>
      </c>
      <c r="G134" s="58">
        <v>24448.359375</v>
      </c>
    </row>
    <row r="135" spans="1:7" x14ac:dyDescent="0.25">
      <c r="A135" s="56" t="s">
        <v>361</v>
      </c>
      <c r="B135" s="56" t="s">
        <v>4</v>
      </c>
      <c r="C135" s="56" t="s">
        <v>5</v>
      </c>
      <c r="D135" s="56" t="s">
        <v>201</v>
      </c>
      <c r="E135" s="56" t="s">
        <v>57</v>
      </c>
      <c r="F135" s="57">
        <v>75386.149963378906</v>
      </c>
      <c r="G135" s="58">
        <v>389689.58471679688</v>
      </c>
    </row>
    <row r="136" spans="1:7" x14ac:dyDescent="0.25">
      <c r="A136" s="56" t="s">
        <v>361</v>
      </c>
      <c r="B136" s="56" t="s">
        <v>6</v>
      </c>
      <c r="C136" s="56" t="s">
        <v>5</v>
      </c>
      <c r="D136" s="56" t="s">
        <v>55</v>
      </c>
      <c r="E136" s="56" t="s">
        <v>57</v>
      </c>
      <c r="F136" s="57">
        <v>654.09002685546875</v>
      </c>
      <c r="G136" s="58">
        <v>2038.800048828125</v>
      </c>
    </row>
    <row r="137" spans="1:7" x14ac:dyDescent="0.25">
      <c r="A137" s="56" t="s">
        <v>361</v>
      </c>
      <c r="B137" s="56" t="s">
        <v>166</v>
      </c>
      <c r="C137" s="56" t="s">
        <v>5</v>
      </c>
      <c r="D137" s="56" t="s">
        <v>55</v>
      </c>
      <c r="E137" s="56" t="s">
        <v>57</v>
      </c>
      <c r="F137" s="57">
        <v>262.17999267578125</v>
      </c>
      <c r="G137" s="58">
        <v>1878.0400390625</v>
      </c>
    </row>
    <row r="138" spans="1:7" x14ac:dyDescent="0.25">
      <c r="A138" s="28" t="s">
        <v>362</v>
      </c>
      <c r="B138" s="29"/>
      <c r="C138" s="29"/>
      <c r="D138" s="29"/>
      <c r="E138" s="29"/>
      <c r="F138" s="29">
        <f>SUM(F130:F137)</f>
        <v>138318.130027771</v>
      </c>
      <c r="G138" s="30">
        <f>SUM(G130:G137)</f>
        <v>550558.9443359375</v>
      </c>
    </row>
    <row r="139" spans="1:7" ht="16.5" thickBot="1" x14ac:dyDescent="0.3">
      <c r="A139" s="27" t="s">
        <v>0</v>
      </c>
      <c r="B139" s="27"/>
      <c r="C139" s="27"/>
      <c r="D139" s="27"/>
      <c r="E139" s="27"/>
      <c r="F139" s="27">
        <f>SUM(F138,F129,F117,F105,F93,F86,F75,F63,F53,F34,F25)</f>
        <v>3822440.0654115677</v>
      </c>
      <c r="G139" s="39">
        <f>SUM(G138,G129,G117,G105,G93,G86,G75,G63,G53,G34,G25)</f>
        <v>19976815.484062195</v>
      </c>
    </row>
    <row r="141" spans="1:7" x14ac:dyDescent="0.25">
      <c r="A141" t="s">
        <v>30</v>
      </c>
    </row>
  </sheetData>
  <sortState xmlns:xlrd2="http://schemas.microsoft.com/office/spreadsheetml/2017/richdata2" ref="A14:I45">
    <sortCondition ref="A14:A4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2025-06-04T19:50:24Z</dcterms:modified>
</cp:coreProperties>
</file>