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0\"/>
    </mc:Choice>
  </mc:AlternateContent>
  <xr:revisionPtr revIDLastSave="0" documentId="8_{866F7178-79EB-44B4-BB75-197ADCE1B467}" xr6:coauthVersionLast="47" xr6:coauthVersionMax="47" xr10:uidLastSave="{00000000-0000-0000-0000-000000000000}"/>
  <bookViews>
    <workbookView xWindow="9120" yWindow="9120" windowWidth="27675" windowHeight="8940" tabRatio="918" activeTab="9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ieles" sheetId="11" r:id="rId6"/>
    <sheet name="Embutidos" sheetId="12" r:id="rId7"/>
    <sheet name="Otro Origen" sheetId="14" r:id="rId8"/>
    <sheet name="Huevo" sheetId="21" state="hidden" r:id="rId9"/>
    <sheet name="Pro vet" sheetId="20" r:id="rId10"/>
  </sheets>
  <definedNames>
    <definedName name="_xlnm._FilterDatabase" localSheetId="6" hidden="1">Embutidos!#REF!</definedName>
    <definedName name="_xlnm.Print_Titles" localSheetId="1">'Bovino Carnico'!$10:$12</definedName>
    <definedName name="_xlnm.Print_Titles" localSheetId="2">'Bovino Lacteo'!$10:$12</definedName>
    <definedName name="_xlnm.Print_Titles" localSheetId="6">Embutidos!$10:$12</definedName>
    <definedName name="_xlnm.Print_Titles" localSheetId="8">Huevo!$10:$11</definedName>
    <definedName name="_xlnm.Print_Titles" localSheetId="3">Leche!$10:$12</definedName>
    <definedName name="_xlnm.Print_Titles" localSheetId="7">'Otro Origen'!$10:$12</definedName>
    <definedName name="_xlnm.Print_Titles" localSheetId="5">Pieles!$10:$12</definedName>
    <definedName name="_xlnm.Print_Titles" localSheetId="4">'Porcino Carnico'!$10:$12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20" l="1"/>
  <c r="E29" i="20"/>
  <c r="E27" i="20"/>
  <c r="F78" i="14"/>
  <c r="G78" i="14"/>
  <c r="G37" i="12"/>
  <c r="F37" i="12"/>
  <c r="G29" i="8"/>
  <c r="F29" i="8"/>
  <c r="F77" i="11"/>
  <c r="G77" i="11"/>
  <c r="G39" i="7"/>
  <c r="F39" i="7"/>
  <c r="F84" i="6"/>
  <c r="G84" i="6"/>
  <c r="F35" i="5"/>
  <c r="G35" i="5"/>
  <c r="F58" i="14"/>
  <c r="G58" i="14"/>
  <c r="F67" i="14"/>
  <c r="G67" i="14"/>
  <c r="F35" i="12"/>
  <c r="G35" i="12"/>
  <c r="F72" i="11"/>
  <c r="G72" i="11"/>
  <c r="G27" i="8"/>
  <c r="F27" i="8"/>
  <c r="F36" i="7"/>
  <c r="G36" i="7"/>
  <c r="F77" i="6"/>
  <c r="G77" i="6"/>
  <c r="F55" i="14" l="1"/>
  <c r="G55" i="14"/>
  <c r="F30" i="12"/>
  <c r="G30" i="12"/>
  <c r="F62" i="11"/>
  <c r="G62" i="11"/>
  <c r="F33" i="7"/>
  <c r="G33" i="7"/>
  <c r="F66" i="6"/>
  <c r="G66" i="6"/>
  <c r="F31" i="5"/>
  <c r="G31" i="5"/>
  <c r="G25" i="8" l="1"/>
  <c r="F25" i="8"/>
  <c r="E25" i="20"/>
  <c r="F44" i="14"/>
  <c r="G44" i="14"/>
  <c r="G27" i="12"/>
  <c r="F27" i="12"/>
  <c r="F50" i="11"/>
  <c r="G50" i="11"/>
  <c r="G27" i="7"/>
  <c r="F27" i="7"/>
  <c r="F55" i="6"/>
  <c r="G55" i="6"/>
  <c r="F28" i="5"/>
  <c r="F36" i="5" s="1"/>
  <c r="G28" i="5"/>
  <c r="G36" i="5" s="1"/>
  <c r="G23" i="8"/>
  <c r="F23" i="8"/>
  <c r="G21" i="8"/>
  <c r="F21" i="8"/>
  <c r="G25" i="12"/>
  <c r="F25" i="12"/>
  <c r="G23" i="12"/>
  <c r="F23" i="12"/>
  <c r="E23" i="20"/>
  <c r="E21" i="20"/>
  <c r="F34" i="14"/>
  <c r="G34" i="14"/>
  <c r="G79" i="14" s="1"/>
  <c r="F45" i="11"/>
  <c r="G45" i="11"/>
  <c r="F25" i="7"/>
  <c r="G25" i="7"/>
  <c r="F47" i="6"/>
  <c r="G47" i="6"/>
  <c r="F79" i="14" l="1"/>
  <c r="F41" i="11"/>
  <c r="G41" i="11"/>
  <c r="F23" i="7"/>
  <c r="G23" i="7"/>
  <c r="F43" i="6"/>
  <c r="G43" i="6"/>
  <c r="F39" i="11"/>
  <c r="G39" i="11"/>
  <c r="F37" i="6"/>
  <c r="G37" i="6"/>
  <c r="E17" i="20" l="1"/>
  <c r="E15" i="20"/>
  <c r="F26" i="14"/>
  <c r="F29" i="14" s="1"/>
  <c r="G26" i="14"/>
  <c r="G29" i="14" s="1"/>
  <c r="F22" i="14"/>
  <c r="G22" i="14"/>
  <c r="F18" i="14"/>
  <c r="G18" i="14"/>
  <c r="F21" i="12"/>
  <c r="G21" i="12"/>
  <c r="F19" i="12"/>
  <c r="G19" i="12"/>
  <c r="F16" i="12"/>
  <c r="G16" i="12"/>
  <c r="F24" i="11"/>
  <c r="G24" i="11"/>
  <c r="F32" i="11"/>
  <c r="F78" i="11" s="1"/>
  <c r="G32" i="11"/>
  <c r="G78" i="11" s="1"/>
  <c r="F17" i="8"/>
  <c r="G17" i="8"/>
  <c r="F19" i="8"/>
  <c r="G19" i="8"/>
  <c r="F15" i="8"/>
  <c r="G15" i="8"/>
  <c r="F14" i="7"/>
  <c r="G14" i="7"/>
  <c r="F16" i="7"/>
  <c r="G16" i="7"/>
  <c r="F18" i="7"/>
  <c r="F40" i="7" s="1"/>
  <c r="G18" i="7"/>
  <c r="G40" i="7" s="1"/>
  <c r="F30" i="6"/>
  <c r="F85" i="6" s="1"/>
  <c r="G30" i="6"/>
  <c r="F23" i="6"/>
  <c r="G23" i="6"/>
  <c r="F22" i="5"/>
  <c r="G22" i="5"/>
  <c r="F20" i="5"/>
  <c r="G20" i="5"/>
  <c r="F16" i="5"/>
  <c r="G16" i="5"/>
  <c r="G85" i="6" l="1"/>
  <c r="G30" i="8"/>
  <c r="F30" i="8"/>
  <c r="G38" i="12"/>
  <c r="F38" i="12"/>
  <c r="B11" i="20"/>
  <c r="A11" i="14"/>
  <c r="A11" i="12"/>
  <c r="A11" i="11"/>
  <c r="A11" i="8"/>
  <c r="A11" i="7"/>
  <c r="A11" i="6"/>
  <c r="A11" i="5"/>
  <c r="E19" i="20" l="1"/>
  <c r="E35" i="20" s="1"/>
  <c r="B13" i="15" l="1"/>
  <c r="C13" i="15"/>
  <c r="B9" i="20" l="1"/>
  <c r="A9" i="21"/>
  <c r="A9" i="14"/>
  <c r="A9" i="12"/>
  <c r="A9" i="11"/>
  <c r="A9" i="8"/>
  <c r="A9" i="7"/>
  <c r="A9" i="6"/>
  <c r="A9" i="5" s="1"/>
  <c r="F16" i="21" l="1"/>
  <c r="G16" i="21"/>
  <c r="B20" i="15" l="1"/>
  <c r="C20" i="15"/>
  <c r="C21" i="15" l="1"/>
  <c r="C16" i="15"/>
  <c r="B16" i="15"/>
  <c r="B17" i="15" l="1"/>
  <c r="C17" i="15"/>
  <c r="B19" i="15"/>
  <c r="B18" i="15"/>
  <c r="C18" i="15"/>
  <c r="C15" i="15" l="1"/>
  <c r="B15" i="15"/>
  <c r="B14" i="15"/>
  <c r="C14" i="15"/>
  <c r="B22" i="15" l="1"/>
  <c r="C19" i="15" l="1"/>
  <c r="C22" i="15" s="1"/>
</calcChain>
</file>

<file path=xl/sharedStrings.xml><?xml version="1.0" encoding="utf-8"?>
<sst xmlns="http://schemas.openxmlformats.org/spreadsheetml/2006/main" count="1337" uniqueCount="139">
  <si>
    <t>Total</t>
  </si>
  <si>
    <t>Leche</t>
  </si>
  <si>
    <t>Otro Origen</t>
  </si>
  <si>
    <t>Embutidos</t>
  </si>
  <si>
    <t>Mes</t>
  </si>
  <si>
    <t>Origen</t>
  </si>
  <si>
    <t>Clasificación</t>
  </si>
  <si>
    <t>Kilos</t>
  </si>
  <si>
    <t>Valor US$</t>
  </si>
  <si>
    <t>Res</t>
  </si>
  <si>
    <t>Lacteo</t>
  </si>
  <si>
    <t>Cerdo</t>
  </si>
  <si>
    <t>Pieles</t>
  </si>
  <si>
    <t>Mercancia</t>
  </si>
  <si>
    <t>República Dominicana</t>
  </si>
  <si>
    <t>MINISTERIO DE AGRICULTURA</t>
  </si>
  <si>
    <t>Dirección General de Ganadería</t>
  </si>
  <si>
    <t>Productos Veterinarios</t>
  </si>
  <si>
    <t>Destino</t>
  </si>
  <si>
    <t>Piel</t>
  </si>
  <si>
    <t>Pais de Procedencia</t>
  </si>
  <si>
    <t>Huevos</t>
  </si>
  <si>
    <t>Bovino</t>
  </si>
  <si>
    <t>Enero</t>
  </si>
  <si>
    <t>Piel Animal</t>
  </si>
  <si>
    <t>Consolidado de Importaciones de Huevos del Año 2017</t>
  </si>
  <si>
    <t>Curtidas o curadas</t>
  </si>
  <si>
    <t>Bosnia</t>
  </si>
  <si>
    <t>Mexico</t>
  </si>
  <si>
    <t>Pieles Bovinas Frescas Saladas</t>
  </si>
  <si>
    <t>Turquia</t>
  </si>
  <si>
    <t>Febrero</t>
  </si>
  <si>
    <t>Marzo</t>
  </si>
  <si>
    <t>Indonesia</t>
  </si>
  <si>
    <t>Filipinas</t>
  </si>
  <si>
    <t>Nota: Los meses con asterisco (*) estan sujetos a cambios</t>
  </si>
  <si>
    <t>Febrero*</t>
  </si>
  <si>
    <t>Marzo*</t>
  </si>
  <si>
    <t>Enero*</t>
  </si>
  <si>
    <t>Consolidado de Exportaciones de Mercancia de Otro Origen del Año 2019</t>
  </si>
  <si>
    <t>Consolidado de Exportaciones de Productos veterinarios del Año 2019</t>
  </si>
  <si>
    <t>Consolidado General de Exportaciones</t>
  </si>
  <si>
    <t>Consolidado de Exportaciones de Carne de Res</t>
  </si>
  <si>
    <t>Consolidado de Exportaciones de Lacteo</t>
  </si>
  <si>
    <t>Consolidado de Exportaciones de Leche</t>
  </si>
  <si>
    <t>Consolidado de Exportaciones de Carne de Cerdo</t>
  </si>
  <si>
    <t>Consolidado de Exportaciones de Pieles</t>
  </si>
  <si>
    <t>Consolidado de Exportaciones de Embutidos</t>
  </si>
  <si>
    <t>“Año de la Consolidacion de la Seguridad Alimentaria”</t>
  </si>
  <si>
    <t>Haiti</t>
  </si>
  <si>
    <t>Mortadela</t>
  </si>
  <si>
    <t>Cárnico</t>
  </si>
  <si>
    <t>San Martin</t>
  </si>
  <si>
    <t>Costillas</t>
  </si>
  <si>
    <t>Guatemala</t>
  </si>
  <si>
    <t>Cortes</t>
  </si>
  <si>
    <t>EL Salvador</t>
  </si>
  <si>
    <t>Jamon</t>
  </si>
  <si>
    <t>Lácteo</t>
  </si>
  <si>
    <t>Crema de leche</t>
  </si>
  <si>
    <t>Estados Unidos</t>
  </si>
  <si>
    <t>Dulce de leche</t>
  </si>
  <si>
    <t>Helados</t>
  </si>
  <si>
    <t>Antigua y Barbuda</t>
  </si>
  <si>
    <t>San Cristobal-Nevis (St. Kitts)</t>
  </si>
  <si>
    <t>Trinidad &amp; Tobago</t>
  </si>
  <si>
    <t>Barbados</t>
  </si>
  <si>
    <t>Queso</t>
  </si>
  <si>
    <t>Holandes</t>
  </si>
  <si>
    <t>Queso Amarillo</t>
  </si>
  <si>
    <t>Queso Blanco</t>
  </si>
  <si>
    <t>Queso de hoja</t>
  </si>
  <si>
    <t>Leche entera liquida</t>
  </si>
  <si>
    <t>Formula Infantil</t>
  </si>
  <si>
    <t>Santa Lucia</t>
  </si>
  <si>
    <t>Porcino</t>
  </si>
  <si>
    <t>Chuleta</t>
  </si>
  <si>
    <t>Curtidas o Curadas</t>
  </si>
  <si>
    <t>Alemania</t>
  </si>
  <si>
    <t>Brasil</t>
  </si>
  <si>
    <t>El Salvador</t>
  </si>
  <si>
    <t>Vietnam</t>
  </si>
  <si>
    <t>Pieles Bovinas Secas y Saladas</t>
  </si>
  <si>
    <t>Semicurtidas o semicuradas</t>
  </si>
  <si>
    <t>China</t>
  </si>
  <si>
    <t>Portugal</t>
  </si>
  <si>
    <t>Canada</t>
  </si>
  <si>
    <t>Tailandia</t>
  </si>
  <si>
    <t>Salami</t>
  </si>
  <si>
    <t>Salchichas</t>
  </si>
  <si>
    <t>Cuba</t>
  </si>
  <si>
    <t>Sopa</t>
  </si>
  <si>
    <t>Otro Tipo</t>
  </si>
  <si>
    <t>Sazones</t>
  </si>
  <si>
    <t>Mayonesa</t>
  </si>
  <si>
    <t>Guayana Francesa</t>
  </si>
  <si>
    <t>Jamaica</t>
  </si>
  <si>
    <t>Alimentos para animales</t>
  </si>
  <si>
    <t>Cubitos de pollo</t>
  </si>
  <si>
    <t>PVET</t>
  </si>
  <si>
    <t>Emiratos Arabes Unidos</t>
  </si>
  <si>
    <t>Puerto Rico</t>
  </si>
  <si>
    <t>marzo</t>
  </si>
  <si>
    <t>Abril</t>
  </si>
  <si>
    <t>Abril*</t>
  </si>
  <si>
    <t>Danes</t>
  </si>
  <si>
    <t>Leche Saborizada</t>
  </si>
  <si>
    <t>Republica Dominicana</t>
  </si>
  <si>
    <t>Leche semidescremada liquida</t>
  </si>
  <si>
    <t>Dulce de coco</t>
  </si>
  <si>
    <t>Mayo</t>
  </si>
  <si>
    <t>Mayo*</t>
  </si>
  <si>
    <t>Leche UHT</t>
  </si>
  <si>
    <t>Holanda</t>
  </si>
  <si>
    <t>Guyana</t>
  </si>
  <si>
    <t>Junio</t>
  </si>
  <si>
    <t>Junio*</t>
  </si>
  <si>
    <t>Italia</t>
  </si>
  <si>
    <t>Piel Bovina Salada verde</t>
  </si>
  <si>
    <t>Embutidos Variados</t>
  </si>
  <si>
    <t>Caldo de pollo</t>
  </si>
  <si>
    <t>Dulce de Naranja</t>
  </si>
  <si>
    <t>Julio</t>
  </si>
  <si>
    <t/>
  </si>
  <si>
    <t>Julio*</t>
  </si>
  <si>
    <t>Dominica</t>
  </si>
  <si>
    <t>Leche entera en polvo</t>
  </si>
  <si>
    <t>Aruba</t>
  </si>
  <si>
    <t>Preparacion Alimenticia</t>
  </si>
  <si>
    <t>Agosto</t>
  </si>
  <si>
    <t>Agosto*</t>
  </si>
  <si>
    <t>Francia</t>
  </si>
  <si>
    <t>Septiembre</t>
  </si>
  <si>
    <t>Septiembre*</t>
  </si>
  <si>
    <t>Embutidos y Lácteos</t>
  </si>
  <si>
    <t>Bonaire</t>
  </si>
  <si>
    <t>Ghana</t>
  </si>
  <si>
    <t>Mozambique</t>
  </si>
  <si>
    <t>Periodo Enero - 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</si>
</sst>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4"/>
      <color theme="1"/>
      <name val="Times New Roman"/>
      <family val="1"/>
    </font>
    <font>
      <sz val="11"/>
      <color indexed="8"/>
      <name val="Calibri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3" fillId="0" borderId="0"/>
  </cellStyleXfs>
  <cellXfs count="61">
    <xf numFmtId="0" fontId="0" fillId="0" borderId="0" xfId="0"/>
    <xf numFmtId="43" fontId="4" fillId="0" borderId="0" xfId="1" applyFont="1"/>
    <xf numFmtId="0" fontId="2" fillId="2" borderId="1" xfId="4" applyFont="1" applyFill="1" applyBorder="1" applyAlignment="1">
      <alignment horizontal="center"/>
    </xf>
    <xf numFmtId="0" fontId="2" fillId="2" borderId="2" xfId="4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4" fillId="0" borderId="0" xfId="1" applyNumberFormat="1" applyFont="1"/>
    <xf numFmtId="0" fontId="0" fillId="0" borderId="5" xfId="0" applyBorder="1"/>
    <xf numFmtId="164" fontId="4" fillId="0" borderId="5" xfId="1" applyNumberFormat="1" applyFont="1" applyBorder="1"/>
    <xf numFmtId="0" fontId="0" fillId="0" borderId="6" xfId="0" applyBorder="1"/>
    <xf numFmtId="164" fontId="4" fillId="0" borderId="6" xfId="1" applyNumberFormat="1" applyFont="1" applyBorder="1"/>
    <xf numFmtId="0" fontId="6" fillId="0" borderId="0" xfId="0" applyFont="1" applyAlignment="1">
      <alignment horizontal="center"/>
    </xf>
    <xf numFmtId="0" fontId="0" fillId="0" borderId="7" xfId="0" applyBorder="1"/>
    <xf numFmtId="164" fontId="4" fillId="0" borderId="7" xfId="1" applyNumberFormat="1" applyFont="1" applyBorder="1"/>
    <xf numFmtId="0" fontId="5" fillId="4" borderId="4" xfId="0" applyFont="1" applyFill="1" applyBorder="1"/>
    <xf numFmtId="43" fontId="5" fillId="4" borderId="4" xfId="1" applyFont="1" applyFill="1" applyBorder="1"/>
    <xf numFmtId="164" fontId="5" fillId="4" borderId="4" xfId="1" applyNumberFormat="1" applyFont="1" applyFill="1" applyBorder="1"/>
    <xf numFmtId="164" fontId="7" fillId="4" borderId="8" xfId="1" applyNumberFormat="1" applyFont="1" applyFill="1" applyBorder="1"/>
    <xf numFmtId="43" fontId="7" fillId="4" borderId="8" xfId="1" applyFont="1" applyFill="1" applyBorder="1"/>
    <xf numFmtId="0" fontId="2" fillId="3" borderId="8" xfId="3" applyFont="1" applyFill="1" applyBorder="1" applyAlignment="1">
      <alignment wrapText="1"/>
    </xf>
    <xf numFmtId="43" fontId="5" fillId="3" borderId="8" xfId="1" applyFont="1" applyFill="1" applyBorder="1"/>
    <xf numFmtId="164" fontId="5" fillId="3" borderId="8" xfId="1" applyNumberFormat="1" applyFont="1" applyFill="1" applyBorder="1"/>
    <xf numFmtId="0" fontId="2" fillId="3" borderId="4" xfId="3" applyFont="1" applyFill="1" applyBorder="1" applyAlignment="1">
      <alignment wrapText="1"/>
    </xf>
    <xf numFmtId="43" fontId="5" fillId="3" borderId="4" xfId="1" applyFont="1" applyFill="1" applyBorder="1"/>
    <xf numFmtId="164" fontId="5" fillId="3" borderId="4" xfId="1" applyNumberFormat="1" applyFont="1" applyFill="1" applyBorder="1"/>
    <xf numFmtId="164" fontId="7" fillId="4" borderId="4" xfId="1" applyNumberFormat="1" applyFont="1" applyFill="1" applyBorder="1"/>
    <xf numFmtId="43" fontId="7" fillId="4" borderId="4" xfId="1" applyFont="1" applyFill="1" applyBorder="1"/>
    <xf numFmtId="43" fontId="4" fillId="0" borderId="6" xfId="1" applyFont="1" applyBorder="1"/>
    <xf numFmtId="43" fontId="4" fillId="0" borderId="5" xfId="1" applyFont="1" applyBorder="1"/>
    <xf numFmtId="43" fontId="0" fillId="0" borderId="0" xfId="1" applyFont="1"/>
    <xf numFmtId="0" fontId="2" fillId="2" borderId="4" xfId="4" applyFont="1" applyFill="1" applyBorder="1" applyAlignment="1">
      <alignment horizontal="center"/>
    </xf>
    <xf numFmtId="43" fontId="2" fillId="2" borderId="4" xfId="1" applyFont="1" applyFill="1" applyBorder="1" applyAlignment="1">
      <alignment horizontal="center"/>
    </xf>
    <xf numFmtId="0" fontId="1" fillId="0" borderId="13" xfId="2" applyFont="1" applyBorder="1" applyAlignment="1">
      <alignment wrapText="1"/>
    </xf>
    <xf numFmtId="164" fontId="1" fillId="0" borderId="13" xfId="1" applyNumberFormat="1" applyFont="1" applyFill="1" applyBorder="1" applyAlignment="1">
      <alignment horizontal="right" wrapText="1"/>
    </xf>
    <xf numFmtId="43" fontId="1" fillId="0" borderId="13" xfId="1" applyFont="1" applyFill="1" applyBorder="1" applyAlignment="1">
      <alignment horizontal="right" wrapText="1"/>
    </xf>
    <xf numFmtId="0" fontId="2" fillId="2" borderId="14" xfId="4" applyFont="1" applyFill="1" applyBorder="1" applyAlignment="1">
      <alignment horizontal="center"/>
    </xf>
    <xf numFmtId="164" fontId="2" fillId="2" borderId="14" xfId="1" applyNumberFormat="1" applyFont="1" applyFill="1" applyBorder="1" applyAlignment="1">
      <alignment horizontal="center"/>
    </xf>
    <xf numFmtId="43" fontId="2" fillId="2" borderId="15" xfId="1" applyFont="1" applyFill="1" applyBorder="1" applyAlignment="1">
      <alignment horizontal="center"/>
    </xf>
    <xf numFmtId="0" fontId="2" fillId="3" borderId="7" xfId="3" applyFont="1" applyFill="1" applyBorder="1" applyAlignment="1">
      <alignment wrapText="1"/>
    </xf>
    <xf numFmtId="164" fontId="5" fillId="3" borderId="7" xfId="1" applyNumberFormat="1" applyFont="1" applyFill="1" applyBorder="1"/>
    <xf numFmtId="43" fontId="5" fillId="3" borderId="7" xfId="1" applyFont="1" applyFill="1" applyBorder="1"/>
    <xf numFmtId="0" fontId="0" fillId="0" borderId="13" xfId="0" applyBorder="1"/>
    <xf numFmtId="164" fontId="4" fillId="0" borderId="13" xfId="1" applyNumberFormat="1" applyFont="1" applyBorder="1"/>
    <xf numFmtId="43" fontId="1" fillId="0" borderId="13" xfId="1" applyFont="1" applyFill="1" applyBorder="1" applyAlignment="1">
      <alignment wrapText="1"/>
    </xf>
    <xf numFmtId="164" fontId="1" fillId="0" borderId="13" xfId="1" applyNumberFormat="1" applyFont="1" applyFill="1" applyBorder="1" applyAlignment="1">
      <alignment horizontal="right"/>
    </xf>
    <xf numFmtId="43" fontId="1" fillId="0" borderId="13" xfId="1" applyFont="1" applyFill="1" applyBorder="1" applyAlignment="1">
      <alignment horizontal="right"/>
    </xf>
    <xf numFmtId="0" fontId="1" fillId="5" borderId="13" xfId="2" applyFont="1" applyFill="1" applyBorder="1" applyAlignment="1">
      <alignment wrapText="1"/>
    </xf>
    <xf numFmtId="43" fontId="1" fillId="5" borderId="13" xfId="1" applyFont="1" applyFill="1" applyBorder="1" applyAlignment="1">
      <alignment wrapText="1"/>
    </xf>
    <xf numFmtId="0" fontId="12" fillId="0" borderId="18" xfId="5" applyFont="1" applyBorder="1" applyAlignment="1">
      <alignment wrapText="1"/>
    </xf>
    <xf numFmtId="0" fontId="2" fillId="2" borderId="17" xfId="4" applyFont="1" applyFill="1" applyBorder="1" applyAlignment="1">
      <alignment horizontal="center"/>
    </xf>
    <xf numFmtId="0" fontId="2" fillId="2" borderId="10" xfId="4" applyFont="1" applyFill="1" applyBorder="1" applyAlignment="1">
      <alignment horizontal="center"/>
    </xf>
    <xf numFmtId="0" fontId="2" fillId="2" borderId="11" xfId="4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6" xfId="0" applyFont="1" applyBorder="1" applyAlignment="1">
      <alignment horizontal="center"/>
    </xf>
    <xf numFmtId="0" fontId="2" fillId="2" borderId="9" xfId="4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" fillId="2" borderId="12" xfId="4" applyFont="1" applyFill="1" applyBorder="1" applyAlignment="1">
      <alignment horizontal="center"/>
    </xf>
    <xf numFmtId="0" fontId="2" fillId="2" borderId="3" xfId="4" applyFont="1" applyFill="1" applyBorder="1" applyAlignment="1">
      <alignment horizontal="center"/>
    </xf>
    <xf numFmtId="0" fontId="2" fillId="2" borderId="4" xfId="4" applyFont="1" applyFill="1" applyBorder="1" applyAlignment="1">
      <alignment horizontal="center"/>
    </xf>
  </cellXfs>
  <cellStyles count="6">
    <cellStyle name="Millares" xfId="1" builtinId="3"/>
    <cellStyle name="Normal" xfId="0" builtinId="0"/>
    <cellStyle name="Normal_Bovino Lacteo" xfId="2" xr:uid="{00000000-0005-0000-0000-000002000000}"/>
    <cellStyle name="Normal_Embutidos" xfId="5" xr:uid="{00000000-0005-0000-0000-000003000000}"/>
    <cellStyle name="Normal_Hoja14" xfId="3" xr:uid="{00000000-0005-0000-0000-000004000000}"/>
    <cellStyle name="Normal_Hoja5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9525</xdr:rowOff>
    </xdr:from>
    <xdr:to>
      <xdr:col>1</xdr:col>
      <xdr:colOff>1009650</xdr:colOff>
      <xdr:row>4</xdr:row>
      <xdr:rowOff>76200</xdr:rowOff>
    </xdr:to>
    <xdr:pic>
      <xdr:nvPicPr>
        <xdr:cNvPr id="2130" name="Picture 1" descr="escudo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57350" y="9525"/>
          <a:ext cx="8572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142875</xdr:colOff>
      <xdr:row>2</xdr:row>
      <xdr:rowOff>85725</xdr:rowOff>
    </xdr:from>
    <xdr:to>
      <xdr:col>3</xdr:col>
      <xdr:colOff>24765</xdr:colOff>
      <xdr:row>6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46672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</xdr:row>
      <xdr:rowOff>85725</xdr:rowOff>
    </xdr:from>
    <xdr:to>
      <xdr:col>0</xdr:col>
      <xdr:colOff>1184645</xdr:colOff>
      <xdr:row>6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622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0</xdr:row>
      <xdr:rowOff>47625</xdr:rowOff>
    </xdr:from>
    <xdr:to>
      <xdr:col>3</xdr:col>
      <xdr:colOff>1152525</xdr:colOff>
      <xdr:row>4</xdr:row>
      <xdr:rowOff>95250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6400" y="47625"/>
          <a:ext cx="914400" cy="8096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381000</xdr:colOff>
      <xdr:row>2</xdr:row>
      <xdr:rowOff>66675</xdr:rowOff>
    </xdr:from>
    <xdr:to>
      <xdr:col>5</xdr:col>
      <xdr:colOff>62865</xdr:colOff>
      <xdr:row>6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2300" y="44767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66675</xdr:rowOff>
    </xdr:from>
    <xdr:to>
      <xdr:col>2</xdr:col>
      <xdr:colOff>365495</xdr:colOff>
      <xdr:row>6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0</xdr:row>
      <xdr:rowOff>57150</xdr:rowOff>
    </xdr:from>
    <xdr:to>
      <xdr:col>4</xdr:col>
      <xdr:colOff>161925</xdr:colOff>
      <xdr:row>4</xdr:row>
      <xdr:rowOff>38100</xdr:rowOff>
    </xdr:to>
    <xdr:pic>
      <xdr:nvPicPr>
        <xdr:cNvPr id="3154" name="Picture 1" descr="escudo">
          <a:extLst>
            <a:ext uri="{FF2B5EF4-FFF2-40B4-BE49-F238E27FC236}">
              <a16:creationId xmlns:a16="http://schemas.microsoft.com/office/drawing/2014/main" id="{00000000-0008-0000-0100-00005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2200" y="57150"/>
          <a:ext cx="971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2</xdr:row>
      <xdr:rowOff>76200</xdr:rowOff>
    </xdr:from>
    <xdr:to>
      <xdr:col>6</xdr:col>
      <xdr:colOff>205740</xdr:colOff>
      <xdr:row>6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45720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1</xdr:row>
      <xdr:rowOff>66675</xdr:rowOff>
    </xdr:from>
    <xdr:to>
      <xdr:col>2</xdr:col>
      <xdr:colOff>375020</xdr:colOff>
      <xdr:row>6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495299</xdr:colOff>
      <xdr:row>0</xdr:row>
      <xdr:rowOff>28575</xdr:rowOff>
    </xdr:from>
    <xdr:to>
      <xdr:col>4</xdr:col>
      <xdr:colOff>200024</xdr:colOff>
      <xdr:row>4</xdr:row>
      <xdr:rowOff>171450</xdr:rowOff>
    </xdr:to>
    <xdr:pic>
      <xdr:nvPicPr>
        <xdr:cNvPr id="4178" name="Picture 1" descr="escudo">
          <a:extLst>
            <a:ext uri="{FF2B5EF4-FFF2-40B4-BE49-F238E27FC236}">
              <a16:creationId xmlns:a16="http://schemas.microsoft.com/office/drawing/2014/main" id="{00000000-0008-0000-0200-00005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62224" y="28575"/>
          <a:ext cx="9810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790575</xdr:colOff>
      <xdr:row>2</xdr:row>
      <xdr:rowOff>47625</xdr:rowOff>
    </xdr:from>
    <xdr:to>
      <xdr:col>6</xdr:col>
      <xdr:colOff>24765</xdr:colOff>
      <xdr:row>5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42862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361950</xdr:colOff>
      <xdr:row>1</xdr:row>
      <xdr:rowOff>47625</xdr:rowOff>
    </xdr:from>
    <xdr:to>
      <xdr:col>3</xdr:col>
      <xdr:colOff>184520</xdr:colOff>
      <xdr:row>6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23812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0</xdr:row>
      <xdr:rowOff>161924</xdr:rowOff>
    </xdr:from>
    <xdr:to>
      <xdr:col>3</xdr:col>
      <xdr:colOff>1524000</xdr:colOff>
      <xdr:row>4</xdr:row>
      <xdr:rowOff>190499</xdr:rowOff>
    </xdr:to>
    <xdr:pic>
      <xdr:nvPicPr>
        <xdr:cNvPr id="5202" name="Picture 1" descr="escudo">
          <a:extLst>
            <a:ext uri="{FF2B5EF4-FFF2-40B4-BE49-F238E27FC236}">
              <a16:creationId xmlns:a16="http://schemas.microsoft.com/office/drawing/2014/main" id="{00000000-0008-0000-0300-00005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43200" y="161924"/>
          <a:ext cx="8477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647700</xdr:colOff>
      <xdr:row>2</xdr:row>
      <xdr:rowOff>76200</xdr:rowOff>
    </xdr:from>
    <xdr:to>
      <xdr:col>5</xdr:col>
      <xdr:colOff>558165</xdr:colOff>
      <xdr:row>6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0" y="45720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485775</xdr:colOff>
      <xdr:row>1</xdr:row>
      <xdr:rowOff>76200</xdr:rowOff>
    </xdr:from>
    <xdr:to>
      <xdr:col>3</xdr:col>
      <xdr:colOff>308345</xdr:colOff>
      <xdr:row>6</xdr:row>
      <xdr:rowOff>38100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266700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0</xdr:row>
      <xdr:rowOff>57150</xdr:rowOff>
    </xdr:from>
    <xdr:to>
      <xdr:col>4</xdr:col>
      <xdr:colOff>133350</xdr:colOff>
      <xdr:row>5</xdr:row>
      <xdr:rowOff>0</xdr:rowOff>
    </xdr:to>
    <xdr:pic>
      <xdr:nvPicPr>
        <xdr:cNvPr id="6226" name="Picture 1" descr="escudo">
          <a:extLst>
            <a:ext uri="{FF2B5EF4-FFF2-40B4-BE49-F238E27FC236}">
              <a16:creationId xmlns:a16="http://schemas.microsoft.com/office/drawing/2014/main" id="{00000000-0008-0000-0400-00005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57150"/>
          <a:ext cx="876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628650</xdr:colOff>
      <xdr:row>2</xdr:row>
      <xdr:rowOff>66675</xdr:rowOff>
    </xdr:from>
    <xdr:to>
      <xdr:col>5</xdr:col>
      <xdr:colOff>558165</xdr:colOff>
      <xdr:row>6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0025" y="44767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1</xdr:row>
      <xdr:rowOff>66675</xdr:rowOff>
    </xdr:from>
    <xdr:to>
      <xdr:col>2</xdr:col>
      <xdr:colOff>794120</xdr:colOff>
      <xdr:row>6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962025</xdr:colOff>
      <xdr:row>0</xdr:row>
      <xdr:rowOff>0</xdr:rowOff>
    </xdr:from>
    <xdr:to>
      <xdr:col>4</xdr:col>
      <xdr:colOff>152400</xdr:colOff>
      <xdr:row>4</xdr:row>
      <xdr:rowOff>161925</xdr:rowOff>
    </xdr:to>
    <xdr:pic>
      <xdr:nvPicPr>
        <xdr:cNvPr id="9298" name="Picture 1" descr="escudo">
          <a:extLst>
            <a:ext uri="{FF2B5EF4-FFF2-40B4-BE49-F238E27FC236}">
              <a16:creationId xmlns:a16="http://schemas.microsoft.com/office/drawing/2014/main" id="{00000000-0008-0000-0500-00005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0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619125</xdr:colOff>
      <xdr:row>2</xdr:row>
      <xdr:rowOff>66675</xdr:rowOff>
    </xdr:from>
    <xdr:to>
      <xdr:col>5</xdr:col>
      <xdr:colOff>548640</xdr:colOff>
      <xdr:row>6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44767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1</xdr:row>
      <xdr:rowOff>66675</xdr:rowOff>
    </xdr:from>
    <xdr:to>
      <xdr:col>3</xdr:col>
      <xdr:colOff>451220</xdr:colOff>
      <xdr:row>6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0</xdr:row>
      <xdr:rowOff>28575</xdr:rowOff>
    </xdr:from>
    <xdr:to>
      <xdr:col>4</xdr:col>
      <xdr:colOff>28575</xdr:colOff>
      <xdr:row>4</xdr:row>
      <xdr:rowOff>171450</xdr:rowOff>
    </xdr:to>
    <xdr:pic>
      <xdr:nvPicPr>
        <xdr:cNvPr id="10322" name="Picture 1" descr="escudo">
          <a:extLst>
            <a:ext uri="{FF2B5EF4-FFF2-40B4-BE49-F238E27FC236}">
              <a16:creationId xmlns:a16="http://schemas.microsoft.com/office/drawing/2014/main" id="{00000000-0008-0000-0600-000052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14625" y="285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428625</xdr:colOff>
      <xdr:row>2</xdr:row>
      <xdr:rowOff>38100</xdr:rowOff>
    </xdr:from>
    <xdr:to>
      <xdr:col>6</xdr:col>
      <xdr:colOff>139065</xdr:colOff>
      <xdr:row>5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0" y="41910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1</xdr:row>
      <xdr:rowOff>38100</xdr:rowOff>
    </xdr:from>
    <xdr:to>
      <xdr:col>2</xdr:col>
      <xdr:colOff>594095</xdr:colOff>
      <xdr:row>6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228600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0</xdr:row>
      <xdr:rowOff>47625</xdr:rowOff>
    </xdr:from>
    <xdr:to>
      <xdr:col>4</xdr:col>
      <xdr:colOff>180975</xdr:colOff>
      <xdr:row>5</xdr:row>
      <xdr:rowOff>19050</xdr:rowOff>
    </xdr:to>
    <xdr:pic>
      <xdr:nvPicPr>
        <xdr:cNvPr id="12370" name="Picture 1" descr="escudo">
          <a:extLst>
            <a:ext uri="{FF2B5EF4-FFF2-40B4-BE49-F238E27FC236}">
              <a16:creationId xmlns:a16="http://schemas.microsoft.com/office/drawing/2014/main" id="{00000000-0008-0000-0700-000052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8450" y="47625"/>
          <a:ext cx="9144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695325</xdr:colOff>
      <xdr:row>2</xdr:row>
      <xdr:rowOff>57150</xdr:rowOff>
    </xdr:from>
    <xdr:to>
      <xdr:col>5</xdr:col>
      <xdr:colOff>729615</xdr:colOff>
      <xdr:row>6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43815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1</xdr:row>
      <xdr:rowOff>57150</xdr:rowOff>
    </xdr:from>
    <xdr:to>
      <xdr:col>3</xdr:col>
      <xdr:colOff>60695</xdr:colOff>
      <xdr:row>6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47650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0</xdr:row>
      <xdr:rowOff>104775</xdr:rowOff>
    </xdr:from>
    <xdr:to>
      <xdr:col>4</xdr:col>
      <xdr:colOff>142875</xdr:colOff>
      <xdr:row>4</xdr:row>
      <xdr:rowOff>180975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10477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topLeftCell="A4" workbookViewId="0">
      <selection activeCell="A11" sqref="A11:C11"/>
    </sheetView>
  </sheetViews>
  <sheetFormatPr baseColWidth="10" defaultColWidth="11.42578125" defaultRowHeight="15" x14ac:dyDescent="0.25"/>
  <cols>
    <col min="1" max="1" width="22.5703125" bestFit="1" customWidth="1"/>
    <col min="2" max="2" width="21.28515625" style="6" customWidth="1"/>
    <col min="3" max="3" width="19.42578125" style="1" customWidth="1"/>
  </cols>
  <sheetData>
    <row r="1" spans="1:3" x14ac:dyDescent="0.25">
      <c r="A1" s="11"/>
      <c r="B1"/>
      <c r="C1"/>
    </row>
    <row r="2" spans="1:3" x14ac:dyDescent="0.25">
      <c r="B2"/>
      <c r="C2"/>
    </row>
    <row r="3" spans="1:3" x14ac:dyDescent="0.25">
      <c r="B3"/>
      <c r="C3"/>
    </row>
    <row r="4" spans="1:3" x14ac:dyDescent="0.25">
      <c r="B4"/>
      <c r="C4"/>
    </row>
    <row r="5" spans="1:3" x14ac:dyDescent="0.25">
      <c r="B5"/>
      <c r="C5"/>
    </row>
    <row r="6" spans="1:3" x14ac:dyDescent="0.25">
      <c r="A6" s="52" t="s">
        <v>14</v>
      </c>
      <c r="B6" s="52"/>
      <c r="C6" s="52"/>
    </row>
    <row r="7" spans="1:3" ht="23.25" x14ac:dyDescent="0.35">
      <c r="A7" s="53" t="s">
        <v>15</v>
      </c>
      <c r="B7" s="53"/>
      <c r="C7" s="53"/>
    </row>
    <row r="8" spans="1:3" ht="22.5" x14ac:dyDescent="0.35">
      <c r="A8" s="54" t="s">
        <v>16</v>
      </c>
      <c r="B8" s="54"/>
      <c r="C8" s="54"/>
    </row>
    <row r="9" spans="1:3" ht="16.5" thickBot="1" x14ac:dyDescent="0.3">
      <c r="A9" s="55" t="s">
        <v>48</v>
      </c>
      <c r="B9" s="55"/>
      <c r="C9" s="55"/>
    </row>
    <row r="10" spans="1:3" ht="15.75" thickBot="1" x14ac:dyDescent="0.3">
      <c r="A10" s="56" t="s">
        <v>41</v>
      </c>
      <c r="B10" s="50"/>
      <c r="C10" s="51"/>
    </row>
    <row r="11" spans="1:3" ht="15.75" thickBot="1" x14ac:dyDescent="0.3">
      <c r="A11" s="49" t="s">
        <v>138</v>
      </c>
      <c r="B11" s="50"/>
      <c r="C11" s="51"/>
    </row>
    <row r="12" spans="1:3" ht="15.75" thickBot="1" x14ac:dyDescent="0.3">
      <c r="A12" s="2" t="s">
        <v>13</v>
      </c>
      <c r="B12" s="2" t="s">
        <v>7</v>
      </c>
      <c r="C12" s="2" t="s">
        <v>8</v>
      </c>
    </row>
    <row r="13" spans="1:3" x14ac:dyDescent="0.25">
      <c r="A13" s="9" t="s">
        <v>9</v>
      </c>
      <c r="B13" s="10">
        <f>'Bovino Carnico'!F36</f>
        <v>714202.44140625</v>
      </c>
      <c r="C13" s="27">
        <f>'Bovino Carnico'!G36</f>
        <v>2664555.890625</v>
      </c>
    </row>
    <row r="14" spans="1:3" x14ac:dyDescent="0.25">
      <c r="A14" s="7" t="s">
        <v>10</v>
      </c>
      <c r="B14" s="8">
        <f>'Bovino Lacteo'!F85</f>
        <v>570636.45859527588</v>
      </c>
      <c r="C14" s="28">
        <f>'Bovino Lacteo'!G85</f>
        <v>2119532.6441955566</v>
      </c>
    </row>
    <row r="15" spans="1:3" x14ac:dyDescent="0.25">
      <c r="A15" s="7" t="s">
        <v>1</v>
      </c>
      <c r="B15" s="8">
        <f>Leche!F40</f>
        <v>107229.32958984375</v>
      </c>
      <c r="C15" s="28">
        <f>Leche!G40</f>
        <v>1612163.7232666016</v>
      </c>
    </row>
    <row r="16" spans="1:3" x14ac:dyDescent="0.25">
      <c r="A16" s="7" t="s">
        <v>11</v>
      </c>
      <c r="B16" s="8">
        <f>'Porcino Carnico'!F30</f>
        <v>3880.6500549316406</v>
      </c>
      <c r="C16" s="28">
        <f>'Porcino Carnico'!G30</f>
        <v>14326</v>
      </c>
    </row>
    <row r="17" spans="1:3" x14ac:dyDescent="0.25">
      <c r="A17" s="7" t="s">
        <v>12</v>
      </c>
      <c r="B17" s="8">
        <f>Pieles!F78</f>
        <v>3222665.4691705704</v>
      </c>
      <c r="C17" s="28">
        <f>Pieles!G78</f>
        <v>2542877.7392807007</v>
      </c>
    </row>
    <row r="18" spans="1:3" x14ac:dyDescent="0.25">
      <c r="A18" s="7" t="s">
        <v>3</v>
      </c>
      <c r="B18" s="8">
        <f>Embutidos!F38</f>
        <v>313353.9990234375</v>
      </c>
      <c r="C18" s="28">
        <f>Embutidos!G38</f>
        <v>527837.8671875</v>
      </c>
    </row>
    <row r="19" spans="1:3" x14ac:dyDescent="0.25">
      <c r="A19" s="7" t="s">
        <v>2</v>
      </c>
      <c r="B19" s="8">
        <f>'Otro Origen'!F79</f>
        <v>1078322.7430725098</v>
      </c>
      <c r="C19" s="28">
        <f>'Otro Origen'!G79</f>
        <v>4199647.8444824219</v>
      </c>
    </row>
    <row r="20" spans="1:3" x14ac:dyDescent="0.25">
      <c r="A20" s="41" t="s">
        <v>21</v>
      </c>
      <c r="B20" s="42">
        <f>Huevo!F16</f>
        <v>0</v>
      </c>
      <c r="C20" s="42">
        <f>Huevo!G16</f>
        <v>0</v>
      </c>
    </row>
    <row r="21" spans="1:3" ht="15.75" thickBot="1" x14ac:dyDescent="0.3">
      <c r="A21" s="12" t="s">
        <v>17</v>
      </c>
      <c r="B21" s="13"/>
      <c r="C21" s="27">
        <f>'Pro vet'!E35</f>
        <v>1691967.2822265625</v>
      </c>
    </row>
    <row r="22" spans="1:3" ht="15.75" thickBot="1" x14ac:dyDescent="0.3">
      <c r="A22" s="14" t="s">
        <v>0</v>
      </c>
      <c r="B22" s="16">
        <f>SUM(B13:B21)</f>
        <v>6010291.0909128189</v>
      </c>
      <c r="C22" s="15">
        <f>SUM(C13:C21)</f>
        <v>15372908.991264343</v>
      </c>
    </row>
  </sheetData>
  <mergeCells count="6">
    <mergeCell ref="A11:C11"/>
    <mergeCell ref="A6:C6"/>
    <mergeCell ref="A7:C7"/>
    <mergeCell ref="A8:C8"/>
    <mergeCell ref="A9:C9"/>
    <mergeCell ref="A10:C10"/>
  </mergeCells>
  <printOptions horizontalCentered="1"/>
  <pageMargins left="0.43307086614173229" right="0.70866141732283472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7"/>
  <sheetViews>
    <sheetView tabSelected="1" topLeftCell="B19" workbookViewId="0">
      <selection activeCell="B8" sqref="B8:E8"/>
    </sheetView>
  </sheetViews>
  <sheetFormatPr baseColWidth="10" defaultColWidth="24.140625" defaultRowHeight="15" x14ac:dyDescent="0.25"/>
  <cols>
    <col min="1" max="1" width="16.7109375" hidden="1" customWidth="1"/>
    <col min="2" max="2" width="13.7109375" customWidth="1"/>
    <col min="3" max="3" width="10.140625" bestFit="1" customWidth="1"/>
    <col min="4" max="4" width="20.140625" bestFit="1" customWidth="1"/>
    <col min="5" max="5" width="22.42578125" customWidth="1"/>
  </cols>
  <sheetData>
    <row r="1" spans="2:5" x14ac:dyDescent="0.25">
      <c r="B1" s="11"/>
      <c r="E1" s="29"/>
    </row>
    <row r="2" spans="2:5" x14ac:dyDescent="0.25">
      <c r="E2" s="29"/>
    </row>
    <row r="3" spans="2:5" x14ac:dyDescent="0.25">
      <c r="E3" s="29"/>
    </row>
    <row r="4" spans="2:5" x14ac:dyDescent="0.25">
      <c r="E4" s="29"/>
    </row>
    <row r="5" spans="2:5" x14ac:dyDescent="0.25">
      <c r="E5" s="29"/>
    </row>
    <row r="6" spans="2:5" x14ac:dyDescent="0.25">
      <c r="B6" s="52" t="s">
        <v>14</v>
      </c>
      <c r="C6" s="52"/>
      <c r="D6" s="52"/>
      <c r="E6" s="52"/>
    </row>
    <row r="7" spans="2:5" ht="23.25" x14ac:dyDescent="0.35">
      <c r="B7" s="53" t="s">
        <v>15</v>
      </c>
      <c r="C7" s="53"/>
      <c r="D7" s="53"/>
      <c r="E7" s="53"/>
    </row>
    <row r="8" spans="2:5" ht="22.5" x14ac:dyDescent="0.35">
      <c r="B8" s="54" t="s">
        <v>16</v>
      </c>
      <c r="C8" s="54"/>
      <c r="D8" s="54"/>
      <c r="E8" s="54"/>
    </row>
    <row r="9" spans="2:5" ht="20.25" thickBot="1" x14ac:dyDescent="0.4">
      <c r="B9" s="57" t="str">
        <f>Consolidado!A9</f>
        <v>“Año de la Consolidacion de la Seguridad Alimentaria”</v>
      </c>
      <c r="C9" s="57"/>
      <c r="D9" s="57"/>
      <c r="E9" s="57"/>
    </row>
    <row r="10" spans="2:5" ht="15.75" thickBot="1" x14ac:dyDescent="0.3">
      <c r="B10" s="59" t="s">
        <v>40</v>
      </c>
      <c r="C10" s="60"/>
      <c r="D10" s="60"/>
      <c r="E10" s="60"/>
    </row>
    <row r="11" spans="2:5" ht="15.75" thickBot="1" x14ac:dyDescent="0.3">
      <c r="B11" s="49" t="str">
        <f>Consolidado!A11</f>
        <v>Periodo Enero - Septiembre 2020</v>
      </c>
      <c r="C11" s="50"/>
      <c r="D11" s="50"/>
      <c r="E11" s="51"/>
    </row>
    <row r="12" spans="2:5" ht="15.75" thickBot="1" x14ac:dyDescent="0.3">
      <c r="B12" s="30" t="s">
        <v>4</v>
      </c>
      <c r="C12" s="30" t="s">
        <v>13</v>
      </c>
      <c r="D12" s="31" t="s">
        <v>20</v>
      </c>
      <c r="E12" s="31" t="s">
        <v>8</v>
      </c>
    </row>
    <row r="13" spans="2:5" ht="30" x14ac:dyDescent="0.25">
      <c r="B13" s="32" t="s">
        <v>23</v>
      </c>
      <c r="C13" s="32" t="s">
        <v>99</v>
      </c>
      <c r="D13" s="32" t="s">
        <v>100</v>
      </c>
      <c r="E13" s="43">
        <v>307970</v>
      </c>
    </row>
    <row r="14" spans="2:5" x14ac:dyDescent="0.25">
      <c r="B14" s="32" t="s">
        <v>23</v>
      </c>
      <c r="C14" s="32" t="s">
        <v>99</v>
      </c>
      <c r="D14" s="32" t="s">
        <v>101</v>
      </c>
      <c r="E14" s="43">
        <v>29489.48095703125</v>
      </c>
    </row>
    <row r="15" spans="2:5" ht="15.75" thickBot="1" x14ac:dyDescent="0.3">
      <c r="B15" s="19" t="s">
        <v>38</v>
      </c>
      <c r="C15" s="21"/>
      <c r="D15" s="21"/>
      <c r="E15" s="20">
        <f>SUM(E13:E14)</f>
        <v>337459.48095703125</v>
      </c>
    </row>
    <row r="16" spans="2:5" x14ac:dyDescent="0.25">
      <c r="B16" s="32" t="s">
        <v>31</v>
      </c>
      <c r="C16" s="32" t="s">
        <v>99</v>
      </c>
      <c r="D16" s="32" t="s">
        <v>34</v>
      </c>
      <c r="E16" s="43">
        <v>23200</v>
      </c>
    </row>
    <row r="17" spans="2:5" ht="15.75" thickBot="1" x14ac:dyDescent="0.3">
      <c r="B17" s="19" t="s">
        <v>36</v>
      </c>
      <c r="C17" s="21"/>
      <c r="D17" s="21"/>
      <c r="E17" s="20">
        <f>SUM(E16)</f>
        <v>23200</v>
      </c>
    </row>
    <row r="18" spans="2:5" x14ac:dyDescent="0.25">
      <c r="B18" s="32" t="s">
        <v>32</v>
      </c>
      <c r="C18" s="46"/>
      <c r="D18" s="46"/>
      <c r="E18" s="47">
        <v>0</v>
      </c>
    </row>
    <row r="19" spans="2:5" ht="15.75" thickBot="1" x14ac:dyDescent="0.3">
      <c r="B19" s="19" t="s">
        <v>37</v>
      </c>
      <c r="C19" s="21"/>
      <c r="D19" s="21"/>
      <c r="E19" s="20">
        <f>SUM(E18)</f>
        <v>0</v>
      </c>
    </row>
    <row r="20" spans="2:5" x14ac:dyDescent="0.25">
      <c r="B20" s="32" t="s">
        <v>103</v>
      </c>
      <c r="C20" s="46"/>
      <c r="D20" s="46"/>
      <c r="E20" s="47">
        <v>0</v>
      </c>
    </row>
    <row r="21" spans="2:5" ht="15.75" thickBot="1" x14ac:dyDescent="0.3">
      <c r="B21" s="19" t="s">
        <v>104</v>
      </c>
      <c r="C21" s="21"/>
      <c r="D21" s="21"/>
      <c r="E21" s="20">
        <f>SUM(E20)</f>
        <v>0</v>
      </c>
    </row>
    <row r="22" spans="2:5" x14ac:dyDescent="0.25">
      <c r="B22" s="32" t="s">
        <v>110</v>
      </c>
      <c r="C22" s="46"/>
      <c r="D22" s="46"/>
      <c r="E22" s="47">
        <v>0</v>
      </c>
    </row>
    <row r="23" spans="2:5" ht="15.75" thickBot="1" x14ac:dyDescent="0.3">
      <c r="B23" s="19" t="s">
        <v>111</v>
      </c>
      <c r="C23" s="21"/>
      <c r="D23" s="21"/>
      <c r="E23" s="20">
        <f>SUM(E22)</f>
        <v>0</v>
      </c>
    </row>
    <row r="24" spans="2:5" x14ac:dyDescent="0.25">
      <c r="B24" s="32" t="s">
        <v>115</v>
      </c>
      <c r="C24" s="32" t="s">
        <v>99</v>
      </c>
      <c r="D24" s="32" t="s">
        <v>34</v>
      </c>
      <c r="E24" s="43">
        <v>172800</v>
      </c>
    </row>
    <row r="25" spans="2:5" ht="15.75" thickBot="1" x14ac:dyDescent="0.3">
      <c r="B25" s="19" t="s">
        <v>116</v>
      </c>
      <c r="C25" s="21"/>
      <c r="D25" s="21"/>
      <c r="E25" s="20">
        <f>SUM(E24)</f>
        <v>172800</v>
      </c>
    </row>
    <row r="26" spans="2:5" x14ac:dyDescent="0.25">
      <c r="B26" s="32" t="s">
        <v>122</v>
      </c>
      <c r="C26" s="46"/>
      <c r="D26" s="46"/>
      <c r="E26" s="47">
        <v>0</v>
      </c>
    </row>
    <row r="27" spans="2:5" ht="15.75" thickBot="1" x14ac:dyDescent="0.3">
      <c r="B27" s="19" t="s">
        <v>124</v>
      </c>
      <c r="C27" s="21"/>
      <c r="D27" s="21"/>
      <c r="E27" s="20">
        <f>SUM(E26)</f>
        <v>0</v>
      </c>
    </row>
    <row r="28" spans="2:5" x14ac:dyDescent="0.25">
      <c r="B28" s="32" t="s">
        <v>129</v>
      </c>
      <c r="C28" s="46"/>
      <c r="D28" s="46"/>
      <c r="E28" s="47">
        <v>0</v>
      </c>
    </row>
    <row r="29" spans="2:5" ht="15.75" thickBot="1" x14ac:dyDescent="0.3">
      <c r="B29" s="19" t="s">
        <v>130</v>
      </c>
      <c r="C29" s="21"/>
      <c r="D29" s="21"/>
      <c r="E29" s="20">
        <f>SUM(E28)</f>
        <v>0</v>
      </c>
    </row>
    <row r="30" spans="2:5" x14ac:dyDescent="0.25">
      <c r="B30" s="32" t="s">
        <v>132</v>
      </c>
      <c r="C30" s="32" t="s">
        <v>99</v>
      </c>
      <c r="D30" s="32" t="s">
        <v>136</v>
      </c>
      <c r="E30" s="43">
        <v>94610</v>
      </c>
    </row>
    <row r="31" spans="2:5" x14ac:dyDescent="0.25">
      <c r="B31" s="32" t="s">
        <v>132</v>
      </c>
      <c r="C31" s="32" t="s">
        <v>99</v>
      </c>
      <c r="D31" s="32" t="s">
        <v>101</v>
      </c>
      <c r="E31" s="43">
        <v>46118.3203125</v>
      </c>
    </row>
    <row r="32" spans="2:5" x14ac:dyDescent="0.25">
      <c r="B32" s="32" t="s">
        <v>132</v>
      </c>
      <c r="C32" s="32" t="s">
        <v>99</v>
      </c>
      <c r="D32" s="32" t="s">
        <v>137</v>
      </c>
      <c r="E32" s="43">
        <v>43200</v>
      </c>
    </row>
    <row r="33" spans="2:5" x14ac:dyDescent="0.25">
      <c r="B33" s="32" t="s">
        <v>132</v>
      </c>
      <c r="C33" s="32" t="s">
        <v>99</v>
      </c>
      <c r="D33" s="32" t="s">
        <v>90</v>
      </c>
      <c r="E33" s="43">
        <v>220560</v>
      </c>
    </row>
    <row r="34" spans="2:5" ht="15.75" thickBot="1" x14ac:dyDescent="0.3">
      <c r="B34" s="19" t="s">
        <v>133</v>
      </c>
      <c r="C34" s="21"/>
      <c r="D34" s="21"/>
      <c r="E34" s="20">
        <f>SUM(E33)</f>
        <v>220560</v>
      </c>
    </row>
    <row r="35" spans="2:5" ht="16.5" thickBot="1" x14ac:dyDescent="0.3">
      <c r="B35" s="17" t="s">
        <v>0</v>
      </c>
      <c r="C35" s="17"/>
      <c r="D35" s="17"/>
      <c r="E35" s="18">
        <f>SUM(E13:E34)</f>
        <v>1691967.2822265625</v>
      </c>
    </row>
    <row r="37" spans="2:5" x14ac:dyDescent="0.25">
      <c r="B37" t="s">
        <v>35</v>
      </c>
    </row>
  </sheetData>
  <sortState xmlns:xlrd2="http://schemas.microsoft.com/office/spreadsheetml/2017/richdata2" ref="B12:E16">
    <sortCondition ref="B12"/>
  </sortState>
  <mergeCells count="6">
    <mergeCell ref="B11:E11"/>
    <mergeCell ref="B6:E6"/>
    <mergeCell ref="B7:E7"/>
    <mergeCell ref="B8:E8"/>
    <mergeCell ref="B9:E9"/>
    <mergeCell ref="B10:E10"/>
  </mergeCells>
  <printOptions horizontalCentered="1"/>
  <pageMargins left="0.19685039370078741" right="0.19685039370078741" top="0.59055118110236227" bottom="0.59055118110236227" header="0.31496062992125984" footer="0.31496062992125984"/>
  <pageSetup orientation="portrait" r:id="rId1"/>
  <headerFooter>
    <oddFooter>&amp;CE-Página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8"/>
  <sheetViews>
    <sheetView topLeftCell="A25" workbookViewId="0">
      <selection activeCell="A29" sqref="A29"/>
    </sheetView>
  </sheetViews>
  <sheetFormatPr baseColWidth="10" defaultColWidth="36.140625" defaultRowHeight="15" x14ac:dyDescent="0.25"/>
  <cols>
    <col min="1" max="1" width="12.7109375" customWidth="1"/>
    <col min="2" max="2" width="7.5703125" bestFit="1" customWidth="1"/>
    <col min="3" max="3" width="12" bestFit="1" customWidth="1"/>
    <col min="4" max="4" width="16.5703125" bestFit="1" customWidth="1"/>
    <col min="5" max="5" width="14.28515625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52" t="s">
        <v>14</v>
      </c>
      <c r="B6" s="52"/>
      <c r="C6" s="52"/>
      <c r="D6" s="52"/>
      <c r="E6" s="52"/>
      <c r="F6" s="52"/>
      <c r="G6" s="52"/>
    </row>
    <row r="7" spans="1:7" ht="23.25" x14ac:dyDescent="0.35">
      <c r="A7" s="53" t="s">
        <v>15</v>
      </c>
      <c r="B7" s="53"/>
      <c r="C7" s="53"/>
      <c r="D7" s="53"/>
      <c r="E7" s="53"/>
      <c r="F7" s="53"/>
      <c r="G7" s="53"/>
    </row>
    <row r="8" spans="1:7" ht="19.5" customHeight="1" x14ac:dyDescent="0.35">
      <c r="A8" s="54" t="s">
        <v>16</v>
      </c>
      <c r="B8" s="54"/>
      <c r="C8" s="54"/>
      <c r="D8" s="54"/>
      <c r="E8" s="54"/>
      <c r="F8" s="54"/>
      <c r="G8" s="54"/>
    </row>
    <row r="9" spans="1:7" ht="20.25" thickBot="1" x14ac:dyDescent="0.4">
      <c r="A9" s="57" t="str">
        <f>'Bovino Lacteo'!A9</f>
        <v>“Año de la Consolidacion de la Seguridad Alimentaria”</v>
      </c>
      <c r="B9" s="57"/>
      <c r="C9" s="57"/>
      <c r="D9" s="57"/>
      <c r="E9" s="57"/>
      <c r="F9" s="57"/>
      <c r="G9" s="57"/>
    </row>
    <row r="10" spans="1:7" ht="15.75" thickBot="1" x14ac:dyDescent="0.3">
      <c r="A10" s="56" t="s">
        <v>42</v>
      </c>
      <c r="B10" s="50"/>
      <c r="C10" s="50"/>
      <c r="D10" s="50"/>
      <c r="E10" s="50"/>
      <c r="F10" s="50"/>
      <c r="G10" s="58"/>
    </row>
    <row r="11" spans="1:7" ht="15.75" thickBot="1" x14ac:dyDescent="0.3">
      <c r="A11" s="49" t="str">
        <f>Consolidado!A11</f>
        <v>Periodo Enero - Septiembre 2020</v>
      </c>
      <c r="B11" s="50"/>
      <c r="C11" s="50"/>
      <c r="D11" s="50"/>
      <c r="E11" s="50"/>
      <c r="F11" s="50"/>
      <c r="G11" s="51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x14ac:dyDescent="0.25">
      <c r="A13" s="32" t="s">
        <v>23</v>
      </c>
      <c r="B13" s="32" t="s">
        <v>22</v>
      </c>
      <c r="C13" s="32" t="s">
        <v>51</v>
      </c>
      <c r="D13" s="32" t="s">
        <v>55</v>
      </c>
      <c r="E13" s="32" t="s">
        <v>54</v>
      </c>
      <c r="F13" s="33">
        <v>18126</v>
      </c>
      <c r="G13" s="34">
        <v>78921</v>
      </c>
    </row>
    <row r="14" spans="1:7" x14ac:dyDescent="0.25">
      <c r="A14" s="32" t="s">
        <v>23</v>
      </c>
      <c r="B14" s="32" t="s">
        <v>22</v>
      </c>
      <c r="C14" s="32" t="s">
        <v>51</v>
      </c>
      <c r="D14" s="32" t="s">
        <v>53</v>
      </c>
      <c r="E14" s="32" t="s">
        <v>52</v>
      </c>
      <c r="F14" s="33">
        <v>68.040000915527344</v>
      </c>
      <c r="G14" s="34">
        <v>180</v>
      </c>
    </row>
    <row r="15" spans="1:7" x14ac:dyDescent="0.25">
      <c r="A15" s="32" t="s">
        <v>23</v>
      </c>
      <c r="B15" s="32" t="s">
        <v>22</v>
      </c>
      <c r="C15" s="32" t="s">
        <v>51</v>
      </c>
      <c r="D15" s="32" t="s">
        <v>50</v>
      </c>
      <c r="E15" s="32" t="s">
        <v>49</v>
      </c>
      <c r="F15" s="33">
        <v>5080.27978515625</v>
      </c>
      <c r="G15" s="34">
        <v>8700</v>
      </c>
    </row>
    <row r="16" spans="1:7" ht="15.75" thickBot="1" x14ac:dyDescent="0.3">
      <c r="A16" s="19" t="s">
        <v>38</v>
      </c>
      <c r="B16" s="21"/>
      <c r="C16" s="21"/>
      <c r="D16" s="21"/>
      <c r="E16" s="21"/>
      <c r="F16" s="21">
        <f>SUM(F13:F15)</f>
        <v>23274.319786071777</v>
      </c>
      <c r="G16" s="20">
        <f>SUM(G13:G15)</f>
        <v>87801</v>
      </c>
    </row>
    <row r="17" spans="1:7" x14ac:dyDescent="0.25">
      <c r="A17" s="32" t="s">
        <v>31</v>
      </c>
      <c r="B17" s="32" t="s">
        <v>22</v>
      </c>
      <c r="C17" s="32" t="s">
        <v>51</v>
      </c>
      <c r="D17" s="32" t="s">
        <v>55</v>
      </c>
      <c r="E17" s="32" t="s">
        <v>56</v>
      </c>
      <c r="F17" s="33">
        <v>42903.4990234375</v>
      </c>
      <c r="G17" s="34">
        <v>175894.01171875</v>
      </c>
    </row>
    <row r="18" spans="1:7" x14ac:dyDescent="0.25">
      <c r="A18" s="32" t="s">
        <v>31</v>
      </c>
      <c r="B18" s="32" t="s">
        <v>22</v>
      </c>
      <c r="C18" s="32" t="s">
        <v>51</v>
      </c>
      <c r="D18" s="32" t="s">
        <v>55</v>
      </c>
      <c r="E18" s="32" t="s">
        <v>54</v>
      </c>
      <c r="F18" s="33">
        <v>55624.9482421875</v>
      </c>
      <c r="G18" s="34">
        <v>227064.140625</v>
      </c>
    </row>
    <row r="19" spans="1:7" x14ac:dyDescent="0.25">
      <c r="A19" s="32" t="s">
        <v>31</v>
      </c>
      <c r="B19" s="32" t="s">
        <v>22</v>
      </c>
      <c r="C19" s="32" t="s">
        <v>51</v>
      </c>
      <c r="D19" s="32" t="s">
        <v>57</v>
      </c>
      <c r="E19" s="32" t="s">
        <v>49</v>
      </c>
      <c r="F19" s="33">
        <v>7275.68994140625</v>
      </c>
      <c r="G19" s="34">
        <v>16495</v>
      </c>
    </row>
    <row r="20" spans="1:7" ht="15.75" thickBot="1" x14ac:dyDescent="0.3">
      <c r="A20" s="19" t="s">
        <v>36</v>
      </c>
      <c r="B20" s="21"/>
      <c r="C20" s="21"/>
      <c r="D20" s="21"/>
      <c r="E20" s="21"/>
      <c r="F20" s="21">
        <f>SUM(F17:F19)</f>
        <v>105804.13720703125</v>
      </c>
      <c r="G20" s="20">
        <f>SUM(G17:G19)</f>
        <v>419453.15234375</v>
      </c>
    </row>
    <row r="21" spans="1:7" x14ac:dyDescent="0.25">
      <c r="A21" s="32" t="s">
        <v>32</v>
      </c>
      <c r="B21" s="32" t="s">
        <v>22</v>
      </c>
      <c r="C21" s="32" t="s">
        <v>51</v>
      </c>
      <c r="D21" s="32" t="s">
        <v>55</v>
      </c>
      <c r="E21" s="32" t="s">
        <v>54</v>
      </c>
      <c r="F21" s="33">
        <v>35834.1484375</v>
      </c>
      <c r="G21" s="34">
        <v>172250</v>
      </c>
    </row>
    <row r="22" spans="1:7" ht="15.75" thickBot="1" x14ac:dyDescent="0.3">
      <c r="A22" s="19" t="s">
        <v>37</v>
      </c>
      <c r="B22" s="21"/>
      <c r="C22" s="21"/>
      <c r="D22" s="21"/>
      <c r="E22" s="21"/>
      <c r="F22" s="21">
        <f>SUM(F21)</f>
        <v>35834.1484375</v>
      </c>
      <c r="G22" s="20">
        <f>SUM(G21)</f>
        <v>172250</v>
      </c>
    </row>
    <row r="23" spans="1:7" x14ac:dyDescent="0.25">
      <c r="A23" s="32"/>
      <c r="B23" s="32"/>
      <c r="C23" s="32"/>
      <c r="D23" s="32"/>
      <c r="E23" s="32"/>
      <c r="F23" s="33"/>
      <c r="G23" s="34"/>
    </row>
    <row r="24" spans="1:7" ht="15.75" thickBot="1" x14ac:dyDescent="0.3">
      <c r="A24" s="19" t="s">
        <v>104</v>
      </c>
      <c r="B24" s="21"/>
      <c r="C24" s="21"/>
      <c r="D24" s="21"/>
      <c r="E24" s="21"/>
      <c r="F24" s="21">
        <v>0</v>
      </c>
      <c r="G24" s="20">
        <v>0</v>
      </c>
    </row>
    <row r="25" spans="1:7" x14ac:dyDescent="0.25">
      <c r="A25" s="32"/>
      <c r="B25" s="32"/>
      <c r="C25" s="32"/>
      <c r="D25" s="32"/>
      <c r="E25" s="32"/>
      <c r="F25" s="33"/>
      <c r="G25" s="34"/>
    </row>
    <row r="26" spans="1:7" ht="15.75" thickBot="1" x14ac:dyDescent="0.3">
      <c r="A26" s="19" t="s">
        <v>111</v>
      </c>
      <c r="B26" s="21"/>
      <c r="C26" s="21"/>
      <c r="D26" s="21"/>
      <c r="E26" s="21"/>
      <c r="F26" s="21">
        <v>0</v>
      </c>
      <c r="G26" s="20">
        <v>0</v>
      </c>
    </row>
    <row r="27" spans="1:7" x14ac:dyDescent="0.25">
      <c r="A27" s="32" t="s">
        <v>115</v>
      </c>
      <c r="B27" s="32" t="s">
        <v>22</v>
      </c>
      <c r="C27" s="32" t="s">
        <v>51</v>
      </c>
      <c r="D27" s="32" t="s">
        <v>55</v>
      </c>
      <c r="E27" s="32" t="s">
        <v>56</v>
      </c>
      <c r="F27" s="33">
        <v>125192.6953125</v>
      </c>
      <c r="G27" s="34">
        <v>480232.109375</v>
      </c>
    </row>
    <row r="28" spans="1:7" ht="15.75" thickBot="1" x14ac:dyDescent="0.3">
      <c r="A28" s="19" t="s">
        <v>116</v>
      </c>
      <c r="B28" s="21"/>
      <c r="C28" s="21"/>
      <c r="D28" s="21"/>
      <c r="E28" s="21"/>
      <c r="F28" s="21">
        <f>SUM(F27)</f>
        <v>125192.6953125</v>
      </c>
      <c r="G28" s="20">
        <f>SUM(G27)</f>
        <v>480232.109375</v>
      </c>
    </row>
    <row r="29" spans="1:7" x14ac:dyDescent="0.25">
      <c r="A29" s="32" t="s">
        <v>122</v>
      </c>
      <c r="B29" s="32" t="s">
        <v>22</v>
      </c>
      <c r="C29" s="32" t="s">
        <v>51</v>
      </c>
      <c r="D29" s="32" t="s">
        <v>55</v>
      </c>
      <c r="E29" s="32" t="s">
        <v>123</v>
      </c>
      <c r="F29" s="33">
        <v>46000</v>
      </c>
      <c r="G29" s="34">
        <v>80040</v>
      </c>
    </row>
    <row r="30" spans="1:7" x14ac:dyDescent="0.25">
      <c r="A30" s="32" t="s">
        <v>122</v>
      </c>
      <c r="B30" s="32" t="s">
        <v>22</v>
      </c>
      <c r="C30" s="32" t="s">
        <v>51</v>
      </c>
      <c r="D30" s="32" t="s">
        <v>55</v>
      </c>
      <c r="E30" s="32" t="s">
        <v>56</v>
      </c>
      <c r="F30" s="33">
        <v>58689.98828125</v>
      </c>
      <c r="G30" s="34">
        <v>239603.6015625</v>
      </c>
    </row>
    <row r="31" spans="1:7" ht="15.75" thickBot="1" x14ac:dyDescent="0.3">
      <c r="A31" s="19" t="s">
        <v>124</v>
      </c>
      <c r="B31" s="21"/>
      <c r="C31" s="21"/>
      <c r="D31" s="21"/>
      <c r="E31" s="21"/>
      <c r="F31" s="21">
        <f>SUM(F29:F30)</f>
        <v>104689.98828125</v>
      </c>
      <c r="G31" s="20">
        <f>SUM(G29:G30)</f>
        <v>319643.6015625</v>
      </c>
    </row>
    <row r="32" spans="1:7" x14ac:dyDescent="0.25">
      <c r="A32" s="32" t="s">
        <v>132</v>
      </c>
      <c r="B32" s="32" t="s">
        <v>22</v>
      </c>
      <c r="C32" s="32" t="s">
        <v>51</v>
      </c>
      <c r="D32" s="32" t="s">
        <v>55</v>
      </c>
      <c r="E32" s="32" t="s">
        <v>80</v>
      </c>
      <c r="F32" s="33">
        <v>63988.46875</v>
      </c>
      <c r="G32" s="34">
        <v>273300.9921875</v>
      </c>
    </row>
    <row r="33" spans="1:7" x14ac:dyDescent="0.25">
      <c r="A33" s="32" t="s">
        <v>132</v>
      </c>
      <c r="B33" s="32" t="s">
        <v>22</v>
      </c>
      <c r="C33" s="32" t="s">
        <v>51</v>
      </c>
      <c r="D33" s="32" t="s">
        <v>55</v>
      </c>
      <c r="E33" s="32" t="s">
        <v>54</v>
      </c>
      <c r="F33" s="33">
        <v>41291.3984375</v>
      </c>
      <c r="G33" s="34">
        <v>173672</v>
      </c>
    </row>
    <row r="34" spans="1:7" x14ac:dyDescent="0.25">
      <c r="A34" s="32" t="s">
        <v>132</v>
      </c>
      <c r="B34" s="32" t="s">
        <v>22</v>
      </c>
      <c r="C34" s="32" t="s">
        <v>51</v>
      </c>
      <c r="D34" s="32" t="s">
        <v>55</v>
      </c>
      <c r="E34" s="32" t="s">
        <v>96</v>
      </c>
      <c r="F34" s="33">
        <v>21938.669921875</v>
      </c>
      <c r="G34" s="34">
        <v>85429.2421875</v>
      </c>
    </row>
    <row r="35" spans="1:7" ht="15.75" thickBot="1" x14ac:dyDescent="0.3">
      <c r="A35" s="19" t="s">
        <v>133</v>
      </c>
      <c r="B35" s="21"/>
      <c r="C35" s="21"/>
      <c r="D35" s="21"/>
      <c r="E35" s="21"/>
      <c r="F35" s="21">
        <f>SUM(F32:F34)</f>
        <v>127218.537109375</v>
      </c>
      <c r="G35" s="20">
        <f>SUM(G32:G34)</f>
        <v>532402.234375</v>
      </c>
    </row>
    <row r="36" spans="1:7" ht="16.5" thickBot="1" x14ac:dyDescent="0.3">
      <c r="A36" s="25" t="s">
        <v>0</v>
      </c>
      <c r="B36" s="25"/>
      <c r="C36" s="25"/>
      <c r="D36" s="25"/>
      <c r="E36" s="25"/>
      <c r="F36" s="25">
        <f>SUM(F26:F35)</f>
        <v>714202.44140625</v>
      </c>
      <c r="G36" s="26">
        <f>SUM(G26:G35)</f>
        <v>2664555.890625</v>
      </c>
    </row>
    <row r="38" spans="1:7" x14ac:dyDescent="0.25">
      <c r="A38" t="s">
        <v>35</v>
      </c>
    </row>
  </sheetData>
  <sortState xmlns:xlrd2="http://schemas.microsoft.com/office/spreadsheetml/2017/richdata2" ref="A12:H28">
    <sortCondition ref="D12:D28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70866141732283472" right="0.70866141732283472" top="0.74803149606299213" bottom="0.74803149606299213" header="0.31496062992125984" footer="0.31496062992125984"/>
  <pageSetup scale="99" orientation="portrait" r:id="rId1"/>
  <headerFooter>
    <oddFooter>&amp;CE-Página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7"/>
  <sheetViews>
    <sheetView topLeftCell="A70" workbookViewId="0">
      <selection activeCell="A78" sqref="A78:A83"/>
    </sheetView>
  </sheetViews>
  <sheetFormatPr baseColWidth="10" defaultColWidth="25.140625" defaultRowHeight="15" x14ac:dyDescent="0.25"/>
  <cols>
    <col min="1" max="1" width="13.28515625" customWidth="1"/>
    <col min="2" max="2" width="7.5703125" bestFit="1" customWidth="1"/>
    <col min="3" max="3" width="12" bestFit="1" customWidth="1"/>
    <col min="4" max="4" width="19.140625" bestFit="1" customWidth="1"/>
    <col min="5" max="5" width="17.5703125" bestFit="1" customWidth="1"/>
    <col min="6" max="6" width="11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52" t="s">
        <v>14</v>
      </c>
      <c r="B6" s="52"/>
      <c r="C6" s="52"/>
      <c r="D6" s="52"/>
      <c r="E6" s="52"/>
      <c r="F6" s="52"/>
      <c r="G6" s="52"/>
    </row>
    <row r="7" spans="1:7" ht="23.25" x14ac:dyDescent="0.35">
      <c r="A7" s="53" t="s">
        <v>15</v>
      </c>
      <c r="B7" s="53"/>
      <c r="C7" s="53"/>
      <c r="D7" s="53"/>
      <c r="E7" s="53"/>
      <c r="F7" s="53"/>
      <c r="G7" s="53"/>
    </row>
    <row r="8" spans="1:7" ht="22.5" x14ac:dyDescent="0.35">
      <c r="A8" s="54" t="s">
        <v>16</v>
      </c>
      <c r="B8" s="54"/>
      <c r="C8" s="54"/>
      <c r="D8" s="54"/>
      <c r="E8" s="54"/>
      <c r="F8" s="54"/>
      <c r="G8" s="54"/>
    </row>
    <row r="9" spans="1:7" ht="20.25" thickBot="1" x14ac:dyDescent="0.4">
      <c r="A9" s="57" t="str">
        <f>Consolidado!A9</f>
        <v>“Año de la Consolidacion de la Seguridad Alimentaria”</v>
      </c>
      <c r="B9" s="57"/>
      <c r="C9" s="57"/>
      <c r="D9" s="57"/>
      <c r="E9" s="57"/>
      <c r="F9" s="57"/>
      <c r="G9" s="57"/>
    </row>
    <row r="10" spans="1:7" ht="15.75" thickBot="1" x14ac:dyDescent="0.3">
      <c r="A10" s="56" t="s">
        <v>43</v>
      </c>
      <c r="B10" s="50"/>
      <c r="C10" s="50"/>
      <c r="D10" s="50"/>
      <c r="E10" s="50"/>
      <c r="F10" s="50"/>
      <c r="G10" s="58"/>
    </row>
    <row r="11" spans="1:7" ht="15.75" thickBot="1" x14ac:dyDescent="0.3">
      <c r="A11" s="49" t="str">
        <f>Consolidado!A11</f>
        <v>Periodo Enero - Septiembre 2020</v>
      </c>
      <c r="B11" s="50"/>
      <c r="C11" s="50"/>
      <c r="D11" s="50"/>
      <c r="E11" s="50"/>
      <c r="F11" s="50"/>
      <c r="G11" s="51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x14ac:dyDescent="0.25">
      <c r="A13" s="32" t="s">
        <v>23</v>
      </c>
      <c r="B13" s="32" t="s">
        <v>22</v>
      </c>
      <c r="C13" s="32" t="s">
        <v>58</v>
      </c>
      <c r="D13" s="32" t="s">
        <v>59</v>
      </c>
      <c r="E13" s="32" t="s">
        <v>60</v>
      </c>
      <c r="F13" s="33">
        <v>1302.2599792480469</v>
      </c>
      <c r="G13" s="34">
        <v>4388.6700439453125</v>
      </c>
    </row>
    <row r="14" spans="1:7" x14ac:dyDescent="0.25">
      <c r="A14" s="32" t="s">
        <v>23</v>
      </c>
      <c r="B14" s="32" t="s">
        <v>22</v>
      </c>
      <c r="C14" s="32" t="s">
        <v>58</v>
      </c>
      <c r="D14" s="32" t="s">
        <v>61</v>
      </c>
      <c r="E14" s="32" t="s">
        <v>60</v>
      </c>
      <c r="F14" s="33">
        <v>2809.3199462890625</v>
      </c>
      <c r="G14" s="34">
        <v>9332.0400390625</v>
      </c>
    </row>
    <row r="15" spans="1:7" x14ac:dyDescent="0.25">
      <c r="A15" s="32" t="s">
        <v>23</v>
      </c>
      <c r="B15" s="32" t="s">
        <v>22</v>
      </c>
      <c r="C15" s="32" t="s">
        <v>58</v>
      </c>
      <c r="D15" s="32" t="s">
        <v>62</v>
      </c>
      <c r="E15" s="32" t="s">
        <v>63</v>
      </c>
      <c r="F15" s="33">
        <v>5417.509765625</v>
      </c>
      <c r="G15" s="34">
        <v>13179.5</v>
      </c>
    </row>
    <row r="16" spans="1:7" ht="30" x14ac:dyDescent="0.25">
      <c r="A16" s="32" t="s">
        <v>23</v>
      </c>
      <c r="B16" s="32" t="s">
        <v>22</v>
      </c>
      <c r="C16" s="32" t="s">
        <v>58</v>
      </c>
      <c r="D16" s="32" t="s">
        <v>62</v>
      </c>
      <c r="E16" s="32" t="s">
        <v>64</v>
      </c>
      <c r="F16" s="33">
        <v>4347.89990234375</v>
      </c>
      <c r="G16" s="34">
        <v>16705.25</v>
      </c>
    </row>
    <row r="17" spans="1:7" x14ac:dyDescent="0.25">
      <c r="A17" s="32" t="s">
        <v>23</v>
      </c>
      <c r="B17" s="32" t="s">
        <v>22</v>
      </c>
      <c r="C17" s="32" t="s">
        <v>58</v>
      </c>
      <c r="D17" s="32" t="s">
        <v>62</v>
      </c>
      <c r="E17" s="32" t="s">
        <v>65</v>
      </c>
      <c r="F17" s="33">
        <v>10968.7998046875</v>
      </c>
      <c r="G17" s="34">
        <v>33033.5</v>
      </c>
    </row>
    <row r="18" spans="1:7" x14ac:dyDescent="0.25">
      <c r="A18" s="32" t="s">
        <v>23</v>
      </c>
      <c r="B18" s="32" t="s">
        <v>22</v>
      </c>
      <c r="C18" s="32" t="s">
        <v>67</v>
      </c>
      <c r="D18" s="32" t="s">
        <v>68</v>
      </c>
      <c r="E18" s="32" t="s">
        <v>60</v>
      </c>
      <c r="F18" s="33">
        <v>9525.51953125</v>
      </c>
      <c r="G18" s="34">
        <v>104780.921875</v>
      </c>
    </row>
    <row r="19" spans="1:7" x14ac:dyDescent="0.25">
      <c r="A19" s="32" t="s">
        <v>23</v>
      </c>
      <c r="B19" s="32" t="s">
        <v>22</v>
      </c>
      <c r="C19" s="32" t="s">
        <v>67</v>
      </c>
      <c r="D19" s="32" t="s">
        <v>69</v>
      </c>
      <c r="E19" s="32" t="s">
        <v>60</v>
      </c>
      <c r="F19" s="33">
        <v>4717.889892578125</v>
      </c>
      <c r="G19" s="34">
        <v>49560.470703125</v>
      </c>
    </row>
    <row r="20" spans="1:7" x14ac:dyDescent="0.25">
      <c r="A20" s="32" t="s">
        <v>23</v>
      </c>
      <c r="B20" s="32" t="s">
        <v>22</v>
      </c>
      <c r="C20" s="32" t="s">
        <v>67</v>
      </c>
      <c r="D20" s="32" t="s">
        <v>70</v>
      </c>
      <c r="E20" s="32" t="s">
        <v>60</v>
      </c>
      <c r="F20" s="33">
        <v>1447.9599914550781</v>
      </c>
      <c r="G20" s="34">
        <v>14479.730224609375</v>
      </c>
    </row>
    <row r="21" spans="1:7" x14ac:dyDescent="0.25">
      <c r="A21" s="32" t="s">
        <v>23</v>
      </c>
      <c r="B21" s="32" t="s">
        <v>22</v>
      </c>
      <c r="C21" s="32" t="s">
        <v>67</v>
      </c>
      <c r="D21" s="32" t="s">
        <v>70</v>
      </c>
      <c r="E21" s="32" t="s">
        <v>52</v>
      </c>
      <c r="F21" s="33">
        <v>81.650001525878906</v>
      </c>
      <c r="G21" s="34">
        <v>400</v>
      </c>
    </row>
    <row r="22" spans="1:7" x14ac:dyDescent="0.25">
      <c r="A22" s="32" t="s">
        <v>23</v>
      </c>
      <c r="B22" s="32" t="s">
        <v>22</v>
      </c>
      <c r="C22" s="32" t="s">
        <v>67</v>
      </c>
      <c r="D22" s="32" t="s">
        <v>71</v>
      </c>
      <c r="E22" s="32" t="s">
        <v>60</v>
      </c>
      <c r="F22" s="33">
        <v>1118.8399658203125</v>
      </c>
      <c r="G22" s="34">
        <v>11188.419921875</v>
      </c>
    </row>
    <row r="23" spans="1:7" ht="15.75" thickBot="1" x14ac:dyDescent="0.3">
      <c r="A23" s="19" t="s">
        <v>38</v>
      </c>
      <c r="B23" s="21"/>
      <c r="C23" s="21"/>
      <c r="D23" s="21"/>
      <c r="E23" s="21"/>
      <c r="F23" s="21">
        <f>SUM(F13:F22)</f>
        <v>41737.648780822754</v>
      </c>
      <c r="G23" s="20">
        <f>SUM(G13:G22)</f>
        <v>257048.50280761719</v>
      </c>
    </row>
    <row r="24" spans="1:7" x14ac:dyDescent="0.25">
      <c r="A24" s="32" t="s">
        <v>31</v>
      </c>
      <c r="B24" s="32" t="s">
        <v>22</v>
      </c>
      <c r="C24" s="32" t="s">
        <v>58</v>
      </c>
      <c r="D24" s="32" t="s">
        <v>62</v>
      </c>
      <c r="E24" s="32" t="s">
        <v>65</v>
      </c>
      <c r="F24" s="33">
        <v>10219.599609375</v>
      </c>
      <c r="G24" s="34">
        <v>25644</v>
      </c>
    </row>
    <row r="25" spans="1:7" x14ac:dyDescent="0.25">
      <c r="A25" s="32" t="s">
        <v>31</v>
      </c>
      <c r="B25" s="32" t="s">
        <v>22</v>
      </c>
      <c r="C25" s="32" t="s">
        <v>58</v>
      </c>
      <c r="D25" s="32" t="s">
        <v>61</v>
      </c>
      <c r="E25" s="32" t="s">
        <v>60</v>
      </c>
      <c r="F25" s="33">
        <v>929.69000244140625</v>
      </c>
      <c r="G25" s="34">
        <v>3004.159912109375</v>
      </c>
    </row>
    <row r="26" spans="1:7" x14ac:dyDescent="0.25">
      <c r="A26" s="32" t="s">
        <v>31</v>
      </c>
      <c r="B26" s="32" t="s">
        <v>22</v>
      </c>
      <c r="C26" s="32" t="s">
        <v>58</v>
      </c>
      <c r="D26" s="32" t="s">
        <v>62</v>
      </c>
      <c r="E26" s="32" t="s">
        <v>66</v>
      </c>
      <c r="F26" s="33">
        <v>14659.4296875</v>
      </c>
      <c r="G26" s="34">
        <v>44510</v>
      </c>
    </row>
    <row r="27" spans="1:7" x14ac:dyDescent="0.25">
      <c r="A27" s="32" t="s">
        <v>31</v>
      </c>
      <c r="B27" s="32" t="s">
        <v>22</v>
      </c>
      <c r="C27" s="32" t="s">
        <v>67</v>
      </c>
      <c r="D27" s="32" t="s">
        <v>68</v>
      </c>
      <c r="E27" s="32" t="s">
        <v>60</v>
      </c>
      <c r="F27" s="33">
        <v>2381.3798828125</v>
      </c>
      <c r="G27" s="34">
        <v>26195.23046875</v>
      </c>
    </row>
    <row r="28" spans="1:7" x14ac:dyDescent="0.25">
      <c r="A28" s="32" t="s">
        <v>31</v>
      </c>
      <c r="B28" s="32" t="s">
        <v>22</v>
      </c>
      <c r="C28" s="32" t="s">
        <v>67</v>
      </c>
      <c r="D28" s="32" t="s">
        <v>69</v>
      </c>
      <c r="E28" s="32" t="s">
        <v>60</v>
      </c>
      <c r="F28" s="33">
        <v>1254.199951171875</v>
      </c>
      <c r="G28" s="34">
        <v>12547.9599609375</v>
      </c>
    </row>
    <row r="29" spans="1:7" x14ac:dyDescent="0.25">
      <c r="A29" s="32" t="s">
        <v>31</v>
      </c>
      <c r="B29" s="32" t="s">
        <v>22</v>
      </c>
      <c r="C29" s="32" t="s">
        <v>67</v>
      </c>
      <c r="D29" s="32" t="s">
        <v>71</v>
      </c>
      <c r="E29" s="32" t="s">
        <v>60</v>
      </c>
      <c r="F29" s="33">
        <v>745.8900146484375</v>
      </c>
      <c r="G29" s="34">
        <v>7458.9501953125</v>
      </c>
    </row>
    <row r="30" spans="1:7" ht="15.75" thickBot="1" x14ac:dyDescent="0.3">
      <c r="A30" s="19" t="s">
        <v>36</v>
      </c>
      <c r="B30" s="21"/>
      <c r="C30" s="21"/>
      <c r="D30" s="21"/>
      <c r="E30" s="21"/>
      <c r="F30" s="21">
        <f>SUM(F24:F29)</f>
        <v>30190.189147949219</v>
      </c>
      <c r="G30" s="20">
        <f>SUM(G24:G29)</f>
        <v>119360.30053710938</v>
      </c>
    </row>
    <row r="31" spans="1:7" x14ac:dyDescent="0.25">
      <c r="A31" s="32" t="s">
        <v>32</v>
      </c>
      <c r="B31" s="32" t="s">
        <v>22</v>
      </c>
      <c r="C31" s="32" t="s">
        <v>58</v>
      </c>
      <c r="D31" s="32" t="s">
        <v>62</v>
      </c>
      <c r="E31" s="32" t="s">
        <v>66</v>
      </c>
      <c r="F31" s="33">
        <v>116927.6103515625</v>
      </c>
      <c r="G31" s="34">
        <v>296604.21875</v>
      </c>
    </row>
    <row r="32" spans="1:7" x14ac:dyDescent="0.25">
      <c r="A32" s="32" t="s">
        <v>32</v>
      </c>
      <c r="B32" s="32" t="s">
        <v>22</v>
      </c>
      <c r="C32" s="32" t="s">
        <v>58</v>
      </c>
      <c r="D32" s="32" t="s">
        <v>62</v>
      </c>
      <c r="E32" s="32" t="s">
        <v>65</v>
      </c>
      <c r="F32" s="33">
        <v>11134.5</v>
      </c>
      <c r="G32" s="34">
        <v>35806.5</v>
      </c>
    </row>
    <row r="33" spans="1:7" x14ac:dyDescent="0.25">
      <c r="A33" s="32" t="s">
        <v>102</v>
      </c>
      <c r="B33" s="32" t="s">
        <v>22</v>
      </c>
      <c r="C33" s="32" t="s">
        <v>67</v>
      </c>
      <c r="D33" s="32" t="s">
        <v>68</v>
      </c>
      <c r="E33" s="32" t="s">
        <v>60</v>
      </c>
      <c r="F33" s="33">
        <v>2903.02001953125</v>
      </c>
      <c r="G33" s="34">
        <v>31933.23046875</v>
      </c>
    </row>
    <row r="34" spans="1:7" x14ac:dyDescent="0.25">
      <c r="A34" s="32" t="s">
        <v>102</v>
      </c>
      <c r="B34" s="32" t="s">
        <v>22</v>
      </c>
      <c r="C34" s="32" t="s">
        <v>67</v>
      </c>
      <c r="D34" s="32" t="s">
        <v>69</v>
      </c>
      <c r="E34" s="32" t="s">
        <v>60</v>
      </c>
      <c r="F34" s="33">
        <v>1612.5400390625</v>
      </c>
      <c r="G34" s="34">
        <v>16125.3701171875</v>
      </c>
    </row>
    <row r="35" spans="1:7" x14ac:dyDescent="0.25">
      <c r="A35" s="32" t="s">
        <v>102</v>
      </c>
      <c r="B35" s="32" t="s">
        <v>22</v>
      </c>
      <c r="C35" s="32" t="s">
        <v>67</v>
      </c>
      <c r="D35" s="32" t="s">
        <v>70</v>
      </c>
      <c r="E35" s="32" t="s">
        <v>60</v>
      </c>
      <c r="F35" s="33">
        <v>186.47000122070313</v>
      </c>
      <c r="G35" s="34">
        <v>1864.739990234375</v>
      </c>
    </row>
    <row r="36" spans="1:7" x14ac:dyDescent="0.25">
      <c r="A36" s="32" t="s">
        <v>102</v>
      </c>
      <c r="B36" s="32" t="s">
        <v>22</v>
      </c>
      <c r="C36" s="32" t="s">
        <v>67</v>
      </c>
      <c r="D36" s="32" t="s">
        <v>71</v>
      </c>
      <c r="E36" s="32" t="s">
        <v>60</v>
      </c>
      <c r="F36" s="33">
        <v>725.760009765625</v>
      </c>
      <c r="G36" s="34">
        <v>7257.5498046875</v>
      </c>
    </row>
    <row r="37" spans="1:7" ht="15.75" thickBot="1" x14ac:dyDescent="0.3">
      <c r="A37" s="19" t="s">
        <v>37</v>
      </c>
      <c r="B37" s="21"/>
      <c r="C37" s="21"/>
      <c r="D37" s="21"/>
      <c r="E37" s="21"/>
      <c r="F37" s="21">
        <f>SUM(F31:F36)</f>
        <v>133489.90042114258</v>
      </c>
      <c r="G37" s="20">
        <f>SUM(G31:G36)</f>
        <v>389591.60913085938</v>
      </c>
    </row>
    <row r="38" spans="1:7" x14ac:dyDescent="0.25">
      <c r="A38" s="32" t="s">
        <v>103</v>
      </c>
      <c r="B38" s="32" t="s">
        <v>22</v>
      </c>
      <c r="C38" s="32" t="s">
        <v>58</v>
      </c>
      <c r="D38" s="32" t="s">
        <v>61</v>
      </c>
      <c r="E38" s="32" t="s">
        <v>60</v>
      </c>
      <c r="F38" s="33">
        <v>2630.1900634765625</v>
      </c>
      <c r="G38" s="34">
        <v>8301.710205078125</v>
      </c>
    </row>
    <row r="39" spans="1:7" x14ac:dyDescent="0.25">
      <c r="A39" s="32" t="s">
        <v>103</v>
      </c>
      <c r="B39" s="32" t="s">
        <v>22</v>
      </c>
      <c r="C39" s="32" t="s">
        <v>67</v>
      </c>
      <c r="D39" s="32" t="s">
        <v>105</v>
      </c>
      <c r="E39" s="32" t="s">
        <v>60</v>
      </c>
      <c r="F39" s="33">
        <v>2488.429931640625</v>
      </c>
      <c r="G39" s="34">
        <v>16458</v>
      </c>
    </row>
    <row r="40" spans="1:7" x14ac:dyDescent="0.25">
      <c r="A40" s="32" t="s">
        <v>103</v>
      </c>
      <c r="B40" s="32" t="s">
        <v>22</v>
      </c>
      <c r="C40" s="32" t="s">
        <v>67</v>
      </c>
      <c r="D40" s="32" t="s">
        <v>68</v>
      </c>
      <c r="E40" s="32" t="s">
        <v>60</v>
      </c>
      <c r="F40" s="33">
        <v>5295.289794921875</v>
      </c>
      <c r="G40" s="34">
        <v>58248.2109375</v>
      </c>
    </row>
    <row r="41" spans="1:7" x14ac:dyDescent="0.25">
      <c r="A41" s="32" t="s">
        <v>103</v>
      </c>
      <c r="B41" s="32" t="s">
        <v>22</v>
      </c>
      <c r="C41" s="32" t="s">
        <v>67</v>
      </c>
      <c r="D41" s="32" t="s">
        <v>69</v>
      </c>
      <c r="E41" s="32" t="s">
        <v>60</v>
      </c>
      <c r="F41" s="33">
        <v>1965.2100219726563</v>
      </c>
      <c r="G41" s="34">
        <v>12841.77001953125</v>
      </c>
    </row>
    <row r="42" spans="1:7" x14ac:dyDescent="0.25">
      <c r="A42" s="32" t="s">
        <v>103</v>
      </c>
      <c r="B42" s="32" t="s">
        <v>22</v>
      </c>
      <c r="C42" s="32" t="s">
        <v>67</v>
      </c>
      <c r="D42" s="32" t="s">
        <v>70</v>
      </c>
      <c r="E42" s="32" t="s">
        <v>60</v>
      </c>
      <c r="F42" s="33">
        <v>308.94000244140625</v>
      </c>
      <c r="G42" s="34">
        <v>2539.739990234375</v>
      </c>
    </row>
    <row r="43" spans="1:7" ht="15.75" thickBot="1" x14ac:dyDescent="0.3">
      <c r="A43" s="19" t="s">
        <v>104</v>
      </c>
      <c r="B43" s="21"/>
      <c r="C43" s="21"/>
      <c r="D43" s="21"/>
      <c r="E43" s="21"/>
      <c r="F43" s="21">
        <f>SUM(F38:F42)</f>
        <v>12688.059814453125</v>
      </c>
      <c r="G43" s="20">
        <f>SUM(G38:G42)</f>
        <v>98389.43115234375</v>
      </c>
    </row>
    <row r="44" spans="1:7" x14ac:dyDescent="0.25">
      <c r="A44" s="32" t="s">
        <v>110</v>
      </c>
      <c r="B44" s="32" t="s">
        <v>22</v>
      </c>
      <c r="C44" s="32" t="s">
        <v>58</v>
      </c>
      <c r="D44" s="32" t="s">
        <v>61</v>
      </c>
      <c r="E44" s="32" t="s">
        <v>60</v>
      </c>
      <c r="F44" s="33">
        <v>5686.1497802734375</v>
      </c>
      <c r="G44" s="34">
        <v>18457.97021484375</v>
      </c>
    </row>
    <row r="45" spans="1:7" x14ac:dyDescent="0.25">
      <c r="A45" s="32" t="s">
        <v>110</v>
      </c>
      <c r="B45" s="32" t="s">
        <v>22</v>
      </c>
      <c r="C45" s="32" t="s">
        <v>67</v>
      </c>
      <c r="D45" s="32" t="s">
        <v>68</v>
      </c>
      <c r="E45" s="32" t="s">
        <v>60</v>
      </c>
      <c r="F45" s="33">
        <v>10679.4697265625</v>
      </c>
      <c r="G45" s="34">
        <v>92389.119140625</v>
      </c>
    </row>
    <row r="46" spans="1:7" x14ac:dyDescent="0.25">
      <c r="A46" s="32" t="s">
        <v>110</v>
      </c>
      <c r="B46" s="32" t="s">
        <v>22</v>
      </c>
      <c r="C46" s="32" t="s">
        <v>67</v>
      </c>
      <c r="D46" s="32" t="s">
        <v>69</v>
      </c>
      <c r="E46" s="32" t="s">
        <v>60</v>
      </c>
      <c r="F46" s="33">
        <v>1562.9299926757813</v>
      </c>
      <c r="G46" s="34">
        <v>15637.76025390625</v>
      </c>
    </row>
    <row r="47" spans="1:7" ht="15.75" thickBot="1" x14ac:dyDescent="0.3">
      <c r="A47" s="19" t="s">
        <v>111</v>
      </c>
      <c r="B47" s="21"/>
      <c r="C47" s="21"/>
      <c r="D47" s="21"/>
      <c r="E47" s="21"/>
      <c r="F47" s="21">
        <f>SUM(F44:F46)</f>
        <v>17928.549499511719</v>
      </c>
      <c r="G47" s="20">
        <f>SUM(G44:G46)</f>
        <v>126484.849609375</v>
      </c>
    </row>
    <row r="48" spans="1:7" x14ac:dyDescent="0.25">
      <c r="A48" s="32" t="s">
        <v>115</v>
      </c>
      <c r="B48" s="32" t="s">
        <v>22</v>
      </c>
      <c r="C48" s="32" t="s">
        <v>58</v>
      </c>
      <c r="D48" s="32" t="s">
        <v>61</v>
      </c>
      <c r="E48" s="32" t="s">
        <v>60</v>
      </c>
      <c r="F48" s="33">
        <v>3527.1700439453125</v>
      </c>
      <c r="G48" s="34">
        <v>11317.7998046875</v>
      </c>
    </row>
    <row r="49" spans="1:7" x14ac:dyDescent="0.25">
      <c r="A49" s="32" t="s">
        <v>115</v>
      </c>
      <c r="B49" s="32" t="s">
        <v>22</v>
      </c>
      <c r="C49" s="32" t="s">
        <v>58</v>
      </c>
      <c r="D49" s="32" t="s">
        <v>62</v>
      </c>
      <c r="E49" s="32" t="s">
        <v>66</v>
      </c>
      <c r="F49" s="33">
        <v>32209.919921875</v>
      </c>
      <c r="G49" s="34">
        <v>75120</v>
      </c>
    </row>
    <row r="50" spans="1:7" x14ac:dyDescent="0.25">
      <c r="A50" s="32" t="s">
        <v>115</v>
      </c>
      <c r="B50" s="32" t="s">
        <v>22</v>
      </c>
      <c r="C50" s="32" t="s">
        <v>58</v>
      </c>
      <c r="D50" s="32" t="s">
        <v>62</v>
      </c>
      <c r="E50" s="32" t="s">
        <v>65</v>
      </c>
      <c r="F50" s="33">
        <v>45796.80078125</v>
      </c>
      <c r="G50" s="34">
        <v>143345</v>
      </c>
    </row>
    <row r="51" spans="1:7" x14ac:dyDescent="0.25">
      <c r="A51" s="32" t="s">
        <v>115</v>
      </c>
      <c r="B51" s="32" t="s">
        <v>22</v>
      </c>
      <c r="C51" s="32" t="s">
        <v>67</v>
      </c>
      <c r="D51" s="32" t="s">
        <v>105</v>
      </c>
      <c r="E51" s="32" t="s">
        <v>60</v>
      </c>
      <c r="F51" s="33">
        <v>2979.679931640625</v>
      </c>
      <c r="G51" s="34">
        <v>19707</v>
      </c>
    </row>
    <row r="52" spans="1:7" x14ac:dyDescent="0.25">
      <c r="A52" s="32" t="s">
        <v>115</v>
      </c>
      <c r="B52" s="32" t="s">
        <v>22</v>
      </c>
      <c r="C52" s="32" t="s">
        <v>67</v>
      </c>
      <c r="D52" s="32" t="s">
        <v>68</v>
      </c>
      <c r="E52" s="32" t="s">
        <v>60</v>
      </c>
      <c r="F52" s="33">
        <v>6765.389892578125</v>
      </c>
      <c r="G52" s="34">
        <v>74419.388671875</v>
      </c>
    </row>
    <row r="53" spans="1:7" x14ac:dyDescent="0.25">
      <c r="A53" s="32" t="s">
        <v>115</v>
      </c>
      <c r="B53" s="32" t="s">
        <v>22</v>
      </c>
      <c r="C53" s="32" t="s">
        <v>67</v>
      </c>
      <c r="D53" s="32" t="s">
        <v>69</v>
      </c>
      <c r="E53" s="32" t="s">
        <v>60</v>
      </c>
      <c r="F53" s="33">
        <v>2179.080078125</v>
      </c>
      <c r="G53" s="34">
        <v>12010</v>
      </c>
    </row>
    <row r="54" spans="1:7" x14ac:dyDescent="0.25">
      <c r="A54" s="32" t="s">
        <v>115</v>
      </c>
      <c r="B54" s="32" t="s">
        <v>22</v>
      </c>
      <c r="C54" s="32" t="s">
        <v>67</v>
      </c>
      <c r="D54" s="32" t="s">
        <v>70</v>
      </c>
      <c r="E54" s="32" t="s">
        <v>60</v>
      </c>
      <c r="F54" s="33">
        <v>336.57000732421875</v>
      </c>
      <c r="G54" s="34">
        <v>1855</v>
      </c>
    </row>
    <row r="55" spans="1:7" ht="15.75" thickBot="1" x14ac:dyDescent="0.3">
      <c r="A55" s="19" t="s">
        <v>116</v>
      </c>
      <c r="B55" s="21"/>
      <c r="C55" s="21"/>
      <c r="D55" s="21"/>
      <c r="E55" s="21"/>
      <c r="F55" s="21">
        <f>SUM(F48:F54)</f>
        <v>93794.610656738281</v>
      </c>
      <c r="G55" s="20">
        <f>SUM(G48:G54)</f>
        <v>337774.1884765625</v>
      </c>
    </row>
    <row r="56" spans="1:7" x14ac:dyDescent="0.25">
      <c r="A56" s="32" t="s">
        <v>122</v>
      </c>
      <c r="B56" s="32" t="s">
        <v>22</v>
      </c>
      <c r="C56" s="32" t="s">
        <v>58</v>
      </c>
      <c r="D56" s="32" t="s">
        <v>61</v>
      </c>
      <c r="E56" s="32" t="s">
        <v>60</v>
      </c>
      <c r="F56" s="33">
        <v>2520.0500030517578</v>
      </c>
      <c r="G56" s="34">
        <v>7993.6300354003906</v>
      </c>
    </row>
    <row r="57" spans="1:7" x14ac:dyDescent="0.25">
      <c r="A57" s="32" t="s">
        <v>122</v>
      </c>
      <c r="B57" s="32" t="s">
        <v>22</v>
      </c>
      <c r="C57" s="32" t="s">
        <v>58</v>
      </c>
      <c r="D57" s="32" t="s">
        <v>62</v>
      </c>
      <c r="E57" s="32" t="s">
        <v>125</v>
      </c>
      <c r="F57" s="33">
        <v>4455.58984375</v>
      </c>
      <c r="G57" s="34">
        <v>17722.5</v>
      </c>
    </row>
    <row r="58" spans="1:7" x14ac:dyDescent="0.25">
      <c r="A58" s="32" t="s">
        <v>122</v>
      </c>
      <c r="B58" s="32" t="s">
        <v>22</v>
      </c>
      <c r="C58" s="32" t="s">
        <v>58</v>
      </c>
      <c r="D58" s="32" t="s">
        <v>62</v>
      </c>
      <c r="E58" s="32" t="s">
        <v>114</v>
      </c>
      <c r="F58" s="33">
        <v>4856</v>
      </c>
      <c r="G58" s="34">
        <v>15976.75</v>
      </c>
    </row>
    <row r="59" spans="1:7" x14ac:dyDescent="0.25">
      <c r="A59" s="32" t="s">
        <v>122</v>
      </c>
      <c r="B59" s="32" t="s">
        <v>22</v>
      </c>
      <c r="C59" s="32" t="s">
        <v>58</v>
      </c>
      <c r="D59" s="32" t="s">
        <v>62</v>
      </c>
      <c r="E59" s="32" t="s">
        <v>96</v>
      </c>
      <c r="F59" s="33">
        <v>14742.5</v>
      </c>
      <c r="G59" s="34">
        <v>37683.5</v>
      </c>
    </row>
    <row r="60" spans="1:7" x14ac:dyDescent="0.25">
      <c r="A60" s="32" t="s">
        <v>122</v>
      </c>
      <c r="B60" s="32" t="s">
        <v>22</v>
      </c>
      <c r="C60" s="32" t="s">
        <v>58</v>
      </c>
      <c r="D60" s="32" t="s">
        <v>62</v>
      </c>
      <c r="E60" s="32" t="s">
        <v>65</v>
      </c>
      <c r="F60" s="33">
        <v>24326.199951171875</v>
      </c>
      <c r="G60" s="34">
        <v>62317</v>
      </c>
    </row>
    <row r="61" spans="1:7" x14ac:dyDescent="0.25">
      <c r="A61" s="32" t="s">
        <v>122</v>
      </c>
      <c r="B61" s="32" t="s">
        <v>22</v>
      </c>
      <c r="C61" s="32" t="s">
        <v>67</v>
      </c>
      <c r="D61" s="32" t="s">
        <v>105</v>
      </c>
      <c r="E61" s="32" t="s">
        <v>60</v>
      </c>
      <c r="F61" s="33">
        <v>3847.860107421875</v>
      </c>
      <c r="G61" s="34">
        <v>25449</v>
      </c>
    </row>
    <row r="62" spans="1:7" x14ac:dyDescent="0.25">
      <c r="A62" s="32" t="s">
        <v>122</v>
      </c>
      <c r="B62" s="32" t="s">
        <v>22</v>
      </c>
      <c r="C62" s="32" t="s">
        <v>67</v>
      </c>
      <c r="D62" s="32" t="s">
        <v>68</v>
      </c>
      <c r="E62" s="32" t="s">
        <v>60</v>
      </c>
      <c r="F62" s="33">
        <v>4507.6199340820313</v>
      </c>
      <c r="G62" s="34">
        <v>49583.76025390625</v>
      </c>
    </row>
    <row r="63" spans="1:7" x14ac:dyDescent="0.25">
      <c r="A63" s="32" t="s">
        <v>122</v>
      </c>
      <c r="B63" s="32" t="s">
        <v>22</v>
      </c>
      <c r="C63" s="32" t="s">
        <v>67</v>
      </c>
      <c r="D63" s="32" t="s">
        <v>69</v>
      </c>
      <c r="E63" s="32" t="s">
        <v>60</v>
      </c>
      <c r="F63" s="33">
        <v>6984.85009765625</v>
      </c>
      <c r="G63" s="34">
        <v>57729.041015625</v>
      </c>
    </row>
    <row r="64" spans="1:7" x14ac:dyDescent="0.25">
      <c r="A64" s="32" t="s">
        <v>122</v>
      </c>
      <c r="B64" s="32" t="s">
        <v>22</v>
      </c>
      <c r="C64" s="32" t="s">
        <v>67</v>
      </c>
      <c r="D64" s="32" t="s">
        <v>70</v>
      </c>
      <c r="E64" s="32" t="s">
        <v>60</v>
      </c>
      <c r="F64" s="33">
        <v>180.99000549316406</v>
      </c>
      <c r="G64" s="34">
        <v>997.5</v>
      </c>
    </row>
    <row r="65" spans="1:7" x14ac:dyDescent="0.25">
      <c r="A65" s="32" t="s">
        <v>122</v>
      </c>
      <c r="B65" s="32" t="s">
        <v>22</v>
      </c>
      <c r="C65" s="32" t="s">
        <v>67</v>
      </c>
      <c r="D65" s="32" t="s">
        <v>71</v>
      </c>
      <c r="E65" s="32" t="s">
        <v>60</v>
      </c>
      <c r="F65" s="33">
        <v>618.62002563476563</v>
      </c>
      <c r="G65" s="34">
        <v>6586.22998046875</v>
      </c>
    </row>
    <row r="66" spans="1:7" ht="15.75" thickBot="1" x14ac:dyDescent="0.3">
      <c r="A66" s="19" t="s">
        <v>124</v>
      </c>
      <c r="B66" s="21"/>
      <c r="C66" s="21"/>
      <c r="D66" s="21"/>
      <c r="E66" s="21"/>
      <c r="F66" s="21">
        <f>SUM(F56:F65)</f>
        <v>67040.279968261719</v>
      </c>
      <c r="G66" s="20">
        <f>SUM(G56:G65)</f>
        <v>282038.91128540039</v>
      </c>
    </row>
    <row r="67" spans="1:7" x14ac:dyDescent="0.25">
      <c r="A67" s="32" t="s">
        <v>129</v>
      </c>
      <c r="B67" s="32" t="s">
        <v>22</v>
      </c>
      <c r="C67" s="32" t="s">
        <v>58</v>
      </c>
      <c r="D67" s="32" t="s">
        <v>61</v>
      </c>
      <c r="E67" s="32" t="s">
        <v>60</v>
      </c>
      <c r="F67" s="33">
        <v>5018.300048828125</v>
      </c>
      <c r="G67" s="34">
        <v>14021.789916992188</v>
      </c>
    </row>
    <row r="68" spans="1:7" x14ac:dyDescent="0.25">
      <c r="A68" s="32" t="s">
        <v>129</v>
      </c>
      <c r="B68" s="32" t="s">
        <v>22</v>
      </c>
      <c r="C68" s="32" t="s">
        <v>58</v>
      </c>
      <c r="D68" s="32" t="s">
        <v>62</v>
      </c>
      <c r="E68" s="32" t="s">
        <v>63</v>
      </c>
      <c r="F68" s="33">
        <v>1878</v>
      </c>
      <c r="G68" s="34">
        <v>15762.41015625</v>
      </c>
    </row>
    <row r="69" spans="1:7" x14ac:dyDescent="0.25">
      <c r="A69" s="32" t="s">
        <v>129</v>
      </c>
      <c r="B69" s="32" t="s">
        <v>22</v>
      </c>
      <c r="C69" s="32" t="s">
        <v>58</v>
      </c>
      <c r="D69" s="32" t="s">
        <v>62</v>
      </c>
      <c r="E69" s="32" t="s">
        <v>66</v>
      </c>
      <c r="F69" s="33">
        <v>15601.68017578125</v>
      </c>
      <c r="G69" s="34">
        <v>36011.55078125</v>
      </c>
    </row>
    <row r="70" spans="1:7" x14ac:dyDescent="0.25">
      <c r="A70" s="32" t="s">
        <v>129</v>
      </c>
      <c r="B70" s="32" t="s">
        <v>22</v>
      </c>
      <c r="C70" s="32" t="s">
        <v>58</v>
      </c>
      <c r="D70" s="32" t="s">
        <v>62</v>
      </c>
      <c r="E70" s="32" t="s">
        <v>96</v>
      </c>
      <c r="F70" s="33">
        <v>46708.099609375</v>
      </c>
      <c r="G70" s="34">
        <v>93613.25</v>
      </c>
    </row>
    <row r="71" spans="1:7" x14ac:dyDescent="0.25">
      <c r="A71" s="32" t="s">
        <v>129</v>
      </c>
      <c r="B71" s="32" t="s">
        <v>22</v>
      </c>
      <c r="C71" s="32" t="s">
        <v>58</v>
      </c>
      <c r="D71" s="32" t="s">
        <v>62</v>
      </c>
      <c r="E71" s="32" t="s">
        <v>65</v>
      </c>
      <c r="F71" s="33">
        <v>26347.100341796875</v>
      </c>
      <c r="G71" s="34">
        <v>68460</v>
      </c>
    </row>
    <row r="72" spans="1:7" x14ac:dyDescent="0.25">
      <c r="A72" s="32" t="s">
        <v>129</v>
      </c>
      <c r="B72" s="32" t="s">
        <v>22</v>
      </c>
      <c r="C72" s="32" t="s">
        <v>67</v>
      </c>
      <c r="D72" s="32" t="s">
        <v>68</v>
      </c>
      <c r="E72" s="32" t="s">
        <v>60</v>
      </c>
      <c r="F72" s="33">
        <v>8809.7899780273438</v>
      </c>
      <c r="G72" s="34">
        <v>73794.590576171875</v>
      </c>
    </row>
    <row r="73" spans="1:7" x14ac:dyDescent="0.25">
      <c r="A73" s="32" t="s">
        <v>129</v>
      </c>
      <c r="B73" s="32" t="s">
        <v>22</v>
      </c>
      <c r="C73" s="32" t="s">
        <v>67</v>
      </c>
      <c r="D73" s="32" t="s">
        <v>69</v>
      </c>
      <c r="E73" s="32" t="s">
        <v>60</v>
      </c>
      <c r="F73" s="33">
        <v>2970.60009765625</v>
      </c>
      <c r="G73" s="34">
        <v>26783.359375</v>
      </c>
    </row>
    <row r="74" spans="1:7" x14ac:dyDescent="0.25">
      <c r="A74" s="32" t="s">
        <v>129</v>
      </c>
      <c r="B74" s="32" t="s">
        <v>22</v>
      </c>
      <c r="C74" s="32" t="s">
        <v>67</v>
      </c>
      <c r="D74" s="32" t="s">
        <v>70</v>
      </c>
      <c r="E74" s="32" t="s">
        <v>60</v>
      </c>
      <c r="F74" s="33">
        <v>1488.2900390625</v>
      </c>
      <c r="G74" s="34">
        <v>13394.669921875</v>
      </c>
    </row>
    <row r="75" spans="1:7" x14ac:dyDescent="0.25">
      <c r="A75" s="32" t="s">
        <v>129</v>
      </c>
      <c r="B75" s="32" t="s">
        <v>22</v>
      </c>
      <c r="C75" s="32" t="s">
        <v>67</v>
      </c>
      <c r="D75" s="32" t="s">
        <v>70</v>
      </c>
      <c r="E75" s="32" t="s">
        <v>52</v>
      </c>
      <c r="F75" s="33">
        <v>223.72000122070313</v>
      </c>
      <c r="G75" s="34">
        <v>2580</v>
      </c>
    </row>
    <row r="76" spans="1:7" x14ac:dyDescent="0.25">
      <c r="A76" s="32" t="s">
        <v>129</v>
      </c>
      <c r="B76" s="32" t="s">
        <v>22</v>
      </c>
      <c r="C76" s="32" t="s">
        <v>67</v>
      </c>
      <c r="D76" s="32" t="s">
        <v>71</v>
      </c>
      <c r="E76" s="32" t="s">
        <v>60</v>
      </c>
      <c r="F76" s="33">
        <v>1406.1600341796875</v>
      </c>
      <c r="G76" s="34">
        <v>12655.3603515625</v>
      </c>
    </row>
    <row r="77" spans="1:7" ht="15.75" thickBot="1" x14ac:dyDescent="0.3">
      <c r="A77" s="19" t="s">
        <v>129</v>
      </c>
      <c r="B77" s="21"/>
      <c r="C77" s="21"/>
      <c r="D77" s="21"/>
      <c r="E77" s="21"/>
      <c r="F77" s="21">
        <f>SUM(F67:F76)</f>
        <v>110451.74032592773</v>
      </c>
      <c r="G77" s="20">
        <f>SUM(G67:G76)</f>
        <v>357076.98107910156</v>
      </c>
    </row>
    <row r="78" spans="1:7" x14ac:dyDescent="0.25">
      <c r="A78" s="32" t="s">
        <v>132</v>
      </c>
      <c r="B78" s="32" t="s">
        <v>22</v>
      </c>
      <c r="C78" s="32" t="s">
        <v>58</v>
      </c>
      <c r="D78" s="32" t="s">
        <v>62</v>
      </c>
      <c r="E78" s="32" t="s">
        <v>63</v>
      </c>
      <c r="F78" s="33">
        <v>5034.66015625</v>
      </c>
      <c r="G78" s="34">
        <v>16257.25</v>
      </c>
    </row>
    <row r="79" spans="1:7" x14ac:dyDescent="0.25">
      <c r="A79" s="32" t="s">
        <v>132</v>
      </c>
      <c r="B79" s="32" t="s">
        <v>22</v>
      </c>
      <c r="C79" s="32" t="s">
        <v>58</v>
      </c>
      <c r="D79" s="32" t="s">
        <v>62</v>
      </c>
      <c r="E79" s="32" t="s">
        <v>66</v>
      </c>
      <c r="F79" s="33">
        <v>8052.47998046875</v>
      </c>
      <c r="G79" s="34">
        <v>27493</v>
      </c>
    </row>
    <row r="80" spans="1:7" x14ac:dyDescent="0.25">
      <c r="A80" s="32" t="s">
        <v>132</v>
      </c>
      <c r="B80" s="32" t="s">
        <v>22</v>
      </c>
      <c r="C80" s="32" t="s">
        <v>58</v>
      </c>
      <c r="D80" s="32" t="s">
        <v>62</v>
      </c>
      <c r="E80" s="32" t="s">
        <v>60</v>
      </c>
      <c r="F80" s="33">
        <v>1818</v>
      </c>
      <c r="G80" s="34">
        <v>5964.1201171875</v>
      </c>
    </row>
    <row r="81" spans="1:7" x14ac:dyDescent="0.25">
      <c r="A81" s="32" t="s">
        <v>132</v>
      </c>
      <c r="B81" s="32" t="s">
        <v>22</v>
      </c>
      <c r="C81" s="32" t="s">
        <v>58</v>
      </c>
      <c r="D81" s="32" t="s">
        <v>62</v>
      </c>
      <c r="E81" s="32" t="s">
        <v>96</v>
      </c>
      <c r="F81" s="33">
        <v>32564.5</v>
      </c>
      <c r="G81" s="34">
        <v>45441</v>
      </c>
    </row>
    <row r="82" spans="1:7" ht="30" x14ac:dyDescent="0.25">
      <c r="A82" s="32" t="s">
        <v>132</v>
      </c>
      <c r="B82" s="32" t="s">
        <v>22</v>
      </c>
      <c r="C82" s="32" t="s">
        <v>58</v>
      </c>
      <c r="D82" s="32" t="s">
        <v>62</v>
      </c>
      <c r="E82" s="32" t="s">
        <v>64</v>
      </c>
      <c r="F82" s="33">
        <v>4427.240234375</v>
      </c>
      <c r="G82" s="34">
        <v>16834.25</v>
      </c>
    </row>
    <row r="83" spans="1:7" x14ac:dyDescent="0.25">
      <c r="A83" s="32" t="s">
        <v>132</v>
      </c>
      <c r="B83" s="32" t="s">
        <v>22</v>
      </c>
      <c r="C83" s="32" t="s">
        <v>58</v>
      </c>
      <c r="D83" s="32" t="s">
        <v>62</v>
      </c>
      <c r="E83" s="32" t="s">
        <v>65</v>
      </c>
      <c r="F83" s="33">
        <v>11418.599609375</v>
      </c>
      <c r="G83" s="34">
        <v>39778.25</v>
      </c>
    </row>
    <row r="84" spans="1:7" ht="15.75" thickBot="1" x14ac:dyDescent="0.3">
      <c r="A84" s="19" t="s">
        <v>133</v>
      </c>
      <c r="B84" s="21"/>
      <c r="C84" s="21"/>
      <c r="D84" s="21"/>
      <c r="E84" s="21"/>
      <c r="F84" s="21">
        <f>SUM(F78:F83)</f>
        <v>63315.47998046875</v>
      </c>
      <c r="G84" s="20">
        <f>SUM(G78:G83)</f>
        <v>151767.8701171875</v>
      </c>
    </row>
    <row r="85" spans="1:7" ht="16.5" thickBot="1" x14ac:dyDescent="0.3">
      <c r="A85" s="17" t="s">
        <v>0</v>
      </c>
      <c r="B85" s="17"/>
      <c r="C85" s="17"/>
      <c r="D85" s="17"/>
      <c r="E85" s="17"/>
      <c r="F85" s="17">
        <f>SUM(F84,F77,F66,F55,F47,F43,F37,F30,F23)</f>
        <v>570636.45859527588</v>
      </c>
      <c r="G85" s="18">
        <f>SUM(G84,G77,G66,G55,G47,G43,G37,G30,G23)</f>
        <v>2119532.6441955566</v>
      </c>
    </row>
    <row r="87" spans="1:7" x14ac:dyDescent="0.25">
      <c r="A87" t="s">
        <v>35</v>
      </c>
    </row>
  </sheetData>
  <sortState xmlns:xlrd2="http://schemas.microsoft.com/office/spreadsheetml/2017/richdata2" ref="A12:H115">
    <sortCondition ref="D12:D115"/>
    <sortCondition ref="E12:E115"/>
  </sortState>
  <mergeCells count="6">
    <mergeCell ref="A11:G11"/>
    <mergeCell ref="A6:G6"/>
    <mergeCell ref="A7:G7"/>
    <mergeCell ref="A8:G8"/>
    <mergeCell ref="A9:G9"/>
    <mergeCell ref="A10:G10"/>
  </mergeCells>
  <pageMargins left="0.62992125984251968" right="0.43307086614173229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2"/>
  <sheetViews>
    <sheetView topLeftCell="A22" workbookViewId="0">
      <selection activeCell="A37" activeCellId="2" sqref="A28:A32 A34:A35 A37:A38"/>
    </sheetView>
  </sheetViews>
  <sheetFormatPr baseColWidth="10" defaultColWidth="47.28515625" defaultRowHeight="15" x14ac:dyDescent="0.25"/>
  <cols>
    <col min="1" max="1" width="13.140625" customWidth="1"/>
    <col min="2" max="2" width="7.5703125" bestFit="1" customWidth="1"/>
    <col min="3" max="3" width="12" bestFit="1" customWidth="1"/>
    <col min="4" max="4" width="23.140625" customWidth="1"/>
    <col min="5" max="5" width="19" bestFit="1" customWidth="1"/>
    <col min="6" max="6" width="10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52" t="s">
        <v>14</v>
      </c>
      <c r="B6" s="52"/>
      <c r="C6" s="52"/>
      <c r="D6" s="52"/>
      <c r="E6" s="52"/>
      <c r="F6" s="52"/>
      <c r="G6" s="52"/>
    </row>
    <row r="7" spans="1:7" ht="23.25" x14ac:dyDescent="0.35">
      <c r="A7" s="53" t="s">
        <v>15</v>
      </c>
      <c r="B7" s="53"/>
      <c r="C7" s="53"/>
      <c r="D7" s="53"/>
      <c r="E7" s="53"/>
      <c r="F7" s="53"/>
      <c r="G7" s="53"/>
    </row>
    <row r="8" spans="1:7" ht="22.5" x14ac:dyDescent="0.35">
      <c r="A8" s="54" t="s">
        <v>16</v>
      </c>
      <c r="B8" s="54"/>
      <c r="C8" s="54"/>
      <c r="D8" s="54"/>
      <c r="E8" s="54"/>
      <c r="F8" s="54"/>
      <c r="G8" s="54"/>
    </row>
    <row r="9" spans="1:7" ht="20.25" thickBot="1" x14ac:dyDescent="0.4">
      <c r="A9" s="57" t="str">
        <f>Consolidado!A9</f>
        <v>“Año de la Consolidacion de la Seguridad Alimentaria”</v>
      </c>
      <c r="B9" s="57"/>
      <c r="C9" s="57"/>
      <c r="D9" s="57"/>
      <c r="E9" s="57"/>
      <c r="F9" s="57"/>
      <c r="G9" s="57"/>
    </row>
    <row r="10" spans="1:7" ht="15.75" thickBot="1" x14ac:dyDescent="0.3">
      <c r="A10" s="56" t="s">
        <v>44</v>
      </c>
      <c r="B10" s="50"/>
      <c r="C10" s="50"/>
      <c r="D10" s="50"/>
      <c r="E10" s="50"/>
      <c r="F10" s="50"/>
      <c r="G10" s="58"/>
    </row>
    <row r="11" spans="1:7" ht="15.75" thickBot="1" x14ac:dyDescent="0.3">
      <c r="A11" s="49" t="str">
        <f>Consolidado!A11</f>
        <v>Periodo Enero - Septiembre 2020</v>
      </c>
      <c r="B11" s="50"/>
      <c r="C11" s="50"/>
      <c r="D11" s="50"/>
      <c r="E11" s="50"/>
      <c r="F11" s="50"/>
      <c r="G11" s="51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x14ac:dyDescent="0.25">
      <c r="A13" s="32" t="s">
        <v>23</v>
      </c>
      <c r="B13" s="32" t="s">
        <v>22</v>
      </c>
      <c r="C13" s="32" t="s">
        <v>1</v>
      </c>
      <c r="D13" s="32" t="s">
        <v>72</v>
      </c>
      <c r="E13" s="32" t="s">
        <v>49</v>
      </c>
      <c r="F13" s="33">
        <v>8213</v>
      </c>
      <c r="G13" s="34">
        <v>13565</v>
      </c>
    </row>
    <row r="14" spans="1:7" ht="15.75" thickBot="1" x14ac:dyDescent="0.3">
      <c r="A14" s="19" t="s">
        <v>38</v>
      </c>
      <c r="B14" s="21"/>
      <c r="C14" s="21"/>
      <c r="D14" s="21"/>
      <c r="E14" s="21"/>
      <c r="F14" s="21">
        <f>SUM(F13)</f>
        <v>8213</v>
      </c>
      <c r="G14" s="20">
        <f>SUM(G13)</f>
        <v>13565</v>
      </c>
    </row>
    <row r="15" spans="1:7" x14ac:dyDescent="0.25">
      <c r="A15" s="32"/>
      <c r="B15" s="32"/>
      <c r="C15" s="32"/>
      <c r="D15" s="32"/>
      <c r="E15" s="32"/>
      <c r="F15" s="33">
        <v>0</v>
      </c>
      <c r="G15" s="34">
        <v>0</v>
      </c>
    </row>
    <row r="16" spans="1:7" ht="15.75" thickBot="1" x14ac:dyDescent="0.3">
      <c r="A16" s="19" t="s">
        <v>36</v>
      </c>
      <c r="B16" s="21"/>
      <c r="C16" s="21"/>
      <c r="D16" s="21"/>
      <c r="E16" s="21"/>
      <c r="F16" s="21">
        <f>SUM(F15)</f>
        <v>0</v>
      </c>
      <c r="G16" s="20">
        <f>SUM(G15)</f>
        <v>0</v>
      </c>
    </row>
    <row r="17" spans="1:7" x14ac:dyDescent="0.25">
      <c r="A17" s="32" t="s">
        <v>32</v>
      </c>
      <c r="B17" s="32" t="s">
        <v>22</v>
      </c>
      <c r="C17" s="32" t="s">
        <v>1</v>
      </c>
      <c r="D17" s="32" t="s">
        <v>73</v>
      </c>
      <c r="E17" s="32" t="s">
        <v>74</v>
      </c>
      <c r="F17" s="33">
        <v>4252.080078125</v>
      </c>
      <c r="G17" s="34">
        <v>1420.050048828125</v>
      </c>
    </row>
    <row r="18" spans="1:7" ht="15.75" thickBot="1" x14ac:dyDescent="0.3">
      <c r="A18" s="19" t="s">
        <v>37</v>
      </c>
      <c r="B18" s="21"/>
      <c r="C18" s="21"/>
      <c r="D18" s="21"/>
      <c r="E18" s="21"/>
      <c r="F18" s="21">
        <f>SUM(F17)</f>
        <v>4252.080078125</v>
      </c>
      <c r="G18" s="20">
        <f>SUM(G17)</f>
        <v>1420.050048828125</v>
      </c>
    </row>
    <row r="19" spans="1:7" x14ac:dyDescent="0.25">
      <c r="A19" s="32" t="s">
        <v>103</v>
      </c>
      <c r="B19" s="32" t="s">
        <v>22</v>
      </c>
      <c r="C19" s="32" t="s">
        <v>1</v>
      </c>
      <c r="D19" s="32" t="s">
        <v>73</v>
      </c>
      <c r="E19" s="32" t="s">
        <v>49</v>
      </c>
      <c r="F19" s="33">
        <v>13344.8701171875</v>
      </c>
      <c r="G19" s="34">
        <v>326112.96875</v>
      </c>
    </row>
    <row r="20" spans="1:7" x14ac:dyDescent="0.25">
      <c r="A20" s="32" t="s">
        <v>103</v>
      </c>
      <c r="B20" s="32" t="s">
        <v>22</v>
      </c>
      <c r="C20" s="32" t="s">
        <v>1</v>
      </c>
      <c r="D20" s="32" t="s">
        <v>73</v>
      </c>
      <c r="E20" s="32" t="s">
        <v>74</v>
      </c>
      <c r="F20" s="33">
        <v>3039.9599609375</v>
      </c>
      <c r="G20" s="34">
        <v>21030.8203125</v>
      </c>
    </row>
    <row r="21" spans="1:7" ht="30" x14ac:dyDescent="0.25">
      <c r="A21" s="32" t="s">
        <v>103</v>
      </c>
      <c r="B21" s="32" t="s">
        <v>22</v>
      </c>
      <c r="C21" s="32" t="s">
        <v>1</v>
      </c>
      <c r="D21" s="32" t="s">
        <v>106</v>
      </c>
      <c r="E21" s="32" t="s">
        <v>107</v>
      </c>
      <c r="F21" s="33">
        <v>9876.0703125</v>
      </c>
      <c r="G21" s="34">
        <v>65520</v>
      </c>
    </row>
    <row r="22" spans="1:7" ht="30" x14ac:dyDescent="0.25">
      <c r="A22" s="32" t="s">
        <v>103</v>
      </c>
      <c r="B22" s="32" t="s">
        <v>22</v>
      </c>
      <c r="C22" s="32" t="s">
        <v>1</v>
      </c>
      <c r="D22" s="32" t="s">
        <v>108</v>
      </c>
      <c r="E22" s="32" t="s">
        <v>49</v>
      </c>
      <c r="F22" s="33">
        <v>3329.929931640625</v>
      </c>
      <c r="G22" s="34">
        <v>11614</v>
      </c>
    </row>
    <row r="23" spans="1:7" ht="15.75" thickBot="1" x14ac:dyDescent="0.3">
      <c r="A23" s="19" t="s">
        <v>104</v>
      </c>
      <c r="B23" s="21"/>
      <c r="C23" s="21"/>
      <c r="D23" s="21"/>
      <c r="E23" s="21"/>
      <c r="F23" s="21">
        <f>SUM(F19:F22)</f>
        <v>29590.830322265625</v>
      </c>
      <c r="G23" s="20">
        <f>SUM(G19:G22)</f>
        <v>424277.7890625</v>
      </c>
    </row>
    <row r="24" spans="1:7" x14ac:dyDescent="0.25">
      <c r="A24" s="32" t="s">
        <v>110</v>
      </c>
      <c r="B24" s="32" t="s">
        <v>22</v>
      </c>
      <c r="C24" s="32" t="s">
        <v>1</v>
      </c>
      <c r="D24" s="32" t="s">
        <v>112</v>
      </c>
      <c r="E24" s="32" t="s">
        <v>66</v>
      </c>
      <c r="F24" s="33">
        <v>1309.3800048828125</v>
      </c>
      <c r="G24" s="34">
        <v>9942.2998046875</v>
      </c>
    </row>
    <row r="25" spans="1:7" ht="15.75" thickBot="1" x14ac:dyDescent="0.3">
      <c r="A25" s="19" t="s">
        <v>111</v>
      </c>
      <c r="B25" s="21"/>
      <c r="C25" s="21"/>
      <c r="D25" s="21"/>
      <c r="E25" s="21"/>
      <c r="F25" s="21">
        <f>SUM(F24)</f>
        <v>1309.3800048828125</v>
      </c>
      <c r="G25" s="20">
        <f>SUM(G24)</f>
        <v>9942.2998046875</v>
      </c>
    </row>
    <row r="26" spans="1:7" x14ac:dyDescent="0.25">
      <c r="A26" s="32" t="s">
        <v>115</v>
      </c>
      <c r="B26" s="32" t="s">
        <v>22</v>
      </c>
      <c r="C26" s="32" t="s">
        <v>1</v>
      </c>
      <c r="D26" s="32" t="s">
        <v>73</v>
      </c>
      <c r="E26" s="32" t="s">
        <v>49</v>
      </c>
      <c r="F26" s="33">
        <v>22289.6796875</v>
      </c>
      <c r="G26" s="34">
        <v>547626.4375</v>
      </c>
    </row>
    <row r="27" spans="1:7" ht="15.75" thickBot="1" x14ac:dyDescent="0.3">
      <c r="A27" s="19" t="s">
        <v>116</v>
      </c>
      <c r="B27" s="21"/>
      <c r="C27" s="21"/>
      <c r="D27" s="21"/>
      <c r="E27" s="21"/>
      <c r="F27" s="21">
        <f>SUM(F26)</f>
        <v>22289.6796875</v>
      </c>
      <c r="G27" s="20">
        <f>SUM(G26)</f>
        <v>547626.4375</v>
      </c>
    </row>
    <row r="28" spans="1:7" x14ac:dyDescent="0.25">
      <c r="A28" s="32" t="s">
        <v>122</v>
      </c>
      <c r="B28" s="32" t="s">
        <v>22</v>
      </c>
      <c r="C28" s="32" t="s">
        <v>1</v>
      </c>
      <c r="D28" s="32" t="s">
        <v>73</v>
      </c>
      <c r="E28" s="32" t="s">
        <v>49</v>
      </c>
      <c r="F28" s="33">
        <v>11099.1796875</v>
      </c>
      <c r="G28" s="34">
        <v>270194.03125</v>
      </c>
    </row>
    <row r="29" spans="1:7" x14ac:dyDescent="0.25">
      <c r="A29" s="32" t="s">
        <v>122</v>
      </c>
      <c r="B29" s="32" t="s">
        <v>22</v>
      </c>
      <c r="C29" s="32" t="s">
        <v>1</v>
      </c>
      <c r="D29" s="32" t="s">
        <v>73</v>
      </c>
      <c r="E29" s="32" t="s">
        <v>74</v>
      </c>
      <c r="F29" s="33">
        <v>4732.080078125</v>
      </c>
      <c r="G29" s="34">
        <v>31062.08984375</v>
      </c>
    </row>
    <row r="30" spans="1:7" x14ac:dyDescent="0.25">
      <c r="A30" s="32" t="s">
        <v>122</v>
      </c>
      <c r="B30" s="32" t="s">
        <v>22</v>
      </c>
      <c r="C30" s="32" t="s">
        <v>1</v>
      </c>
      <c r="D30" s="32" t="s">
        <v>126</v>
      </c>
      <c r="E30" s="32" t="s">
        <v>127</v>
      </c>
      <c r="F30" s="33">
        <v>4773.1201171875</v>
      </c>
      <c r="G30" s="34">
        <v>36097.19140625</v>
      </c>
    </row>
    <row r="31" spans="1:7" x14ac:dyDescent="0.25">
      <c r="A31" s="32" t="s">
        <v>122</v>
      </c>
      <c r="B31" s="32" t="s">
        <v>22</v>
      </c>
      <c r="C31" s="32" t="s">
        <v>1</v>
      </c>
      <c r="D31" s="32" t="s">
        <v>126</v>
      </c>
      <c r="E31" s="32" t="s">
        <v>74</v>
      </c>
      <c r="F31" s="33">
        <v>4665.60009765625</v>
      </c>
      <c r="G31" s="34">
        <v>34106.46875</v>
      </c>
    </row>
    <row r="32" spans="1:7" x14ac:dyDescent="0.25">
      <c r="A32" s="32" t="s">
        <v>122</v>
      </c>
      <c r="B32" s="32" t="s">
        <v>22</v>
      </c>
      <c r="C32" s="32" t="s">
        <v>1</v>
      </c>
      <c r="D32" s="32" t="s">
        <v>72</v>
      </c>
      <c r="E32" s="32" t="s">
        <v>49</v>
      </c>
      <c r="F32" s="33">
        <v>1406.6199951171875</v>
      </c>
      <c r="G32" s="34">
        <v>3206.52001953125</v>
      </c>
    </row>
    <row r="33" spans="1:7" ht="15.75" thickBot="1" x14ac:dyDescent="0.3">
      <c r="A33" s="19" t="s">
        <v>124</v>
      </c>
      <c r="B33" s="21"/>
      <c r="C33" s="21"/>
      <c r="D33" s="21"/>
      <c r="E33" s="21"/>
      <c r="F33" s="21">
        <f>SUM(F28:F32)</f>
        <v>26676.599975585938</v>
      </c>
      <c r="G33" s="20">
        <f>SUM(G28:G32)</f>
        <v>374666.30126953125</v>
      </c>
    </row>
    <row r="34" spans="1:7" x14ac:dyDescent="0.25">
      <c r="A34" s="32" t="s">
        <v>129</v>
      </c>
      <c r="B34" s="32" t="s">
        <v>22</v>
      </c>
      <c r="C34" s="32" t="s">
        <v>1</v>
      </c>
      <c r="D34" s="32" t="s">
        <v>106</v>
      </c>
      <c r="E34" s="32" t="s">
        <v>63</v>
      </c>
      <c r="F34" s="33">
        <v>2286.139892578125</v>
      </c>
      <c r="G34" s="34">
        <v>2381.0799560546875</v>
      </c>
    </row>
    <row r="35" spans="1:7" x14ac:dyDescent="0.25">
      <c r="A35" s="32" t="s">
        <v>129</v>
      </c>
      <c r="B35" s="32" t="s">
        <v>22</v>
      </c>
      <c r="C35" s="32" t="s">
        <v>1</v>
      </c>
      <c r="D35" s="32" t="s">
        <v>112</v>
      </c>
      <c r="E35" s="32" t="s">
        <v>60</v>
      </c>
      <c r="F35" s="33">
        <v>50</v>
      </c>
      <c r="G35" s="34">
        <v>15</v>
      </c>
    </row>
    <row r="36" spans="1:7" ht="15.75" thickBot="1" x14ac:dyDescent="0.3">
      <c r="A36" s="19" t="s">
        <v>130</v>
      </c>
      <c r="B36" s="21"/>
      <c r="C36" s="21"/>
      <c r="D36" s="21"/>
      <c r="E36" s="21"/>
      <c r="F36" s="21">
        <f>SUM(F34:F35)</f>
        <v>2336.139892578125</v>
      </c>
      <c r="G36" s="20">
        <f>SUM(G34:G35)</f>
        <v>2396.0799560546875</v>
      </c>
    </row>
    <row r="37" spans="1:7" x14ac:dyDescent="0.25">
      <c r="A37" s="32" t="s">
        <v>132</v>
      </c>
      <c r="B37" s="32" t="s">
        <v>22</v>
      </c>
      <c r="C37" s="32" t="s">
        <v>1</v>
      </c>
      <c r="D37" s="32" t="s">
        <v>73</v>
      </c>
      <c r="E37" s="32" t="s">
        <v>49</v>
      </c>
      <c r="F37" s="33">
        <v>9834.01953125</v>
      </c>
      <c r="G37" s="34">
        <v>235697.765625</v>
      </c>
    </row>
    <row r="38" spans="1:7" x14ac:dyDescent="0.25">
      <c r="A38" s="32" t="s">
        <v>132</v>
      </c>
      <c r="B38" s="32" t="s">
        <v>22</v>
      </c>
      <c r="C38" s="32" t="s">
        <v>1</v>
      </c>
      <c r="D38" s="32" t="s">
        <v>72</v>
      </c>
      <c r="E38" s="32" t="s">
        <v>49</v>
      </c>
      <c r="F38" s="33">
        <v>2727.60009765625</v>
      </c>
      <c r="G38" s="34">
        <v>2572</v>
      </c>
    </row>
    <row r="39" spans="1:7" ht="15.75" thickBot="1" x14ac:dyDescent="0.3">
      <c r="A39" s="19" t="s">
        <v>133</v>
      </c>
      <c r="B39" s="21"/>
      <c r="C39" s="21"/>
      <c r="D39" s="21"/>
      <c r="E39" s="21"/>
      <c r="F39" s="21">
        <f>SUM(F37:F38)</f>
        <v>12561.61962890625</v>
      </c>
      <c r="G39" s="20">
        <f>SUM(G37:G38)</f>
        <v>238269.765625</v>
      </c>
    </row>
    <row r="40" spans="1:7" ht="16.5" thickBot="1" x14ac:dyDescent="0.3">
      <c r="A40" s="17" t="s">
        <v>0</v>
      </c>
      <c r="B40" s="17"/>
      <c r="C40" s="17"/>
      <c r="D40" s="17"/>
      <c r="E40" s="17"/>
      <c r="F40" s="17">
        <f>SUM(F39,F36,F33,F27,F25,F23,F18,F16,F14)</f>
        <v>107229.32958984375</v>
      </c>
      <c r="G40" s="18">
        <f>SUM(G39,G36,G33,G27,G25,G23,G18,G16,G14)</f>
        <v>1612163.7232666016</v>
      </c>
    </row>
    <row r="42" spans="1:7" x14ac:dyDescent="0.25">
      <c r="A42" t="s">
        <v>35</v>
      </c>
    </row>
  </sheetData>
  <sortState xmlns:xlrd2="http://schemas.microsoft.com/office/spreadsheetml/2017/richdata2" ref="A12:H70">
    <sortCondition ref="D12:D70"/>
    <sortCondition ref="E12:E70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47244094488188981" right="0.43307086614173229" top="0.74803149606299213" bottom="0.74803149606299213" header="0.31496062992125984" footer="0.31496062992125984"/>
  <pageSetup scale="98" orientation="portrait" r:id="rId1"/>
  <headerFooter>
    <oddFooter>&amp;CE-Página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"/>
  <sheetViews>
    <sheetView topLeftCell="A16" workbookViewId="0">
      <selection activeCell="B26" sqref="B26:G26"/>
    </sheetView>
  </sheetViews>
  <sheetFormatPr baseColWidth="10" defaultColWidth="28.28515625" defaultRowHeight="15" x14ac:dyDescent="0.25"/>
  <cols>
    <col min="1" max="1" width="12.5703125" customWidth="1"/>
    <col min="2" max="2" width="8.140625" bestFit="1" customWidth="1"/>
    <col min="3" max="3" width="12" bestFit="1" customWidth="1"/>
    <col min="4" max="4" width="18.7109375" bestFit="1" customWidth="1"/>
    <col min="5" max="5" width="18.7109375" style="6" bestFit="1" customWidth="1"/>
    <col min="6" max="6" width="11.5703125" style="6" bestFit="1" customWidth="1"/>
    <col min="7" max="7" width="12.85546875" bestFit="1" customWidth="1"/>
  </cols>
  <sheetData>
    <row r="1" spans="1:7" x14ac:dyDescent="0.25">
      <c r="A1" s="11"/>
    </row>
    <row r="6" spans="1:7" x14ac:dyDescent="0.25">
      <c r="A6" s="52" t="s">
        <v>14</v>
      </c>
      <c r="B6" s="52"/>
      <c r="C6" s="52"/>
      <c r="D6" s="52"/>
      <c r="E6" s="52"/>
      <c r="F6" s="52"/>
      <c r="G6" s="52"/>
    </row>
    <row r="7" spans="1:7" ht="23.25" x14ac:dyDescent="0.35">
      <c r="A7" s="53" t="s">
        <v>15</v>
      </c>
      <c r="B7" s="53"/>
      <c r="C7" s="53"/>
      <c r="D7" s="53"/>
      <c r="E7" s="53"/>
      <c r="F7" s="53"/>
      <c r="G7" s="53"/>
    </row>
    <row r="8" spans="1:7" ht="22.5" x14ac:dyDescent="0.35">
      <c r="A8" s="54" t="s">
        <v>16</v>
      </c>
      <c r="B8" s="54"/>
      <c r="C8" s="54"/>
      <c r="D8" s="54"/>
      <c r="E8" s="54"/>
      <c r="F8" s="54"/>
      <c r="G8" s="54"/>
    </row>
    <row r="9" spans="1:7" ht="20.25" thickBot="1" x14ac:dyDescent="0.4">
      <c r="A9" s="57" t="str">
        <f>Consolidado!A9</f>
        <v>“Año de la Consolidacion de la Seguridad Alimentaria”</v>
      </c>
      <c r="B9" s="57"/>
      <c r="C9" s="57"/>
      <c r="D9" s="57"/>
      <c r="E9" s="57"/>
      <c r="F9" s="57"/>
      <c r="G9" s="57"/>
    </row>
    <row r="10" spans="1:7" ht="15.75" thickBot="1" x14ac:dyDescent="0.3">
      <c r="A10" s="56" t="s">
        <v>45</v>
      </c>
      <c r="B10" s="50"/>
      <c r="C10" s="50"/>
      <c r="D10" s="50"/>
      <c r="E10" s="50"/>
      <c r="F10" s="50"/>
      <c r="G10" s="58"/>
    </row>
    <row r="11" spans="1:7" ht="15.75" thickBot="1" x14ac:dyDescent="0.3">
      <c r="A11" s="49" t="str">
        <f>Consolidado!A11</f>
        <v>Periodo Enero - Septiembre 2020</v>
      </c>
      <c r="B11" s="50"/>
      <c r="C11" s="50"/>
      <c r="D11" s="50"/>
      <c r="E11" s="50"/>
      <c r="F11" s="50"/>
      <c r="G11" s="51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x14ac:dyDescent="0.25">
      <c r="A13" s="32" t="s">
        <v>23</v>
      </c>
      <c r="B13" s="32" t="s">
        <v>75</v>
      </c>
      <c r="C13" s="32" t="s">
        <v>51</v>
      </c>
      <c r="D13" s="32" t="s">
        <v>76</v>
      </c>
      <c r="E13" s="32" t="s">
        <v>52</v>
      </c>
      <c r="F13" s="33">
        <v>453.60000610351563</v>
      </c>
      <c r="G13" s="34">
        <v>1581</v>
      </c>
    </row>
    <row r="14" spans="1:7" x14ac:dyDescent="0.25">
      <c r="A14" s="32" t="s">
        <v>23</v>
      </c>
      <c r="B14" s="32" t="s">
        <v>75</v>
      </c>
      <c r="C14" s="32" t="s">
        <v>51</v>
      </c>
      <c r="D14" s="32" t="s">
        <v>57</v>
      </c>
      <c r="E14" s="32" t="s">
        <v>49</v>
      </c>
      <c r="F14" s="33">
        <v>1930.050048828125</v>
      </c>
      <c r="G14" s="34">
        <v>6555</v>
      </c>
    </row>
    <row r="15" spans="1:7" ht="15.75" thickBot="1" x14ac:dyDescent="0.3">
      <c r="A15" s="19" t="s">
        <v>38</v>
      </c>
      <c r="B15" s="21"/>
      <c r="C15" s="21"/>
      <c r="D15" s="21"/>
      <c r="E15" s="21"/>
      <c r="F15" s="21">
        <f>SUM(F13:F14)</f>
        <v>2383.6500549316406</v>
      </c>
      <c r="G15" s="20">
        <f>SUM(G13:G14)</f>
        <v>8136</v>
      </c>
    </row>
    <row r="16" spans="1:7" x14ac:dyDescent="0.25">
      <c r="A16" s="32"/>
      <c r="B16" s="32"/>
      <c r="C16" s="32"/>
      <c r="D16" s="32"/>
      <c r="E16" s="32"/>
      <c r="F16" s="33">
        <v>0</v>
      </c>
      <c r="G16" s="34">
        <v>0</v>
      </c>
    </row>
    <row r="17" spans="1:7" ht="15.75" thickBot="1" x14ac:dyDescent="0.3">
      <c r="A17" s="19" t="s">
        <v>36</v>
      </c>
      <c r="B17" s="21"/>
      <c r="C17" s="21"/>
      <c r="D17" s="21"/>
      <c r="E17" s="21"/>
      <c r="F17" s="21">
        <f>SUM(F16)</f>
        <v>0</v>
      </c>
      <c r="G17" s="20">
        <f>SUM(G16)</f>
        <v>0</v>
      </c>
    </row>
    <row r="18" spans="1:7" x14ac:dyDescent="0.25">
      <c r="A18" s="32" t="s">
        <v>32</v>
      </c>
      <c r="B18" s="32" t="s">
        <v>75</v>
      </c>
      <c r="C18" s="32" t="s">
        <v>51</v>
      </c>
      <c r="D18" s="32" t="s">
        <v>76</v>
      </c>
      <c r="E18" s="32" t="s">
        <v>52</v>
      </c>
      <c r="F18" s="33">
        <v>453.60000610351563</v>
      </c>
      <c r="G18" s="34">
        <v>1860</v>
      </c>
    </row>
    <row r="19" spans="1:7" ht="15.75" thickBot="1" x14ac:dyDescent="0.3">
      <c r="A19" s="19" t="s">
        <v>37</v>
      </c>
      <c r="B19" s="21"/>
      <c r="C19" s="21"/>
      <c r="D19" s="21"/>
      <c r="E19" s="21"/>
      <c r="F19" s="21">
        <f>SUM(F18)</f>
        <v>453.60000610351563</v>
      </c>
      <c r="G19" s="20">
        <f>SUM(G18)</f>
        <v>1860</v>
      </c>
    </row>
    <row r="20" spans="1:7" x14ac:dyDescent="0.25">
      <c r="A20" s="32"/>
      <c r="B20" s="32"/>
      <c r="C20" s="32"/>
      <c r="D20" s="32"/>
      <c r="E20" s="32"/>
      <c r="F20" s="33">
        <v>0</v>
      </c>
      <c r="G20" s="34">
        <v>0</v>
      </c>
    </row>
    <row r="21" spans="1:7" ht="15.75" thickBot="1" x14ac:dyDescent="0.3">
      <c r="A21" s="19" t="s">
        <v>104</v>
      </c>
      <c r="B21" s="21"/>
      <c r="C21" s="21"/>
      <c r="D21" s="21"/>
      <c r="E21" s="21"/>
      <c r="F21" s="21">
        <f>SUM(F20)</f>
        <v>0</v>
      </c>
      <c r="G21" s="20">
        <f>SUM(G20)</f>
        <v>0</v>
      </c>
    </row>
    <row r="22" spans="1:7" x14ac:dyDescent="0.25">
      <c r="A22" s="32"/>
      <c r="B22" s="32"/>
      <c r="C22" s="32"/>
      <c r="D22" s="32"/>
      <c r="E22" s="32"/>
      <c r="F22" s="33">
        <v>0</v>
      </c>
      <c r="G22" s="34">
        <v>0</v>
      </c>
    </row>
    <row r="23" spans="1:7" ht="15.75" thickBot="1" x14ac:dyDescent="0.3">
      <c r="A23" s="19" t="s">
        <v>111</v>
      </c>
      <c r="B23" s="21"/>
      <c r="C23" s="21"/>
      <c r="D23" s="21"/>
      <c r="E23" s="21"/>
      <c r="F23" s="21">
        <f>SUM(F22)</f>
        <v>0</v>
      </c>
      <c r="G23" s="20">
        <f>SUM(G22)</f>
        <v>0</v>
      </c>
    </row>
    <row r="24" spans="1:7" x14ac:dyDescent="0.25">
      <c r="A24" s="32"/>
      <c r="B24" s="32"/>
      <c r="C24" s="32"/>
      <c r="D24" s="32"/>
      <c r="E24" s="32"/>
      <c r="F24" s="33">
        <v>0</v>
      </c>
      <c r="G24" s="34">
        <v>0</v>
      </c>
    </row>
    <row r="25" spans="1:7" ht="15.75" thickBot="1" x14ac:dyDescent="0.3">
      <c r="A25" s="19" t="s">
        <v>116</v>
      </c>
      <c r="B25" s="21"/>
      <c r="C25" s="21"/>
      <c r="D25" s="21"/>
      <c r="E25" s="21"/>
      <c r="F25" s="21">
        <f>SUM(F24)</f>
        <v>0</v>
      </c>
      <c r="G25" s="20">
        <f>SUM(G24)</f>
        <v>0</v>
      </c>
    </row>
    <row r="26" spans="1:7" x14ac:dyDescent="0.25">
      <c r="A26" s="32" t="s">
        <v>129</v>
      </c>
      <c r="B26" s="32" t="s">
        <v>75</v>
      </c>
      <c r="C26" s="32" t="s">
        <v>51</v>
      </c>
      <c r="D26" s="32" t="s">
        <v>76</v>
      </c>
      <c r="E26" s="32" t="s">
        <v>52</v>
      </c>
      <c r="F26" s="33">
        <v>1043.3999938964844</v>
      </c>
      <c r="G26" s="34">
        <v>4330</v>
      </c>
    </row>
    <row r="27" spans="1:7" ht="15.75" thickBot="1" x14ac:dyDescent="0.3">
      <c r="A27" s="19" t="s">
        <v>130</v>
      </c>
      <c r="B27" s="21"/>
      <c r="C27" s="21"/>
      <c r="D27" s="21"/>
      <c r="E27" s="21"/>
      <c r="F27" s="21">
        <f>SUM(F26)</f>
        <v>1043.3999938964844</v>
      </c>
      <c r="G27" s="20">
        <f>SUM(G26)</f>
        <v>4330</v>
      </c>
    </row>
    <row r="28" spans="1:7" x14ac:dyDescent="0.25">
      <c r="A28" s="32"/>
      <c r="B28" s="32"/>
      <c r="C28" s="32"/>
      <c r="D28" s="32"/>
      <c r="E28" s="32"/>
      <c r="F28" s="33">
        <v>0</v>
      </c>
      <c r="G28" s="34">
        <v>0</v>
      </c>
    </row>
    <row r="29" spans="1:7" ht="15.75" thickBot="1" x14ac:dyDescent="0.3">
      <c r="A29" s="19" t="s">
        <v>133</v>
      </c>
      <c r="B29" s="21"/>
      <c r="C29" s="21"/>
      <c r="D29" s="21"/>
      <c r="E29" s="21"/>
      <c r="F29" s="21">
        <f>SUM(F28)</f>
        <v>0</v>
      </c>
      <c r="G29" s="20">
        <f>SUM(G28)</f>
        <v>0</v>
      </c>
    </row>
    <row r="30" spans="1:7" ht="16.5" thickBot="1" x14ac:dyDescent="0.3">
      <c r="A30" s="17" t="s">
        <v>0</v>
      </c>
      <c r="B30" s="17"/>
      <c r="C30" s="17"/>
      <c r="D30" s="17"/>
      <c r="E30" s="17"/>
      <c r="F30" s="17">
        <f>SUM(F29,F27,F25,F23,F21,F19,F17,F15)</f>
        <v>3880.6500549316406</v>
      </c>
      <c r="G30" s="18">
        <f>SUM(G29,G27,G25,G23,G21,G19,G17,G15)</f>
        <v>14326</v>
      </c>
    </row>
    <row r="32" spans="1:7" x14ac:dyDescent="0.25">
      <c r="A32" t="s">
        <v>35</v>
      </c>
    </row>
  </sheetData>
  <sortState xmlns:xlrd2="http://schemas.microsoft.com/office/spreadsheetml/2017/richdata2" ref="A12:H21">
    <sortCondition ref="A12:A21"/>
    <sortCondition ref="D12:D21"/>
  </sortState>
  <mergeCells count="6">
    <mergeCell ref="A6:G6"/>
    <mergeCell ref="A11:G11"/>
    <mergeCell ref="A10:G10"/>
    <mergeCell ref="A9:G9"/>
    <mergeCell ref="A8:G8"/>
    <mergeCell ref="A7:G7"/>
  </mergeCells>
  <printOptions horizontalCentered="1"/>
  <pageMargins left="0.51181102362204722" right="0.47244094488188981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80"/>
  <sheetViews>
    <sheetView topLeftCell="A63" workbookViewId="0">
      <selection activeCell="A73" activeCellId="2" sqref="A51:A61 A63:A71 A73:A76"/>
    </sheetView>
  </sheetViews>
  <sheetFormatPr baseColWidth="10" defaultColWidth="49.42578125" defaultRowHeight="15" x14ac:dyDescent="0.25"/>
  <cols>
    <col min="1" max="1" width="13.140625" customWidth="1"/>
    <col min="2" max="2" width="7.85546875" bestFit="1" customWidth="1"/>
    <col min="3" max="3" width="12" bestFit="1" customWidth="1"/>
    <col min="4" max="4" width="25.7109375" bestFit="1" customWidth="1"/>
    <col min="5" max="5" width="18.7109375" bestFit="1" customWidth="1"/>
    <col min="6" max="6" width="14.42578125" style="6" bestFit="1" customWidth="1"/>
    <col min="7" max="7" width="15.5703125" style="1" bestFit="1" customWidth="1"/>
  </cols>
  <sheetData>
    <row r="1" spans="1:7" x14ac:dyDescent="0.25">
      <c r="A1" s="11"/>
    </row>
    <row r="6" spans="1:7" x14ac:dyDescent="0.25">
      <c r="A6" s="52" t="s">
        <v>14</v>
      </c>
      <c r="B6" s="52"/>
      <c r="C6" s="52"/>
      <c r="D6" s="52"/>
      <c r="E6" s="52"/>
      <c r="F6" s="52"/>
      <c r="G6" s="52"/>
    </row>
    <row r="7" spans="1:7" ht="23.25" x14ac:dyDescent="0.35">
      <c r="A7" s="53" t="s">
        <v>15</v>
      </c>
      <c r="B7" s="53"/>
      <c r="C7" s="53"/>
      <c r="D7" s="53"/>
      <c r="E7" s="53"/>
      <c r="F7" s="53"/>
      <c r="G7" s="53"/>
    </row>
    <row r="8" spans="1:7" ht="22.5" x14ac:dyDescent="0.35">
      <c r="A8" s="54" t="s">
        <v>16</v>
      </c>
      <c r="B8" s="54"/>
      <c r="C8" s="54"/>
      <c r="D8" s="54"/>
      <c r="E8" s="54"/>
      <c r="F8" s="54"/>
      <c r="G8" s="54"/>
    </row>
    <row r="9" spans="1:7" ht="20.25" thickBot="1" x14ac:dyDescent="0.4">
      <c r="A9" s="57" t="str">
        <f>Consolidado!A9</f>
        <v>“Año de la Consolidacion de la Seguridad Alimentaria”</v>
      </c>
      <c r="B9" s="57"/>
      <c r="C9" s="57"/>
      <c r="D9" s="57"/>
      <c r="E9" s="57"/>
      <c r="F9" s="57"/>
      <c r="G9" s="57"/>
    </row>
    <row r="10" spans="1:7" ht="15.75" thickBot="1" x14ac:dyDescent="0.3">
      <c r="A10" s="56" t="s">
        <v>46</v>
      </c>
      <c r="B10" s="50"/>
      <c r="C10" s="50"/>
      <c r="D10" s="50"/>
      <c r="E10" s="50"/>
      <c r="F10" s="50"/>
      <c r="G10" s="58"/>
    </row>
    <row r="11" spans="1:7" ht="15.75" thickBot="1" x14ac:dyDescent="0.3">
      <c r="A11" s="49" t="str">
        <f>Consolidado!A11</f>
        <v>Periodo Enero - Septiembre 2020</v>
      </c>
      <c r="B11" s="50"/>
      <c r="C11" s="50"/>
      <c r="D11" s="50"/>
      <c r="E11" s="50"/>
      <c r="F11" s="50"/>
      <c r="G11" s="51"/>
    </row>
    <row r="12" spans="1:7" ht="15.75" thickBot="1" x14ac:dyDescent="0.3">
      <c r="A12" s="2" t="s">
        <v>4</v>
      </c>
      <c r="B12" s="35" t="s">
        <v>5</v>
      </c>
      <c r="C12" s="35" t="s">
        <v>6</v>
      </c>
      <c r="D12" s="35" t="s">
        <v>19</v>
      </c>
      <c r="E12" s="35" t="s">
        <v>18</v>
      </c>
      <c r="F12" s="36" t="s">
        <v>7</v>
      </c>
      <c r="G12" s="37" t="s">
        <v>8</v>
      </c>
    </row>
    <row r="13" spans="1:7" x14ac:dyDescent="0.25">
      <c r="A13" s="32" t="s">
        <v>23</v>
      </c>
      <c r="B13" s="32" t="s">
        <v>22</v>
      </c>
      <c r="C13" s="32" t="s">
        <v>24</v>
      </c>
      <c r="D13" s="32" t="s">
        <v>77</v>
      </c>
      <c r="E13" s="32" t="s">
        <v>78</v>
      </c>
      <c r="F13" s="33">
        <v>17300</v>
      </c>
      <c r="G13" s="34">
        <v>148132</v>
      </c>
    </row>
    <row r="14" spans="1:7" x14ac:dyDescent="0.25">
      <c r="A14" s="32" t="s">
        <v>23</v>
      </c>
      <c r="B14" s="32" t="s">
        <v>22</v>
      </c>
      <c r="C14" s="32" t="s">
        <v>24</v>
      </c>
      <c r="D14" s="32" t="s">
        <v>77</v>
      </c>
      <c r="E14" s="32" t="s">
        <v>79</v>
      </c>
      <c r="F14" s="33">
        <v>18.139999389648438</v>
      </c>
      <c r="G14" s="34">
        <v>448.5</v>
      </c>
    </row>
    <row r="15" spans="1:7" x14ac:dyDescent="0.25">
      <c r="A15" s="32" t="s">
        <v>23</v>
      </c>
      <c r="B15" s="32" t="s">
        <v>22</v>
      </c>
      <c r="C15" s="32" t="s">
        <v>24</v>
      </c>
      <c r="D15" s="32" t="s">
        <v>77</v>
      </c>
      <c r="E15" s="32" t="s">
        <v>80</v>
      </c>
      <c r="F15" s="33">
        <v>42.639999389648438</v>
      </c>
      <c r="G15" s="34">
        <v>99.5</v>
      </c>
    </row>
    <row r="16" spans="1:7" x14ac:dyDescent="0.25">
      <c r="A16" s="32" t="s">
        <v>23</v>
      </c>
      <c r="B16" s="32" t="s">
        <v>22</v>
      </c>
      <c r="C16" s="32" t="s">
        <v>24</v>
      </c>
      <c r="D16" s="32" t="s">
        <v>77</v>
      </c>
      <c r="E16" s="32" t="s">
        <v>60</v>
      </c>
      <c r="F16" s="33">
        <v>31074.970031738281</v>
      </c>
      <c r="G16" s="34">
        <v>565868.814453125</v>
      </c>
    </row>
    <row r="17" spans="1:7" x14ac:dyDescent="0.25">
      <c r="A17" s="32" t="s">
        <v>23</v>
      </c>
      <c r="B17" s="32" t="s">
        <v>22</v>
      </c>
      <c r="C17" s="32" t="s">
        <v>24</v>
      </c>
      <c r="D17" s="32" t="s">
        <v>77</v>
      </c>
      <c r="E17" s="32" t="s">
        <v>49</v>
      </c>
      <c r="F17" s="33">
        <v>381.20001220703125</v>
      </c>
      <c r="G17" s="34">
        <v>6663.3798828125</v>
      </c>
    </row>
    <row r="18" spans="1:7" x14ac:dyDescent="0.25">
      <c r="A18" s="32" t="s">
        <v>23</v>
      </c>
      <c r="B18" s="32" t="s">
        <v>22</v>
      </c>
      <c r="C18" s="32" t="s">
        <v>24</v>
      </c>
      <c r="D18" s="32" t="s">
        <v>77</v>
      </c>
      <c r="E18" s="32" t="s">
        <v>81</v>
      </c>
      <c r="F18" s="33">
        <v>18</v>
      </c>
      <c r="G18" s="34">
        <v>20</v>
      </c>
    </row>
    <row r="19" spans="1:7" ht="30" x14ac:dyDescent="0.25">
      <c r="A19" s="32" t="s">
        <v>23</v>
      </c>
      <c r="B19" s="32" t="s">
        <v>22</v>
      </c>
      <c r="C19" s="32" t="s">
        <v>24</v>
      </c>
      <c r="D19" s="32" t="s">
        <v>29</v>
      </c>
      <c r="E19" s="32" t="s">
        <v>27</v>
      </c>
      <c r="F19" s="33">
        <v>50200</v>
      </c>
      <c r="G19" s="34">
        <v>9036</v>
      </c>
    </row>
    <row r="20" spans="1:7" ht="30" x14ac:dyDescent="0.25">
      <c r="A20" s="32" t="s">
        <v>23</v>
      </c>
      <c r="B20" s="32" t="s">
        <v>22</v>
      </c>
      <c r="C20" s="32" t="s">
        <v>24</v>
      </c>
      <c r="D20" s="32" t="s">
        <v>29</v>
      </c>
      <c r="E20" s="32" t="s">
        <v>30</v>
      </c>
      <c r="F20" s="33">
        <v>197210</v>
      </c>
      <c r="G20" s="34">
        <v>36938.64990234375</v>
      </c>
    </row>
    <row r="21" spans="1:7" ht="30" x14ac:dyDescent="0.25">
      <c r="A21" s="32" t="s">
        <v>23</v>
      </c>
      <c r="B21" s="32" t="s">
        <v>22</v>
      </c>
      <c r="C21" s="32" t="s">
        <v>24</v>
      </c>
      <c r="D21" s="32" t="s">
        <v>82</v>
      </c>
      <c r="E21" s="32" t="s">
        <v>30</v>
      </c>
      <c r="F21" s="33">
        <v>23760</v>
      </c>
      <c r="G21" s="34">
        <v>5227.2001953125</v>
      </c>
    </row>
    <row r="22" spans="1:7" x14ac:dyDescent="0.25">
      <c r="A22" s="32" t="s">
        <v>23</v>
      </c>
      <c r="B22" s="32" t="s">
        <v>22</v>
      </c>
      <c r="C22" s="32" t="s">
        <v>24</v>
      </c>
      <c r="D22" s="32" t="s">
        <v>83</v>
      </c>
      <c r="E22" s="32" t="s">
        <v>84</v>
      </c>
      <c r="F22" s="33">
        <v>155067</v>
      </c>
      <c r="G22" s="34">
        <v>69457.921875</v>
      </c>
    </row>
    <row r="23" spans="1:7" ht="15.75" thickBot="1" x14ac:dyDescent="0.3">
      <c r="A23" s="32" t="s">
        <v>23</v>
      </c>
      <c r="B23" s="32" t="s">
        <v>75</v>
      </c>
      <c r="C23" s="32" t="s">
        <v>24</v>
      </c>
      <c r="D23" s="32" t="s">
        <v>77</v>
      </c>
      <c r="E23" s="32" t="s">
        <v>78</v>
      </c>
      <c r="F23" s="33">
        <v>95</v>
      </c>
      <c r="G23" s="34">
        <v>30</v>
      </c>
    </row>
    <row r="24" spans="1:7" ht="15.75" thickBot="1" x14ac:dyDescent="0.3">
      <c r="A24" s="22" t="s">
        <v>38</v>
      </c>
      <c r="B24" s="24"/>
      <c r="C24" s="24"/>
      <c r="D24" s="24"/>
      <c r="E24" s="24"/>
      <c r="F24" s="24">
        <f>SUM(F13:F23)</f>
        <v>475166.95004272461</v>
      </c>
      <c r="G24" s="23">
        <f>SUM(G13:G23)</f>
        <v>841921.96630859375</v>
      </c>
    </row>
    <row r="25" spans="1:7" x14ac:dyDescent="0.25">
      <c r="A25" s="32" t="s">
        <v>31</v>
      </c>
      <c r="B25" s="32" t="s">
        <v>22</v>
      </c>
      <c r="C25" s="32" t="s">
        <v>24</v>
      </c>
      <c r="D25" s="32" t="s">
        <v>26</v>
      </c>
      <c r="E25" s="32" t="s">
        <v>78</v>
      </c>
      <c r="F25" s="33">
        <v>1592</v>
      </c>
      <c r="G25" s="34">
        <v>15296.3603515625</v>
      </c>
    </row>
    <row r="26" spans="1:7" x14ac:dyDescent="0.25">
      <c r="A26" s="32" t="s">
        <v>31</v>
      </c>
      <c r="B26" s="32" t="s">
        <v>22</v>
      </c>
      <c r="C26" s="32" t="s">
        <v>24</v>
      </c>
      <c r="D26" s="32" t="s">
        <v>77</v>
      </c>
      <c r="E26" s="32" t="s">
        <v>84</v>
      </c>
      <c r="F26" s="33">
        <v>74261</v>
      </c>
      <c r="G26" s="34">
        <v>16238.650390625</v>
      </c>
    </row>
    <row r="27" spans="1:7" x14ac:dyDescent="0.25">
      <c r="A27" s="32" t="s">
        <v>31</v>
      </c>
      <c r="B27" s="32" t="s">
        <v>22</v>
      </c>
      <c r="C27" s="32" t="s">
        <v>24</v>
      </c>
      <c r="D27" s="32" t="s">
        <v>77</v>
      </c>
      <c r="E27" s="32" t="s">
        <v>80</v>
      </c>
      <c r="F27" s="33">
        <v>1600.699951171875</v>
      </c>
      <c r="G27" s="34">
        <v>22747.369140625</v>
      </c>
    </row>
    <row r="28" spans="1:7" x14ac:dyDescent="0.25">
      <c r="A28" s="32" t="s">
        <v>31</v>
      </c>
      <c r="B28" s="32" t="s">
        <v>22</v>
      </c>
      <c r="C28" s="32" t="s">
        <v>24</v>
      </c>
      <c r="D28" s="32" t="s">
        <v>77</v>
      </c>
      <c r="E28" s="32" t="s">
        <v>60</v>
      </c>
      <c r="F28" s="33">
        <v>1365.780029296875</v>
      </c>
      <c r="G28" s="34">
        <v>34203.390625</v>
      </c>
    </row>
    <row r="29" spans="1:7" ht="30" x14ac:dyDescent="0.25">
      <c r="A29" s="32" t="s">
        <v>31</v>
      </c>
      <c r="B29" s="32" t="s">
        <v>22</v>
      </c>
      <c r="C29" s="32" t="s">
        <v>24</v>
      </c>
      <c r="D29" s="32" t="s">
        <v>29</v>
      </c>
      <c r="E29" s="32" t="s">
        <v>33</v>
      </c>
      <c r="F29" s="33">
        <v>111820</v>
      </c>
      <c r="G29" s="34">
        <v>12190.2001953125</v>
      </c>
    </row>
    <row r="30" spans="1:7" ht="30" x14ac:dyDescent="0.25">
      <c r="A30" s="32" t="s">
        <v>31</v>
      </c>
      <c r="B30" s="32" t="s">
        <v>22</v>
      </c>
      <c r="C30" s="32" t="s">
        <v>24</v>
      </c>
      <c r="D30" s="32" t="s">
        <v>29</v>
      </c>
      <c r="E30" s="32" t="s">
        <v>85</v>
      </c>
      <c r="F30" s="33">
        <v>24000</v>
      </c>
      <c r="G30" s="34">
        <v>8400</v>
      </c>
    </row>
    <row r="31" spans="1:7" ht="30.75" thickBot="1" x14ac:dyDescent="0.3">
      <c r="A31" s="32" t="s">
        <v>31</v>
      </c>
      <c r="B31" s="32" t="s">
        <v>22</v>
      </c>
      <c r="C31" s="32" t="s">
        <v>24</v>
      </c>
      <c r="D31" s="32" t="s">
        <v>29</v>
      </c>
      <c r="E31" s="32" t="s">
        <v>30</v>
      </c>
      <c r="F31" s="33">
        <v>358421</v>
      </c>
      <c r="G31" s="34">
        <v>65002.7099609375</v>
      </c>
    </row>
    <row r="32" spans="1:7" ht="15.75" thickBot="1" x14ac:dyDescent="0.3">
      <c r="A32" s="22" t="s">
        <v>36</v>
      </c>
      <c r="B32" s="24"/>
      <c r="C32" s="24"/>
      <c r="D32" s="24"/>
      <c r="E32" s="24"/>
      <c r="F32" s="24">
        <f>SUM(F25:F31)</f>
        <v>573060.47998046875</v>
      </c>
      <c r="G32" s="23">
        <f>SUM(G25:G31)</f>
        <v>174078.6806640625</v>
      </c>
    </row>
    <row r="33" spans="1:7" x14ac:dyDescent="0.25">
      <c r="A33" s="32" t="s">
        <v>32</v>
      </c>
      <c r="B33" s="32" t="s">
        <v>22</v>
      </c>
      <c r="C33" s="32" t="s">
        <v>24</v>
      </c>
      <c r="D33" s="32" t="s">
        <v>77</v>
      </c>
      <c r="E33" s="32" t="s">
        <v>78</v>
      </c>
      <c r="F33" s="33">
        <v>880</v>
      </c>
      <c r="G33" s="34">
        <v>12433.5</v>
      </c>
    </row>
    <row r="34" spans="1:7" x14ac:dyDescent="0.25">
      <c r="A34" s="32" t="s">
        <v>32</v>
      </c>
      <c r="B34" s="32" t="s">
        <v>22</v>
      </c>
      <c r="C34" s="32" t="s">
        <v>24</v>
      </c>
      <c r="D34" s="32" t="s">
        <v>26</v>
      </c>
      <c r="E34" s="32" t="s">
        <v>79</v>
      </c>
      <c r="F34" s="33">
        <v>2360.969970703125</v>
      </c>
      <c r="G34" s="34">
        <v>32661.400390625</v>
      </c>
    </row>
    <row r="35" spans="1:7" x14ac:dyDescent="0.25">
      <c r="A35" s="32" t="s">
        <v>32</v>
      </c>
      <c r="B35" s="32" t="s">
        <v>22</v>
      </c>
      <c r="C35" s="32" t="s">
        <v>24</v>
      </c>
      <c r="D35" s="32" t="s">
        <v>26</v>
      </c>
      <c r="E35" s="32" t="s">
        <v>28</v>
      </c>
      <c r="F35" s="33">
        <v>27780</v>
      </c>
      <c r="G35" s="34">
        <v>2778</v>
      </c>
    </row>
    <row r="36" spans="1:7" ht="30" x14ac:dyDescent="0.25">
      <c r="A36" s="32" t="s">
        <v>32</v>
      </c>
      <c r="B36" s="32" t="s">
        <v>22</v>
      </c>
      <c r="C36" s="32" t="s">
        <v>24</v>
      </c>
      <c r="D36" s="32" t="s">
        <v>29</v>
      </c>
      <c r="E36" s="32" t="s">
        <v>86</v>
      </c>
      <c r="F36" s="33">
        <v>53775</v>
      </c>
      <c r="G36" s="34">
        <v>5893.47314453125</v>
      </c>
    </row>
    <row r="37" spans="1:7" ht="30" x14ac:dyDescent="0.25">
      <c r="A37" s="32" t="s">
        <v>32</v>
      </c>
      <c r="B37" s="32" t="s">
        <v>22</v>
      </c>
      <c r="C37" s="32" t="s">
        <v>24</v>
      </c>
      <c r="D37" s="32" t="s">
        <v>29</v>
      </c>
      <c r="E37" s="32" t="s">
        <v>87</v>
      </c>
      <c r="F37" s="33">
        <v>23950</v>
      </c>
      <c r="G37" s="34">
        <v>2622.52001953125</v>
      </c>
    </row>
    <row r="38" spans="1:7" ht="30.75" thickBot="1" x14ac:dyDescent="0.3">
      <c r="A38" s="32" t="s">
        <v>32</v>
      </c>
      <c r="B38" s="32" t="s">
        <v>22</v>
      </c>
      <c r="C38" s="32" t="s">
        <v>24</v>
      </c>
      <c r="D38" s="32" t="s">
        <v>29</v>
      </c>
      <c r="E38" s="32" t="s">
        <v>30</v>
      </c>
      <c r="F38" s="33">
        <v>207580</v>
      </c>
      <c r="G38" s="34">
        <v>26790</v>
      </c>
    </row>
    <row r="39" spans="1:7" ht="15.75" thickBot="1" x14ac:dyDescent="0.3">
      <c r="A39" s="22" t="s">
        <v>37</v>
      </c>
      <c r="B39" s="24"/>
      <c r="C39" s="24"/>
      <c r="D39" s="24"/>
      <c r="E39" s="24"/>
      <c r="F39" s="24">
        <f>SUM(F33:F38)</f>
        <v>316325.96997070313</v>
      </c>
      <c r="G39" s="23">
        <f>SUM(G33:G38)</f>
        <v>83178.8935546875</v>
      </c>
    </row>
    <row r="40" spans="1:7" ht="30.75" thickBot="1" x14ac:dyDescent="0.3">
      <c r="A40" s="32" t="s">
        <v>103</v>
      </c>
      <c r="B40" s="32" t="s">
        <v>22</v>
      </c>
      <c r="C40" s="32" t="s">
        <v>24</v>
      </c>
      <c r="D40" s="32" t="s">
        <v>29</v>
      </c>
      <c r="E40" s="32" t="s">
        <v>30</v>
      </c>
      <c r="F40" s="33">
        <v>57740</v>
      </c>
      <c r="G40" s="34">
        <v>14239.7998046875</v>
      </c>
    </row>
    <row r="41" spans="1:7" ht="15.75" thickBot="1" x14ac:dyDescent="0.3">
      <c r="A41" s="22" t="s">
        <v>104</v>
      </c>
      <c r="B41" s="24"/>
      <c r="C41" s="24"/>
      <c r="D41" s="24"/>
      <c r="E41" s="24"/>
      <c r="F41" s="24">
        <f>SUM(F40)</f>
        <v>57740</v>
      </c>
      <c r="G41" s="23">
        <f>SUM(G40)</f>
        <v>14239.7998046875</v>
      </c>
    </row>
    <row r="42" spans="1:7" ht="30" x14ac:dyDescent="0.25">
      <c r="A42" s="32" t="s">
        <v>110</v>
      </c>
      <c r="B42" s="32" t="s">
        <v>22</v>
      </c>
      <c r="C42" s="32" t="s">
        <v>24</v>
      </c>
      <c r="D42" s="32" t="s">
        <v>29</v>
      </c>
      <c r="E42" s="32" t="s">
        <v>86</v>
      </c>
      <c r="F42" s="33">
        <v>327575</v>
      </c>
      <c r="G42" s="34">
        <v>23972.53955078125</v>
      </c>
    </row>
    <row r="43" spans="1:7" ht="30" x14ac:dyDescent="0.25">
      <c r="A43" s="32" t="s">
        <v>110</v>
      </c>
      <c r="B43" s="32" t="s">
        <v>22</v>
      </c>
      <c r="C43" s="32" t="s">
        <v>24</v>
      </c>
      <c r="D43" s="32" t="s">
        <v>29</v>
      </c>
      <c r="E43" s="32" t="s">
        <v>113</v>
      </c>
      <c r="F43" s="33">
        <v>23000</v>
      </c>
      <c r="G43" s="34">
        <v>13400</v>
      </c>
    </row>
    <row r="44" spans="1:7" ht="30.75" thickBot="1" x14ac:dyDescent="0.3">
      <c r="A44" s="32" t="s">
        <v>110</v>
      </c>
      <c r="B44" s="32" t="s">
        <v>22</v>
      </c>
      <c r="C44" s="32" t="s">
        <v>24</v>
      </c>
      <c r="D44" s="32" t="s">
        <v>29</v>
      </c>
      <c r="E44" s="32" t="s">
        <v>30</v>
      </c>
      <c r="F44" s="33">
        <v>121590</v>
      </c>
      <c r="G44" s="34">
        <v>12159</v>
      </c>
    </row>
    <row r="45" spans="1:7" ht="15.75" thickBot="1" x14ac:dyDescent="0.3">
      <c r="A45" s="22" t="s">
        <v>111</v>
      </c>
      <c r="B45" s="24"/>
      <c r="C45" s="24"/>
      <c r="D45" s="24"/>
      <c r="E45" s="24"/>
      <c r="F45" s="24">
        <f>SUM(F42:F44)</f>
        <v>472165</v>
      </c>
      <c r="G45" s="23">
        <f>SUM(G42:G44)</f>
        <v>49531.53955078125</v>
      </c>
    </row>
    <row r="46" spans="1:7" x14ac:dyDescent="0.25">
      <c r="A46" s="32" t="s">
        <v>115</v>
      </c>
      <c r="B46" s="32" t="s">
        <v>22</v>
      </c>
      <c r="C46" s="32" t="s">
        <v>24</v>
      </c>
      <c r="D46" s="32" t="s">
        <v>26</v>
      </c>
      <c r="E46" s="32" t="s">
        <v>117</v>
      </c>
      <c r="F46" s="33">
        <v>42000</v>
      </c>
      <c r="G46" s="34">
        <v>14700</v>
      </c>
    </row>
    <row r="47" spans="1:7" x14ac:dyDescent="0.25">
      <c r="A47" s="32" t="s">
        <v>115</v>
      </c>
      <c r="B47" s="32" t="s">
        <v>22</v>
      </c>
      <c r="C47" s="32" t="s">
        <v>24</v>
      </c>
      <c r="D47" s="32" t="s">
        <v>118</v>
      </c>
      <c r="E47" s="32" t="s">
        <v>86</v>
      </c>
      <c r="F47" s="33">
        <v>46540</v>
      </c>
      <c r="G47" s="34">
        <v>5100</v>
      </c>
    </row>
    <row r="48" spans="1:7" ht="30" x14ac:dyDescent="0.25">
      <c r="A48" s="32" t="s">
        <v>115</v>
      </c>
      <c r="B48" s="32" t="s">
        <v>22</v>
      </c>
      <c r="C48" s="32" t="s">
        <v>24</v>
      </c>
      <c r="D48" s="32" t="s">
        <v>29</v>
      </c>
      <c r="E48" s="32" t="s">
        <v>86</v>
      </c>
      <c r="F48" s="33">
        <v>137655</v>
      </c>
      <c r="G48" s="34">
        <v>15086.990234375</v>
      </c>
    </row>
    <row r="49" spans="1:7" ht="30.75" thickBot="1" x14ac:dyDescent="0.3">
      <c r="A49" s="32" t="s">
        <v>115</v>
      </c>
      <c r="B49" s="32" t="s">
        <v>22</v>
      </c>
      <c r="C49" s="32" t="s">
        <v>24</v>
      </c>
      <c r="D49" s="32" t="s">
        <v>29</v>
      </c>
      <c r="E49" s="32" t="s">
        <v>30</v>
      </c>
      <c r="F49" s="33">
        <v>217335</v>
      </c>
      <c r="G49" s="34">
        <v>14796.309814453125</v>
      </c>
    </row>
    <row r="50" spans="1:7" ht="15.75" thickBot="1" x14ac:dyDescent="0.3">
      <c r="A50" s="22" t="s">
        <v>116</v>
      </c>
      <c r="B50" s="24"/>
      <c r="C50" s="24"/>
      <c r="D50" s="24"/>
      <c r="E50" s="24"/>
      <c r="F50" s="24">
        <f>SUM(F46:F49)</f>
        <v>443530</v>
      </c>
      <c r="G50" s="23">
        <f>SUM(G46:G49)</f>
        <v>49683.300048828125</v>
      </c>
    </row>
    <row r="51" spans="1:7" x14ac:dyDescent="0.25">
      <c r="A51" s="32" t="s">
        <v>122</v>
      </c>
      <c r="B51" s="32" t="s">
        <v>22</v>
      </c>
      <c r="C51" s="32" t="s">
        <v>24</v>
      </c>
      <c r="D51" s="32" t="s">
        <v>77</v>
      </c>
      <c r="E51" s="32" t="s">
        <v>78</v>
      </c>
      <c r="F51" s="33">
        <v>6610.43994140625</v>
      </c>
      <c r="G51" s="34">
        <v>67407.98828125</v>
      </c>
    </row>
    <row r="52" spans="1:7" x14ac:dyDescent="0.25">
      <c r="A52" s="32" t="s">
        <v>122</v>
      </c>
      <c r="B52" s="32" t="s">
        <v>22</v>
      </c>
      <c r="C52" s="32" t="s">
        <v>24</v>
      </c>
      <c r="D52" s="32" t="s">
        <v>77</v>
      </c>
      <c r="E52" s="32" t="s">
        <v>84</v>
      </c>
      <c r="F52" s="33">
        <v>48404</v>
      </c>
      <c r="G52" s="34">
        <v>13815.4501953125</v>
      </c>
    </row>
    <row r="53" spans="1:7" x14ac:dyDescent="0.25">
      <c r="A53" s="32" t="s">
        <v>122</v>
      </c>
      <c r="B53" s="32" t="s">
        <v>22</v>
      </c>
      <c r="C53" s="32" t="s">
        <v>24</v>
      </c>
      <c r="D53" s="32" t="s">
        <v>77</v>
      </c>
      <c r="E53" s="32" t="s">
        <v>80</v>
      </c>
      <c r="F53" s="33">
        <v>6511.839882850647</v>
      </c>
      <c r="G53" s="34">
        <v>93380.519065856934</v>
      </c>
    </row>
    <row r="54" spans="1:7" x14ac:dyDescent="0.25">
      <c r="A54" s="32" t="s">
        <v>122</v>
      </c>
      <c r="B54" s="32" t="s">
        <v>22</v>
      </c>
      <c r="C54" s="32" t="s">
        <v>24</v>
      </c>
      <c r="D54" s="32" t="s">
        <v>77</v>
      </c>
      <c r="E54" s="32" t="s">
        <v>60</v>
      </c>
      <c r="F54" s="33">
        <v>931.7500057220459</v>
      </c>
      <c r="G54" s="34">
        <v>17338.699951171875</v>
      </c>
    </row>
    <row r="55" spans="1:7" x14ac:dyDescent="0.25">
      <c r="A55" s="32" t="s">
        <v>122</v>
      </c>
      <c r="B55" s="32" t="s">
        <v>22</v>
      </c>
      <c r="C55" s="32" t="s">
        <v>24</v>
      </c>
      <c r="D55" s="32" t="s">
        <v>77</v>
      </c>
      <c r="E55" s="32" t="s">
        <v>49</v>
      </c>
      <c r="F55" s="33">
        <v>781.79998779296875</v>
      </c>
      <c r="G55" s="34">
        <v>12385.7099609375</v>
      </c>
    </row>
    <row r="56" spans="1:7" x14ac:dyDescent="0.25">
      <c r="A56" s="32" t="s">
        <v>122</v>
      </c>
      <c r="B56" s="32" t="s">
        <v>22</v>
      </c>
      <c r="C56" s="32" t="s">
        <v>24</v>
      </c>
      <c r="D56" s="32" t="s">
        <v>77</v>
      </c>
      <c r="E56" s="32" t="s">
        <v>117</v>
      </c>
      <c r="F56" s="33">
        <v>22352.73046875</v>
      </c>
      <c r="G56" s="34">
        <v>256499.34375</v>
      </c>
    </row>
    <row r="57" spans="1:7" x14ac:dyDescent="0.25">
      <c r="A57" s="32" t="s">
        <v>122</v>
      </c>
      <c r="B57" s="32" t="s">
        <v>22</v>
      </c>
      <c r="C57" s="32" t="s">
        <v>24</v>
      </c>
      <c r="D57" s="32" t="s">
        <v>77</v>
      </c>
      <c r="E57" s="32" t="s">
        <v>28</v>
      </c>
      <c r="F57" s="33">
        <v>10</v>
      </c>
      <c r="G57" s="34">
        <v>5</v>
      </c>
    </row>
    <row r="58" spans="1:7" x14ac:dyDescent="0.25">
      <c r="A58" s="32" t="s">
        <v>122</v>
      </c>
      <c r="B58" s="32" t="s">
        <v>22</v>
      </c>
      <c r="C58" s="32" t="s">
        <v>24</v>
      </c>
      <c r="D58" s="32" t="s">
        <v>26</v>
      </c>
      <c r="E58" s="32" t="s">
        <v>30</v>
      </c>
      <c r="F58" s="33">
        <v>73307</v>
      </c>
      <c r="G58" s="34">
        <v>10012.7998046875</v>
      </c>
    </row>
    <row r="59" spans="1:7" ht="30" x14ac:dyDescent="0.25">
      <c r="A59" s="32" t="s">
        <v>122</v>
      </c>
      <c r="B59" s="32" t="s">
        <v>22</v>
      </c>
      <c r="C59" s="32" t="s">
        <v>24</v>
      </c>
      <c r="D59" s="32" t="s">
        <v>29</v>
      </c>
      <c r="E59" s="32" t="s">
        <v>30</v>
      </c>
      <c r="F59" s="33">
        <v>170175</v>
      </c>
      <c r="G59" s="34">
        <v>18651.1796875</v>
      </c>
    </row>
    <row r="60" spans="1:7" x14ac:dyDescent="0.25">
      <c r="A60" s="32" t="s">
        <v>122</v>
      </c>
      <c r="B60" s="32" t="s">
        <v>22</v>
      </c>
      <c r="C60" s="32" t="s">
        <v>24</v>
      </c>
      <c r="D60" s="32" t="s">
        <v>83</v>
      </c>
      <c r="E60" s="32" t="s">
        <v>78</v>
      </c>
      <c r="F60" s="33">
        <v>13.449999809265137</v>
      </c>
      <c r="G60" s="34">
        <v>10</v>
      </c>
    </row>
    <row r="61" spans="1:7" ht="15.75" thickBot="1" x14ac:dyDescent="0.3">
      <c r="A61" s="32" t="s">
        <v>122</v>
      </c>
      <c r="B61" s="32" t="s">
        <v>22</v>
      </c>
      <c r="C61" s="32" t="s">
        <v>24</v>
      </c>
      <c r="D61" s="32" t="s">
        <v>83</v>
      </c>
      <c r="E61" s="32" t="s">
        <v>84</v>
      </c>
      <c r="F61" s="33">
        <v>75.055999755859375</v>
      </c>
      <c r="G61" s="34">
        <v>9285.7900390625</v>
      </c>
    </row>
    <row r="62" spans="1:7" ht="15.75" thickBot="1" x14ac:dyDescent="0.3">
      <c r="A62" s="22" t="s">
        <v>124</v>
      </c>
      <c r="B62" s="24"/>
      <c r="C62" s="24"/>
      <c r="D62" s="24"/>
      <c r="E62" s="24"/>
      <c r="F62" s="24">
        <f>SUM(F51:F61)</f>
        <v>329173.06628608704</v>
      </c>
      <c r="G62" s="23">
        <f>SUM(G51:G61)</f>
        <v>498792.48073577881</v>
      </c>
    </row>
    <row r="63" spans="1:7" x14ac:dyDescent="0.25">
      <c r="A63" s="32" t="s">
        <v>129</v>
      </c>
      <c r="B63" s="32" t="s">
        <v>22</v>
      </c>
      <c r="C63" s="32" t="s">
        <v>24</v>
      </c>
      <c r="D63" s="32" t="s">
        <v>77</v>
      </c>
      <c r="E63" s="32" t="s">
        <v>78</v>
      </c>
      <c r="F63" s="33">
        <v>33585.290528297424</v>
      </c>
      <c r="G63" s="34">
        <v>388880.525390625</v>
      </c>
    </row>
    <row r="64" spans="1:7" x14ac:dyDescent="0.25">
      <c r="A64" s="32" t="s">
        <v>129</v>
      </c>
      <c r="B64" s="32" t="s">
        <v>22</v>
      </c>
      <c r="C64" s="32" t="s">
        <v>24</v>
      </c>
      <c r="D64" s="32" t="s">
        <v>77</v>
      </c>
      <c r="E64" s="32" t="s">
        <v>79</v>
      </c>
      <c r="F64" s="33">
        <v>5805.960205078125</v>
      </c>
      <c r="G64" s="34">
        <v>108287.896484375</v>
      </c>
    </row>
    <row r="65" spans="1:7" x14ac:dyDescent="0.25">
      <c r="A65" s="32" t="s">
        <v>129</v>
      </c>
      <c r="B65" s="32" t="s">
        <v>22</v>
      </c>
      <c r="C65" s="32" t="s">
        <v>24</v>
      </c>
      <c r="D65" s="32" t="s">
        <v>77</v>
      </c>
      <c r="E65" s="32" t="s">
        <v>84</v>
      </c>
      <c r="F65" s="33">
        <v>25403</v>
      </c>
      <c r="G65" s="34">
        <v>2540.300048828125</v>
      </c>
    </row>
    <row r="66" spans="1:7" x14ac:dyDescent="0.25">
      <c r="A66" s="32" t="s">
        <v>129</v>
      </c>
      <c r="B66" s="32" t="s">
        <v>22</v>
      </c>
      <c r="C66" s="32" t="s">
        <v>24</v>
      </c>
      <c r="D66" s="32" t="s">
        <v>77</v>
      </c>
      <c r="E66" s="32" t="s">
        <v>60</v>
      </c>
      <c r="F66" s="33">
        <v>5773.2200012207031</v>
      </c>
      <c r="G66" s="34">
        <v>71776.479248046875</v>
      </c>
    </row>
    <row r="67" spans="1:7" x14ac:dyDescent="0.25">
      <c r="A67" s="32" t="s">
        <v>129</v>
      </c>
      <c r="B67" s="32" t="s">
        <v>22</v>
      </c>
      <c r="C67" s="32" t="s">
        <v>24</v>
      </c>
      <c r="D67" s="32" t="s">
        <v>77</v>
      </c>
      <c r="E67" s="32" t="s">
        <v>131</v>
      </c>
      <c r="F67" s="33">
        <v>27605.3994140625</v>
      </c>
      <c r="G67" s="34">
        <v>112581.1484375</v>
      </c>
    </row>
    <row r="68" spans="1:7" x14ac:dyDescent="0.25">
      <c r="A68" s="32" t="s">
        <v>129</v>
      </c>
      <c r="B68" s="32" t="s">
        <v>22</v>
      </c>
      <c r="C68" s="32" t="s">
        <v>24</v>
      </c>
      <c r="D68" s="32" t="s">
        <v>77</v>
      </c>
      <c r="E68" s="32" t="s">
        <v>81</v>
      </c>
      <c r="F68" s="33">
        <v>312.07000732421875</v>
      </c>
      <c r="G68" s="34">
        <v>5901.22998046875</v>
      </c>
    </row>
    <row r="69" spans="1:7" x14ac:dyDescent="0.25">
      <c r="A69" s="32" t="s">
        <v>129</v>
      </c>
      <c r="B69" s="32" t="s">
        <v>22</v>
      </c>
      <c r="C69" s="32" t="s">
        <v>24</v>
      </c>
      <c r="D69" s="32" t="s">
        <v>83</v>
      </c>
      <c r="E69" s="32" t="s">
        <v>79</v>
      </c>
      <c r="F69" s="33">
        <v>24.010000228881836</v>
      </c>
      <c r="G69" s="34">
        <v>30</v>
      </c>
    </row>
    <row r="70" spans="1:7" x14ac:dyDescent="0.25">
      <c r="A70" s="32" t="s">
        <v>129</v>
      </c>
      <c r="B70" s="32" t="s">
        <v>22</v>
      </c>
      <c r="C70" s="32" t="s">
        <v>24</v>
      </c>
      <c r="D70" s="32" t="s">
        <v>83</v>
      </c>
      <c r="E70" s="32" t="s">
        <v>84</v>
      </c>
      <c r="F70" s="33">
        <v>26107</v>
      </c>
      <c r="G70" s="34">
        <v>10442.7998046875</v>
      </c>
    </row>
    <row r="71" spans="1:7" ht="15.75" thickBot="1" x14ac:dyDescent="0.3">
      <c r="A71" s="32" t="s">
        <v>129</v>
      </c>
      <c r="B71" s="32" t="s">
        <v>22</v>
      </c>
      <c r="C71" s="32" t="s">
        <v>24</v>
      </c>
      <c r="D71" s="32" t="s">
        <v>83</v>
      </c>
      <c r="E71" s="32" t="s">
        <v>85</v>
      </c>
      <c r="F71" s="33">
        <v>24000</v>
      </c>
      <c r="G71" s="34">
        <v>8400</v>
      </c>
    </row>
    <row r="72" spans="1:7" ht="15.75" thickBot="1" x14ac:dyDescent="0.3">
      <c r="A72" s="22" t="s">
        <v>130</v>
      </c>
      <c r="B72" s="24"/>
      <c r="C72" s="24"/>
      <c r="D72" s="24"/>
      <c r="E72" s="24"/>
      <c r="F72" s="24">
        <f>SUM(F63:F71)</f>
        <v>148615.95015621185</v>
      </c>
      <c r="G72" s="23">
        <f>SUM(G63:G71)</f>
        <v>708840.37939453125</v>
      </c>
    </row>
    <row r="73" spans="1:7" x14ac:dyDescent="0.25">
      <c r="A73" s="32" t="s">
        <v>132</v>
      </c>
      <c r="B73" s="32" t="s">
        <v>22</v>
      </c>
      <c r="C73" s="32" t="s">
        <v>24</v>
      </c>
      <c r="D73" s="32" t="s">
        <v>26</v>
      </c>
      <c r="E73" s="32" t="s">
        <v>54</v>
      </c>
      <c r="F73" s="33">
        <v>22670.779296875</v>
      </c>
      <c r="G73" s="34">
        <v>75673</v>
      </c>
    </row>
    <row r="74" spans="1:7" x14ac:dyDescent="0.25">
      <c r="A74" s="32" t="s">
        <v>132</v>
      </c>
      <c r="B74" s="32" t="s">
        <v>22</v>
      </c>
      <c r="C74" s="32" t="s">
        <v>24</v>
      </c>
      <c r="D74" s="32" t="s">
        <v>26</v>
      </c>
      <c r="E74" s="32" t="s">
        <v>117</v>
      </c>
      <c r="F74" s="33">
        <v>20000</v>
      </c>
      <c r="G74" s="34">
        <v>7000</v>
      </c>
    </row>
    <row r="75" spans="1:7" ht="30" x14ac:dyDescent="0.25">
      <c r="A75" s="32" t="s">
        <v>132</v>
      </c>
      <c r="B75" s="32" t="s">
        <v>22</v>
      </c>
      <c r="C75" s="32" t="s">
        <v>24</v>
      </c>
      <c r="D75" s="32" t="s">
        <v>29</v>
      </c>
      <c r="E75" s="32" t="s">
        <v>86</v>
      </c>
      <c r="F75" s="33">
        <v>111610</v>
      </c>
      <c r="G75" s="34">
        <v>12232.4599609375</v>
      </c>
    </row>
    <row r="76" spans="1:7" ht="30.75" thickBot="1" x14ac:dyDescent="0.3">
      <c r="A76" s="32" t="s">
        <v>132</v>
      </c>
      <c r="B76" s="32" t="s">
        <v>22</v>
      </c>
      <c r="C76" s="32" t="s">
        <v>24</v>
      </c>
      <c r="D76" s="32" t="s">
        <v>29</v>
      </c>
      <c r="E76" s="32" t="s">
        <v>30</v>
      </c>
      <c r="F76" s="33">
        <v>252607.2734375</v>
      </c>
      <c r="G76" s="34">
        <v>27705.2392578125</v>
      </c>
    </row>
    <row r="77" spans="1:7" ht="15.75" thickBot="1" x14ac:dyDescent="0.3">
      <c r="A77" s="22" t="s">
        <v>133</v>
      </c>
      <c r="B77" s="24"/>
      <c r="C77" s="24"/>
      <c r="D77" s="24"/>
      <c r="E77" s="24"/>
      <c r="F77" s="24">
        <f>SUM(F73:F76)</f>
        <v>406888.052734375</v>
      </c>
      <c r="G77" s="23">
        <f>SUM(G73:G76)</f>
        <v>122610.69921875</v>
      </c>
    </row>
    <row r="78" spans="1:7" ht="16.5" thickBot="1" x14ac:dyDescent="0.3">
      <c r="A78" s="25" t="s">
        <v>0</v>
      </c>
      <c r="B78" s="25"/>
      <c r="C78" s="25"/>
      <c r="D78" s="25"/>
      <c r="E78" s="25"/>
      <c r="F78" s="25">
        <f>SUM(F77,F72,F62,F50,F45,F41,F39,F32,F24)</f>
        <v>3222665.4691705704</v>
      </c>
      <c r="G78" s="26">
        <f>SUM(G77,G72,G62,G50,G45,G41,G39,G32,G24)</f>
        <v>2542877.7392807007</v>
      </c>
    </row>
    <row r="80" spans="1:7" x14ac:dyDescent="0.25">
      <c r="A80" t="s">
        <v>35</v>
      </c>
    </row>
  </sheetData>
  <sortState xmlns:xlrd2="http://schemas.microsoft.com/office/spreadsheetml/2017/richdata2" ref="A12:H75">
    <sortCondition ref="D12:D75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39370078740157483" right="0.47244094488188981" top="0.74803149606299213" bottom="0.74803149606299213" header="0.31496062992125984" footer="0.31496062992125984"/>
  <pageSetup scale="88" orientation="portrait" r:id="rId1"/>
  <headerFooter>
    <oddFooter>&amp;CE-Página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0"/>
  <sheetViews>
    <sheetView topLeftCell="A22" workbookViewId="0">
      <selection activeCell="I36" sqref="I36"/>
    </sheetView>
  </sheetViews>
  <sheetFormatPr baseColWidth="10" defaultColWidth="24.5703125" defaultRowHeight="15" x14ac:dyDescent="0.25"/>
  <cols>
    <col min="1" max="1" width="12.7109375" customWidth="1"/>
    <col min="2" max="2" width="11.42578125" bestFit="1" customWidth="1"/>
    <col min="3" max="3" width="12" bestFit="1" customWidth="1"/>
    <col min="4" max="4" width="18.7109375" bestFit="1" customWidth="1"/>
    <col min="5" max="5" width="10.42578125" bestFit="1" customWidth="1"/>
    <col min="6" max="6" width="11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52" t="s">
        <v>14</v>
      </c>
      <c r="B6" s="52"/>
      <c r="C6" s="52"/>
      <c r="D6" s="52"/>
      <c r="E6" s="52"/>
      <c r="F6" s="52"/>
      <c r="G6" s="52"/>
    </row>
    <row r="7" spans="1:7" ht="23.25" x14ac:dyDescent="0.35">
      <c r="A7" s="53" t="s">
        <v>15</v>
      </c>
      <c r="B7" s="53"/>
      <c r="C7" s="53"/>
      <c r="D7" s="53"/>
      <c r="E7" s="53"/>
      <c r="F7" s="53"/>
      <c r="G7" s="53"/>
    </row>
    <row r="8" spans="1:7" ht="22.5" x14ac:dyDescent="0.35">
      <c r="A8" s="54" t="s">
        <v>16</v>
      </c>
      <c r="B8" s="54"/>
      <c r="C8" s="54"/>
      <c r="D8" s="54"/>
      <c r="E8" s="54"/>
      <c r="F8" s="54"/>
      <c r="G8" s="54"/>
    </row>
    <row r="9" spans="1:7" ht="20.25" thickBot="1" x14ac:dyDescent="0.4">
      <c r="A9" s="57" t="str">
        <f>Consolidado!A9</f>
        <v>“Año de la Consolidacion de la Seguridad Alimentaria”</v>
      </c>
      <c r="B9" s="57"/>
      <c r="C9" s="57"/>
      <c r="D9" s="57"/>
      <c r="E9" s="57"/>
      <c r="F9" s="57"/>
      <c r="G9" s="57"/>
    </row>
    <row r="10" spans="1:7" ht="15.75" thickBot="1" x14ac:dyDescent="0.3">
      <c r="A10" s="56" t="s">
        <v>47</v>
      </c>
      <c r="B10" s="50"/>
      <c r="C10" s="50"/>
      <c r="D10" s="50"/>
      <c r="E10" s="50"/>
      <c r="F10" s="50"/>
      <c r="G10" s="58"/>
    </row>
    <row r="11" spans="1:7" ht="15.75" thickBot="1" x14ac:dyDescent="0.3">
      <c r="A11" s="49" t="str">
        <f>Consolidado!A11</f>
        <v>Periodo Enero - Septiembre 2020</v>
      </c>
      <c r="B11" s="50"/>
      <c r="C11" s="50"/>
      <c r="D11" s="50"/>
      <c r="E11" s="50"/>
      <c r="F11" s="50"/>
      <c r="G11" s="51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x14ac:dyDescent="0.25">
      <c r="A13" s="32" t="s">
        <v>23</v>
      </c>
      <c r="B13" s="32" t="s">
        <v>75</v>
      </c>
      <c r="C13" s="32" t="s">
        <v>3</v>
      </c>
      <c r="D13" s="32" t="s">
        <v>88</v>
      </c>
      <c r="E13" s="32" t="s">
        <v>49</v>
      </c>
      <c r="F13" s="33">
        <v>73537.109375</v>
      </c>
      <c r="G13" s="34">
        <v>68736</v>
      </c>
    </row>
    <row r="14" spans="1:7" x14ac:dyDescent="0.25">
      <c r="A14" s="32" t="s">
        <v>23</v>
      </c>
      <c r="B14" s="32" t="s">
        <v>75</v>
      </c>
      <c r="C14" s="32" t="s">
        <v>3</v>
      </c>
      <c r="D14" s="32" t="s">
        <v>89</v>
      </c>
      <c r="E14" s="32" t="s">
        <v>90</v>
      </c>
      <c r="F14" s="33">
        <v>88780</v>
      </c>
      <c r="G14" s="34">
        <v>193053.828125</v>
      </c>
    </row>
    <row r="15" spans="1:7" ht="15.75" thickBot="1" x14ac:dyDescent="0.3">
      <c r="A15" s="32" t="s">
        <v>23</v>
      </c>
      <c r="B15" s="32" t="s">
        <v>75</v>
      </c>
      <c r="C15" s="32" t="s">
        <v>3</v>
      </c>
      <c r="D15" s="32" t="s">
        <v>89</v>
      </c>
      <c r="E15" s="32" t="s">
        <v>49</v>
      </c>
      <c r="F15" s="33">
        <v>72361.380859375</v>
      </c>
      <c r="G15" s="34">
        <v>123552</v>
      </c>
    </row>
    <row r="16" spans="1:7" ht="15.75" thickBot="1" x14ac:dyDescent="0.3">
      <c r="A16" s="22" t="s">
        <v>38</v>
      </c>
      <c r="B16" s="24"/>
      <c r="C16" s="24"/>
      <c r="D16" s="24"/>
      <c r="E16" s="24"/>
      <c r="F16" s="24">
        <f>SUM(F13:F15)</f>
        <v>234678.490234375</v>
      </c>
      <c r="G16" s="23">
        <f>SUM(G13:G15)</f>
        <v>385341.828125</v>
      </c>
    </row>
    <row r="17" spans="1:9" x14ac:dyDescent="0.25">
      <c r="A17" s="32" t="s">
        <v>31</v>
      </c>
      <c r="B17" s="32" t="s">
        <v>22</v>
      </c>
      <c r="C17" s="32" t="s">
        <v>3</v>
      </c>
      <c r="D17" s="32" t="s">
        <v>89</v>
      </c>
      <c r="E17" s="32" t="s">
        <v>49</v>
      </c>
      <c r="F17" s="33">
        <v>26302.5390625</v>
      </c>
      <c r="G17" s="34">
        <v>41184</v>
      </c>
    </row>
    <row r="18" spans="1:9" x14ac:dyDescent="0.25">
      <c r="A18" s="32" t="s">
        <v>31</v>
      </c>
      <c r="B18" s="32" t="s">
        <v>75</v>
      </c>
      <c r="C18" s="32" t="s">
        <v>3</v>
      </c>
      <c r="D18" s="32" t="s">
        <v>89</v>
      </c>
      <c r="E18" s="32" t="s">
        <v>49</v>
      </c>
      <c r="F18" s="33">
        <v>40823</v>
      </c>
      <c r="G18" s="34">
        <v>69696</v>
      </c>
    </row>
    <row r="19" spans="1:9" x14ac:dyDescent="0.25">
      <c r="A19" s="38" t="s">
        <v>31</v>
      </c>
      <c r="B19" s="39"/>
      <c r="C19" s="39"/>
      <c r="D19" s="39"/>
      <c r="E19" s="39"/>
      <c r="F19" s="39">
        <f>SUM(F17:F18)</f>
        <v>67125.5390625</v>
      </c>
      <c r="G19" s="40">
        <f>SUM(G17:G18)</f>
        <v>110880</v>
      </c>
    </row>
    <row r="20" spans="1:9" ht="15.75" thickBot="1" x14ac:dyDescent="0.3">
      <c r="A20" s="32"/>
      <c r="B20" s="32"/>
      <c r="C20" s="32"/>
      <c r="D20" s="32"/>
      <c r="E20" s="32"/>
      <c r="F20" s="33">
        <v>0</v>
      </c>
      <c r="G20" s="34">
        <v>0</v>
      </c>
    </row>
    <row r="21" spans="1:9" ht="15.75" thickBot="1" x14ac:dyDescent="0.3">
      <c r="A21" s="22" t="s">
        <v>37</v>
      </c>
      <c r="B21" s="24"/>
      <c r="C21" s="24"/>
      <c r="D21" s="24"/>
      <c r="E21" s="24"/>
      <c r="F21" s="24">
        <f>SUM(F20)</f>
        <v>0</v>
      </c>
      <c r="G21" s="23">
        <f>SUM(G20)</f>
        <v>0</v>
      </c>
    </row>
    <row r="22" spans="1:9" ht="15.75" thickBot="1" x14ac:dyDescent="0.3">
      <c r="A22" s="32"/>
      <c r="B22" s="32"/>
      <c r="C22" s="32"/>
      <c r="D22" s="32"/>
      <c r="E22" s="32"/>
      <c r="F22" s="33">
        <v>0</v>
      </c>
      <c r="G22" s="34">
        <v>0</v>
      </c>
    </row>
    <row r="23" spans="1:9" ht="15.75" thickBot="1" x14ac:dyDescent="0.3">
      <c r="A23" s="22" t="s">
        <v>104</v>
      </c>
      <c r="B23" s="24"/>
      <c r="C23" s="24"/>
      <c r="D23" s="24"/>
      <c r="E23" s="24"/>
      <c r="F23" s="24">
        <f>SUM(F22)</f>
        <v>0</v>
      </c>
      <c r="G23" s="23">
        <f>SUM(G22)</f>
        <v>0</v>
      </c>
    </row>
    <row r="24" spans="1:9" ht="15.75" thickBot="1" x14ac:dyDescent="0.3">
      <c r="A24" s="32"/>
      <c r="B24" s="32"/>
      <c r="C24" s="32"/>
      <c r="D24" s="32"/>
      <c r="E24" s="32"/>
      <c r="F24" s="33">
        <v>0</v>
      </c>
      <c r="G24" s="34">
        <v>0</v>
      </c>
    </row>
    <row r="25" spans="1:9" ht="15.75" thickBot="1" x14ac:dyDescent="0.3">
      <c r="A25" s="22" t="s">
        <v>111</v>
      </c>
      <c r="B25" s="24"/>
      <c r="C25" s="24"/>
      <c r="D25" s="24"/>
      <c r="E25" s="24"/>
      <c r="F25" s="24">
        <f>SUM(F24)</f>
        <v>0</v>
      </c>
      <c r="G25" s="23">
        <f>SUM(G24)</f>
        <v>0</v>
      </c>
    </row>
    <row r="26" spans="1:9" ht="15.75" thickBot="1" x14ac:dyDescent="0.3">
      <c r="A26" s="32" t="s">
        <v>115</v>
      </c>
      <c r="B26" s="32" t="s">
        <v>2</v>
      </c>
      <c r="C26" s="32" t="s">
        <v>3</v>
      </c>
      <c r="D26" s="32" t="s">
        <v>119</v>
      </c>
      <c r="E26" s="32" t="s">
        <v>52</v>
      </c>
      <c r="F26" s="33">
        <v>11549.9697265625</v>
      </c>
      <c r="G26" s="34">
        <v>31616.0390625</v>
      </c>
    </row>
    <row r="27" spans="1:9" ht="15.75" thickBot="1" x14ac:dyDescent="0.3">
      <c r="A27" s="22" t="s">
        <v>116</v>
      </c>
      <c r="B27" s="24"/>
      <c r="C27" s="24"/>
      <c r="D27" s="24"/>
      <c r="E27" s="24"/>
      <c r="F27" s="24">
        <f>SUM(F26)</f>
        <v>11549.9697265625</v>
      </c>
      <c r="G27" s="23">
        <f>SUM(G26)</f>
        <v>31616.0390625</v>
      </c>
    </row>
    <row r="28" spans="1:9" x14ac:dyDescent="0.25">
      <c r="A28" s="32" t="s">
        <v>122</v>
      </c>
      <c r="B28" s="32" t="s">
        <v>2</v>
      </c>
      <c r="C28" s="32" t="s">
        <v>3</v>
      </c>
      <c r="D28" s="32" t="s">
        <v>119</v>
      </c>
      <c r="E28" s="32" t="s">
        <v>52</v>
      </c>
      <c r="F28" s="33">
        <v>12908.400390625</v>
      </c>
      <c r="G28" s="34">
        <v>34993.359375</v>
      </c>
      <c r="H28" s="48"/>
      <c r="I28" s="48"/>
    </row>
    <row r="29" spans="1:9" x14ac:dyDescent="0.25">
      <c r="A29" s="32" t="s">
        <v>122</v>
      </c>
      <c r="B29" s="32" t="s">
        <v>75</v>
      </c>
      <c r="C29" s="32" t="s">
        <v>3</v>
      </c>
      <c r="D29" s="32" t="s">
        <v>89</v>
      </c>
      <c r="E29" s="32" t="s">
        <v>49</v>
      </c>
      <c r="F29" s="33">
        <v>63097.51953125</v>
      </c>
      <c r="G29" s="34">
        <v>109296</v>
      </c>
      <c r="H29" s="48"/>
      <c r="I29" s="48"/>
    </row>
    <row r="30" spans="1:9" ht="15.75" thickBot="1" x14ac:dyDescent="0.3">
      <c r="A30" s="19" t="s">
        <v>124</v>
      </c>
      <c r="B30" s="21"/>
      <c r="C30" s="21"/>
      <c r="D30" s="21"/>
      <c r="E30" s="21"/>
      <c r="F30" s="21">
        <f>SUM(F28:F29)</f>
        <v>76005.919921875</v>
      </c>
      <c r="G30" s="20">
        <f>SUM(G28:G29)</f>
        <v>144289.359375</v>
      </c>
    </row>
    <row r="31" spans="1:9" x14ac:dyDescent="0.25">
      <c r="A31" s="32" t="s">
        <v>129</v>
      </c>
      <c r="B31" s="32" t="s">
        <v>22</v>
      </c>
      <c r="C31" s="32" t="s">
        <v>3</v>
      </c>
      <c r="D31" s="32" t="s">
        <v>88</v>
      </c>
      <c r="E31" s="32" t="s">
        <v>49</v>
      </c>
      <c r="F31" s="33">
        <v>50582.21875</v>
      </c>
      <c r="G31" s="34">
        <v>64896</v>
      </c>
    </row>
    <row r="32" spans="1:9" x14ac:dyDescent="0.25">
      <c r="A32" s="32" t="s">
        <v>129</v>
      </c>
      <c r="B32" s="32" t="s">
        <v>22</v>
      </c>
      <c r="C32" s="32" t="s">
        <v>3</v>
      </c>
      <c r="D32" s="32" t="s">
        <v>88</v>
      </c>
      <c r="E32" s="32" t="s">
        <v>52</v>
      </c>
      <c r="F32" s="33">
        <v>114</v>
      </c>
      <c r="G32" s="34">
        <v>250</v>
      </c>
    </row>
    <row r="33" spans="1:7" x14ac:dyDescent="0.25">
      <c r="A33" s="32" t="s">
        <v>129</v>
      </c>
      <c r="B33" s="32" t="s">
        <v>2</v>
      </c>
      <c r="C33" s="32" t="s">
        <v>3</v>
      </c>
      <c r="D33" s="32" t="s">
        <v>119</v>
      </c>
      <c r="E33" s="32" t="s">
        <v>49</v>
      </c>
      <c r="F33" s="33">
        <v>93871.75</v>
      </c>
      <c r="G33" s="34">
        <v>14430</v>
      </c>
    </row>
    <row r="34" spans="1:7" x14ac:dyDescent="0.25">
      <c r="A34" s="32" t="s">
        <v>129</v>
      </c>
      <c r="B34" s="32" t="s">
        <v>75</v>
      </c>
      <c r="C34" s="32" t="s">
        <v>3</v>
      </c>
      <c r="D34" s="32" t="s">
        <v>89</v>
      </c>
      <c r="E34" s="32" t="s">
        <v>49</v>
      </c>
      <c r="F34" s="33">
        <v>45428.62890625</v>
      </c>
      <c r="G34" s="34">
        <v>77313.6015625</v>
      </c>
    </row>
    <row r="35" spans="1:7" ht="15.75" thickBot="1" x14ac:dyDescent="0.3">
      <c r="A35" s="19" t="s">
        <v>130</v>
      </c>
      <c r="B35" s="21"/>
      <c r="C35" s="21"/>
      <c r="D35" s="21"/>
      <c r="E35" s="21"/>
      <c r="F35" s="21">
        <f>SUM(F31:F34)</f>
        <v>189996.59765625</v>
      </c>
      <c r="G35" s="20">
        <f>SUM(G31:G34)</f>
        <v>156889.6015625</v>
      </c>
    </row>
    <row r="36" spans="1:7" ht="15.75" thickBot="1" x14ac:dyDescent="0.3">
      <c r="A36" s="32"/>
      <c r="B36" s="32"/>
      <c r="C36" s="32"/>
      <c r="D36" s="32"/>
      <c r="E36" s="32"/>
      <c r="F36" s="33">
        <v>0</v>
      </c>
      <c r="G36" s="34">
        <v>0</v>
      </c>
    </row>
    <row r="37" spans="1:7" ht="15.75" thickBot="1" x14ac:dyDescent="0.3">
      <c r="A37" s="22" t="s">
        <v>133</v>
      </c>
      <c r="B37" s="24"/>
      <c r="C37" s="24"/>
      <c r="D37" s="24"/>
      <c r="E37" s="24"/>
      <c r="F37" s="24">
        <f>SUM(F36)</f>
        <v>0</v>
      </c>
      <c r="G37" s="23">
        <f>SUM(G36)</f>
        <v>0</v>
      </c>
    </row>
    <row r="38" spans="1:7" ht="16.5" thickBot="1" x14ac:dyDescent="0.3">
      <c r="A38" s="17" t="s">
        <v>0</v>
      </c>
      <c r="B38" s="17"/>
      <c r="C38" s="17"/>
      <c r="D38" s="17"/>
      <c r="E38" s="17"/>
      <c r="F38" s="17">
        <f>SUM(F27,F25,F23,F21,F19,F16)</f>
        <v>313353.9990234375</v>
      </c>
      <c r="G38" s="18">
        <f>SUM(G27,G25,G23,G21,G19,G16)</f>
        <v>527837.8671875</v>
      </c>
    </row>
    <row r="40" spans="1:7" x14ac:dyDescent="0.25">
      <c r="A40" t="s">
        <v>35</v>
      </c>
    </row>
  </sheetData>
  <sortState xmlns:xlrd2="http://schemas.microsoft.com/office/spreadsheetml/2017/richdata2" ref="A12:H22">
    <sortCondition ref="D12:D22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43307086614173229" right="0.55118110236220474" top="0.70866141732283472" bottom="0.70866141732283472" header="0.31496062992125984" footer="0.31496062992125984"/>
  <pageSetup scale="98" orientation="portrait" r:id="rId1"/>
  <headerFooter>
    <oddFooter>&amp;CE-Página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81"/>
  <sheetViews>
    <sheetView topLeftCell="A63" workbookViewId="0">
      <selection activeCell="A68" activeCellId="3" sqref="A45:A54 A56:A57 A59:A66 A68:A77"/>
    </sheetView>
  </sheetViews>
  <sheetFormatPr baseColWidth="10" defaultColWidth="37.42578125" defaultRowHeight="15" x14ac:dyDescent="0.25"/>
  <cols>
    <col min="1" max="1" width="12.42578125" customWidth="1"/>
    <col min="2" max="2" width="11.42578125" bestFit="1" customWidth="1"/>
    <col min="3" max="3" width="12" bestFit="1" customWidth="1"/>
    <col min="4" max="4" width="18.7109375" bestFit="1" customWidth="1"/>
    <col min="5" max="5" width="17.140625" bestFit="1" customWidth="1"/>
    <col min="6" max="6" width="13" style="6" bestFit="1" customWidth="1"/>
    <col min="7" max="7" width="16.85546875" style="1" bestFit="1" customWidth="1"/>
  </cols>
  <sheetData>
    <row r="1" spans="1:7" x14ac:dyDescent="0.25">
      <c r="A1" s="11"/>
    </row>
    <row r="6" spans="1:7" x14ac:dyDescent="0.25">
      <c r="A6" s="52" t="s">
        <v>14</v>
      </c>
      <c r="B6" s="52"/>
      <c r="C6" s="52"/>
      <c r="D6" s="52"/>
      <c r="E6" s="52"/>
      <c r="F6" s="52"/>
      <c r="G6" s="52"/>
    </row>
    <row r="7" spans="1:7" ht="23.25" x14ac:dyDescent="0.35">
      <c r="A7" s="53" t="s">
        <v>15</v>
      </c>
      <c r="B7" s="53"/>
      <c r="C7" s="53"/>
      <c r="D7" s="53"/>
      <c r="E7" s="53"/>
      <c r="F7" s="53"/>
      <c r="G7" s="53"/>
    </row>
    <row r="8" spans="1:7" ht="22.5" x14ac:dyDescent="0.35">
      <c r="A8" s="54" t="s">
        <v>16</v>
      </c>
      <c r="B8" s="54"/>
      <c r="C8" s="54"/>
      <c r="D8" s="54"/>
      <c r="E8" s="54"/>
      <c r="F8" s="54"/>
      <c r="G8" s="54"/>
    </row>
    <row r="9" spans="1:7" ht="20.25" thickBot="1" x14ac:dyDescent="0.4">
      <c r="A9" s="57" t="str">
        <f>Consolidado!A9</f>
        <v>“Año de la Consolidacion de la Seguridad Alimentaria”</v>
      </c>
      <c r="B9" s="57"/>
      <c r="C9" s="57"/>
      <c r="D9" s="57"/>
      <c r="E9" s="57"/>
      <c r="F9" s="57"/>
      <c r="G9" s="57"/>
    </row>
    <row r="10" spans="1:7" ht="15.75" thickBot="1" x14ac:dyDescent="0.3">
      <c r="A10" s="56" t="s">
        <v>39</v>
      </c>
      <c r="B10" s="50"/>
      <c r="C10" s="50"/>
      <c r="D10" s="50"/>
      <c r="E10" s="50"/>
      <c r="F10" s="50"/>
      <c r="G10" s="58"/>
    </row>
    <row r="11" spans="1:7" ht="15.75" thickBot="1" x14ac:dyDescent="0.3">
      <c r="A11" s="49" t="str">
        <f>Consolidado!A11</f>
        <v>Periodo Enero - Septiembre 2020</v>
      </c>
      <c r="B11" s="50"/>
      <c r="C11" s="50"/>
      <c r="D11" s="50"/>
      <c r="E11" s="50"/>
      <c r="F11" s="50"/>
      <c r="G11" s="51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x14ac:dyDescent="0.25">
      <c r="A13" s="32" t="s">
        <v>23</v>
      </c>
      <c r="B13" s="32" t="s">
        <v>2</v>
      </c>
      <c r="C13" s="32" t="s">
        <v>92</v>
      </c>
      <c r="D13" s="32" t="s">
        <v>94</v>
      </c>
      <c r="E13" s="32" t="s">
        <v>60</v>
      </c>
      <c r="F13" s="33">
        <v>544.32000732421875</v>
      </c>
      <c r="G13" s="34">
        <v>1496.8699951171875</v>
      </c>
    </row>
    <row r="14" spans="1:7" x14ac:dyDescent="0.25">
      <c r="A14" s="32" t="s">
        <v>23</v>
      </c>
      <c r="B14" s="32" t="s">
        <v>2</v>
      </c>
      <c r="C14" s="32" t="s">
        <v>92</v>
      </c>
      <c r="D14" s="32" t="s">
        <v>93</v>
      </c>
      <c r="E14" s="32" t="s">
        <v>90</v>
      </c>
      <c r="F14" s="33">
        <v>47665.150390625</v>
      </c>
      <c r="G14" s="34">
        <v>132996.91015625</v>
      </c>
    </row>
    <row r="15" spans="1:7" x14ac:dyDescent="0.25">
      <c r="A15" s="32" t="s">
        <v>23</v>
      </c>
      <c r="B15" s="32" t="s">
        <v>2</v>
      </c>
      <c r="C15" s="32" t="s">
        <v>92</v>
      </c>
      <c r="D15" s="32" t="s">
        <v>93</v>
      </c>
      <c r="E15" s="32" t="s">
        <v>49</v>
      </c>
      <c r="F15" s="33">
        <v>6000</v>
      </c>
      <c r="G15" s="34">
        <v>56348.1015625</v>
      </c>
    </row>
    <row r="16" spans="1:7" x14ac:dyDescent="0.25">
      <c r="A16" s="32" t="s">
        <v>23</v>
      </c>
      <c r="B16" s="32" t="s">
        <v>2</v>
      </c>
      <c r="C16" s="32" t="s">
        <v>92</v>
      </c>
      <c r="D16" s="32" t="s">
        <v>93</v>
      </c>
      <c r="E16" s="32" t="s">
        <v>65</v>
      </c>
      <c r="F16" s="33">
        <v>3176</v>
      </c>
      <c r="G16" s="34">
        <v>21946.630859375</v>
      </c>
    </row>
    <row r="17" spans="1:7" x14ac:dyDescent="0.25">
      <c r="A17" s="32" t="s">
        <v>23</v>
      </c>
      <c r="B17" s="32" t="s">
        <v>2</v>
      </c>
      <c r="C17" s="32" t="s">
        <v>92</v>
      </c>
      <c r="D17" s="32" t="s">
        <v>91</v>
      </c>
      <c r="E17" s="32" t="s">
        <v>49</v>
      </c>
      <c r="F17" s="33">
        <v>7608</v>
      </c>
      <c r="G17" s="34">
        <v>49717.51953125</v>
      </c>
    </row>
    <row r="18" spans="1:7" ht="15.75" thickBot="1" x14ac:dyDescent="0.3">
      <c r="A18" s="19" t="s">
        <v>38</v>
      </c>
      <c r="B18" s="21"/>
      <c r="C18" s="21"/>
      <c r="D18" s="21"/>
      <c r="E18" s="21"/>
      <c r="F18" s="21">
        <f>SUM(F13:F17)</f>
        <v>64993.470397949219</v>
      </c>
      <c r="G18" s="20">
        <f>SUM(G13:G17)</f>
        <v>262506.03210449219</v>
      </c>
    </row>
    <row r="19" spans="1:7" x14ac:dyDescent="0.25">
      <c r="A19" s="32" t="s">
        <v>31</v>
      </c>
      <c r="B19" s="32" t="s">
        <v>2</v>
      </c>
      <c r="C19" s="32" t="s">
        <v>92</v>
      </c>
      <c r="D19" s="32" t="s">
        <v>93</v>
      </c>
      <c r="E19" s="32" t="s">
        <v>95</v>
      </c>
      <c r="F19" s="33">
        <v>5769</v>
      </c>
      <c r="G19" s="34">
        <v>35430.5703125</v>
      </c>
    </row>
    <row r="20" spans="1:7" x14ac:dyDescent="0.25">
      <c r="A20" s="32" t="s">
        <v>31</v>
      </c>
      <c r="B20" s="32" t="s">
        <v>2</v>
      </c>
      <c r="C20" s="32" t="s">
        <v>92</v>
      </c>
      <c r="D20" s="32" t="s">
        <v>93</v>
      </c>
      <c r="E20" s="32" t="s">
        <v>96</v>
      </c>
      <c r="F20" s="33">
        <v>2894.39990234375</v>
      </c>
      <c r="G20" s="34">
        <v>51547.6796875</v>
      </c>
    </row>
    <row r="21" spans="1:7" x14ac:dyDescent="0.25">
      <c r="A21" s="32" t="s">
        <v>31</v>
      </c>
      <c r="B21" s="32" t="s">
        <v>2</v>
      </c>
      <c r="C21" s="32" t="s">
        <v>92</v>
      </c>
      <c r="D21" s="32" t="s">
        <v>93</v>
      </c>
      <c r="E21" s="32" t="s">
        <v>65</v>
      </c>
      <c r="F21" s="33">
        <v>4057.199951171875</v>
      </c>
      <c r="G21" s="34">
        <v>19968.8203125</v>
      </c>
    </row>
    <row r="22" spans="1:7" ht="15.75" thickBot="1" x14ac:dyDescent="0.3">
      <c r="A22" s="19" t="s">
        <v>36</v>
      </c>
      <c r="B22" s="21"/>
      <c r="C22" s="21"/>
      <c r="D22" s="21"/>
      <c r="E22" s="21"/>
      <c r="F22" s="21">
        <f>SUM(F19:F21)</f>
        <v>12720.599853515625</v>
      </c>
      <c r="G22" s="20">
        <f>SUM(G19:G21)</f>
        <v>106947.0703125</v>
      </c>
    </row>
    <row r="23" spans="1:7" ht="30" x14ac:dyDescent="0.25">
      <c r="A23" s="32" t="s">
        <v>32</v>
      </c>
      <c r="B23" s="32" t="s">
        <v>2</v>
      </c>
      <c r="C23" s="32" t="s">
        <v>92</v>
      </c>
      <c r="D23" s="32" t="s">
        <v>97</v>
      </c>
      <c r="E23" s="32" t="s">
        <v>90</v>
      </c>
      <c r="F23" s="33">
        <v>164112.484375</v>
      </c>
      <c r="G23" s="34">
        <v>143806.984375</v>
      </c>
    </row>
    <row r="24" spans="1:7" x14ac:dyDescent="0.25">
      <c r="A24" s="32" t="s">
        <v>32</v>
      </c>
      <c r="B24" s="32" t="s">
        <v>2</v>
      </c>
      <c r="C24" s="32" t="s">
        <v>92</v>
      </c>
      <c r="D24" s="32" t="s">
        <v>98</v>
      </c>
      <c r="E24" s="32" t="s">
        <v>90</v>
      </c>
      <c r="F24" s="33">
        <v>16312.3203125</v>
      </c>
      <c r="G24" s="34">
        <v>68289.6015625</v>
      </c>
    </row>
    <row r="25" spans="1:7" x14ac:dyDescent="0.25">
      <c r="A25" s="32" t="s">
        <v>32</v>
      </c>
      <c r="B25" s="32" t="s">
        <v>2</v>
      </c>
      <c r="C25" s="32" t="s">
        <v>92</v>
      </c>
      <c r="D25" s="32" t="s">
        <v>93</v>
      </c>
      <c r="E25" s="32" t="s">
        <v>90</v>
      </c>
      <c r="F25" s="33">
        <v>54275.450805664063</v>
      </c>
      <c r="G25" s="34">
        <v>217273.44140625</v>
      </c>
    </row>
    <row r="26" spans="1:7" ht="15.75" thickBot="1" x14ac:dyDescent="0.3">
      <c r="A26" s="19" t="s">
        <v>37</v>
      </c>
      <c r="B26" s="21"/>
      <c r="C26" s="21"/>
      <c r="D26" s="21"/>
      <c r="E26" s="21"/>
      <c r="F26" s="21">
        <f>SUM(F23:F25)</f>
        <v>234700.25549316406</v>
      </c>
      <c r="G26" s="20">
        <f>SUM(G23:G25)</f>
        <v>429370.02734375</v>
      </c>
    </row>
    <row r="27" spans="1:7" x14ac:dyDescent="0.25">
      <c r="A27" s="32" t="s">
        <v>103</v>
      </c>
      <c r="B27" s="32" t="s">
        <v>2</v>
      </c>
      <c r="C27" s="32" t="s">
        <v>92</v>
      </c>
      <c r="D27" s="32" t="s">
        <v>109</v>
      </c>
      <c r="E27" s="32" t="s">
        <v>60</v>
      </c>
      <c r="F27" s="33">
        <v>401.42999267578125</v>
      </c>
      <c r="G27" s="34">
        <v>1273.81005859375</v>
      </c>
    </row>
    <row r="28" spans="1:7" x14ac:dyDescent="0.25">
      <c r="A28" s="32" t="s">
        <v>103</v>
      </c>
      <c r="B28" s="32" t="s">
        <v>2</v>
      </c>
      <c r="C28" s="32" t="s">
        <v>92</v>
      </c>
      <c r="D28" s="32" t="s">
        <v>93</v>
      </c>
      <c r="E28" s="32" t="s">
        <v>90</v>
      </c>
      <c r="F28" s="33">
        <v>45800.640625</v>
      </c>
      <c r="G28" s="34">
        <v>169352.83984375</v>
      </c>
    </row>
    <row r="29" spans="1:7" ht="15.75" thickBot="1" x14ac:dyDescent="0.3">
      <c r="A29" s="19" t="s">
        <v>104</v>
      </c>
      <c r="B29" s="21"/>
      <c r="C29" s="21"/>
      <c r="D29" s="21"/>
      <c r="E29" s="21"/>
      <c r="F29" s="21">
        <f>SUM(F26:F28)</f>
        <v>280902.32611083984</v>
      </c>
      <c r="G29" s="20">
        <f>SUM(G26:G28)</f>
        <v>599996.67724609375</v>
      </c>
    </row>
    <row r="30" spans="1:7" x14ac:dyDescent="0.25">
      <c r="A30" s="32" t="s">
        <v>110</v>
      </c>
      <c r="B30" s="32" t="s">
        <v>2</v>
      </c>
      <c r="C30" s="32" t="s">
        <v>92</v>
      </c>
      <c r="D30" s="32" t="s">
        <v>109</v>
      </c>
      <c r="E30" s="32" t="s">
        <v>60</v>
      </c>
      <c r="F30" s="33">
        <v>201.39999389648438</v>
      </c>
      <c r="G30" s="34">
        <v>639.07000732421875</v>
      </c>
    </row>
    <row r="31" spans="1:7" x14ac:dyDescent="0.25">
      <c r="A31" s="32" t="s">
        <v>110</v>
      </c>
      <c r="B31" s="32" t="s">
        <v>2</v>
      </c>
      <c r="C31" s="32" t="s">
        <v>92</v>
      </c>
      <c r="D31" s="32" t="s">
        <v>93</v>
      </c>
      <c r="E31" s="32" t="s">
        <v>114</v>
      </c>
      <c r="F31" s="33">
        <v>5771.0400390625</v>
      </c>
      <c r="G31" s="34">
        <v>37675.2890625</v>
      </c>
    </row>
    <row r="32" spans="1:7" x14ac:dyDescent="0.25">
      <c r="A32" s="32" t="s">
        <v>110</v>
      </c>
      <c r="B32" s="32" t="s">
        <v>2</v>
      </c>
      <c r="C32" s="32" t="s">
        <v>92</v>
      </c>
      <c r="D32" s="32" t="s">
        <v>91</v>
      </c>
      <c r="E32" s="32" t="s">
        <v>96</v>
      </c>
      <c r="F32" s="33">
        <v>30153.599609375</v>
      </c>
      <c r="G32" s="34">
        <v>85178.66015625</v>
      </c>
    </row>
    <row r="33" spans="1:7" x14ac:dyDescent="0.25">
      <c r="A33" s="32" t="s">
        <v>110</v>
      </c>
      <c r="B33" s="32" t="s">
        <v>2</v>
      </c>
      <c r="C33" s="32" t="s">
        <v>92</v>
      </c>
      <c r="D33" s="32" t="s">
        <v>91</v>
      </c>
      <c r="E33" s="32" t="s">
        <v>65</v>
      </c>
      <c r="F33" s="33">
        <v>5943.72021484375</v>
      </c>
      <c r="G33" s="34">
        <v>18292.740234375</v>
      </c>
    </row>
    <row r="34" spans="1:7" ht="15.75" thickBot="1" x14ac:dyDescent="0.3">
      <c r="A34" s="19" t="s">
        <v>111</v>
      </c>
      <c r="B34" s="21"/>
      <c r="C34" s="21"/>
      <c r="D34" s="21"/>
      <c r="E34" s="21"/>
      <c r="F34" s="21">
        <f>SUM(F30:F33)</f>
        <v>42069.759857177734</v>
      </c>
      <c r="G34" s="20">
        <f>SUM(G30:G33)</f>
        <v>141785.75946044922</v>
      </c>
    </row>
    <row r="35" spans="1:7" x14ac:dyDescent="0.25">
      <c r="A35" s="32" t="s">
        <v>115</v>
      </c>
      <c r="B35" s="32" t="s">
        <v>2</v>
      </c>
      <c r="C35" s="32" t="s">
        <v>92</v>
      </c>
      <c r="D35" s="32" t="s">
        <v>120</v>
      </c>
      <c r="E35" s="32" t="s">
        <v>49</v>
      </c>
      <c r="F35" s="33">
        <v>36092.659423828125</v>
      </c>
      <c r="G35" s="34">
        <v>302722.25927734375</v>
      </c>
    </row>
    <row r="36" spans="1:7" x14ac:dyDescent="0.25">
      <c r="A36" s="32" t="s">
        <v>115</v>
      </c>
      <c r="B36" s="32" t="s">
        <v>2</v>
      </c>
      <c r="C36" s="32" t="s">
        <v>92</v>
      </c>
      <c r="D36" s="32" t="s">
        <v>120</v>
      </c>
      <c r="E36" s="32" t="s">
        <v>65</v>
      </c>
      <c r="F36" s="33">
        <v>27621.599609375</v>
      </c>
      <c r="G36" s="34">
        <v>76878.203125</v>
      </c>
    </row>
    <row r="37" spans="1:7" x14ac:dyDescent="0.25">
      <c r="A37" s="32" t="s">
        <v>115</v>
      </c>
      <c r="B37" s="32" t="s">
        <v>2</v>
      </c>
      <c r="C37" s="32" t="s">
        <v>92</v>
      </c>
      <c r="D37" s="32" t="s">
        <v>109</v>
      </c>
      <c r="E37" s="32" t="s">
        <v>60</v>
      </c>
      <c r="F37" s="33">
        <v>877.69998168945313</v>
      </c>
      <c r="G37" s="34">
        <v>2650.6799926757813</v>
      </c>
    </row>
    <row r="38" spans="1:7" x14ac:dyDescent="0.25">
      <c r="A38" s="32" t="s">
        <v>115</v>
      </c>
      <c r="B38" s="32" t="s">
        <v>2</v>
      </c>
      <c r="C38" s="32" t="s">
        <v>92</v>
      </c>
      <c r="D38" s="32" t="s">
        <v>121</v>
      </c>
      <c r="E38" s="32" t="s">
        <v>60</v>
      </c>
      <c r="F38" s="33">
        <v>1880.0999755859375</v>
      </c>
      <c r="G38" s="34">
        <v>5788.8701171875</v>
      </c>
    </row>
    <row r="39" spans="1:7" x14ac:dyDescent="0.25">
      <c r="A39" s="32" t="s">
        <v>115</v>
      </c>
      <c r="B39" s="32" t="s">
        <v>2</v>
      </c>
      <c r="C39" s="32" t="s">
        <v>92</v>
      </c>
      <c r="D39" s="32" t="s">
        <v>93</v>
      </c>
      <c r="E39" s="32" t="s">
        <v>114</v>
      </c>
      <c r="F39" s="33">
        <v>6717.60009765625</v>
      </c>
      <c r="G39" s="34">
        <v>45326.640625</v>
      </c>
    </row>
    <row r="40" spans="1:7" x14ac:dyDescent="0.25">
      <c r="A40" s="32" t="s">
        <v>115</v>
      </c>
      <c r="B40" s="32" t="s">
        <v>2</v>
      </c>
      <c r="C40" s="32" t="s">
        <v>92</v>
      </c>
      <c r="D40" s="32" t="s">
        <v>93</v>
      </c>
      <c r="E40" s="32" t="s">
        <v>96</v>
      </c>
      <c r="F40" s="33">
        <v>31280</v>
      </c>
      <c r="G40" s="34">
        <v>70234.3984375</v>
      </c>
    </row>
    <row r="41" spans="1:7" x14ac:dyDescent="0.25">
      <c r="A41" s="32" t="s">
        <v>115</v>
      </c>
      <c r="B41" s="32" t="s">
        <v>2</v>
      </c>
      <c r="C41" s="32" t="s">
        <v>92</v>
      </c>
      <c r="D41" s="32" t="s">
        <v>93</v>
      </c>
      <c r="E41" s="32" t="s">
        <v>65</v>
      </c>
      <c r="F41" s="33">
        <v>33819.83984375</v>
      </c>
      <c r="G41" s="34">
        <v>95580.2578125</v>
      </c>
    </row>
    <row r="42" spans="1:7" x14ac:dyDescent="0.25">
      <c r="A42" s="32" t="s">
        <v>115</v>
      </c>
      <c r="B42" s="32" t="s">
        <v>2</v>
      </c>
      <c r="C42" s="32" t="s">
        <v>92</v>
      </c>
      <c r="D42" s="32" t="s">
        <v>91</v>
      </c>
      <c r="E42" s="32" t="s">
        <v>96</v>
      </c>
      <c r="F42" s="33">
        <v>7545.60009765625</v>
      </c>
      <c r="G42" s="34">
        <v>45874.140625</v>
      </c>
    </row>
    <row r="43" spans="1:7" x14ac:dyDescent="0.25">
      <c r="A43" s="32" t="s">
        <v>115</v>
      </c>
      <c r="B43" s="32" t="s">
        <v>2</v>
      </c>
      <c r="C43" s="32" t="s">
        <v>92</v>
      </c>
      <c r="D43" s="32" t="s">
        <v>91</v>
      </c>
      <c r="E43" s="32" t="s">
        <v>65</v>
      </c>
      <c r="F43" s="33">
        <v>23892.48046875</v>
      </c>
      <c r="G43" s="34">
        <v>142058.796875</v>
      </c>
    </row>
    <row r="44" spans="1:7" ht="15.75" thickBot="1" x14ac:dyDescent="0.3">
      <c r="A44" s="19" t="s">
        <v>115</v>
      </c>
      <c r="B44" s="21"/>
      <c r="C44" s="21"/>
      <c r="D44" s="21"/>
      <c r="E44" s="21"/>
      <c r="F44" s="21">
        <f>SUM(F35:F43)</f>
        <v>169727.57949829102</v>
      </c>
      <c r="G44" s="20">
        <f>SUM(G35:G43)</f>
        <v>787114.24688720703</v>
      </c>
    </row>
    <row r="45" spans="1:7" x14ac:dyDescent="0.25">
      <c r="A45" s="32" t="s">
        <v>122</v>
      </c>
      <c r="B45" s="32" t="s">
        <v>2</v>
      </c>
      <c r="C45" s="32" t="s">
        <v>92</v>
      </c>
      <c r="D45" s="32" t="s">
        <v>120</v>
      </c>
      <c r="E45" s="32" t="s">
        <v>60</v>
      </c>
      <c r="F45" s="33">
        <v>34110.720703125</v>
      </c>
      <c r="G45" s="34">
        <v>83776.69921875</v>
      </c>
    </row>
    <row r="46" spans="1:7" x14ac:dyDescent="0.25">
      <c r="A46" s="32" t="s">
        <v>122</v>
      </c>
      <c r="B46" s="32" t="s">
        <v>2</v>
      </c>
      <c r="C46" s="32" t="s">
        <v>92</v>
      </c>
      <c r="D46" s="32" t="s">
        <v>120</v>
      </c>
      <c r="E46" s="32" t="s">
        <v>49</v>
      </c>
      <c r="F46" s="33">
        <v>12746.630004882813</v>
      </c>
      <c r="G46" s="34">
        <v>204113.939453125</v>
      </c>
    </row>
    <row r="47" spans="1:7" x14ac:dyDescent="0.25">
      <c r="A47" s="32" t="s">
        <v>122</v>
      </c>
      <c r="B47" s="32" t="s">
        <v>2</v>
      </c>
      <c r="C47" s="32" t="s">
        <v>92</v>
      </c>
      <c r="D47" s="32" t="s">
        <v>94</v>
      </c>
      <c r="E47" s="32" t="s">
        <v>60</v>
      </c>
      <c r="F47" s="33">
        <v>1524.0899658203125</v>
      </c>
      <c r="G47" s="34">
        <v>3199.6800537109375</v>
      </c>
    </row>
    <row r="48" spans="1:7" ht="30" x14ac:dyDescent="0.25">
      <c r="A48" s="32" t="s">
        <v>122</v>
      </c>
      <c r="B48" s="32" t="s">
        <v>2</v>
      </c>
      <c r="C48" s="32" t="s">
        <v>92</v>
      </c>
      <c r="D48" s="32" t="s">
        <v>128</v>
      </c>
      <c r="E48" s="32" t="s">
        <v>34</v>
      </c>
      <c r="F48" s="33">
        <v>36904.640625</v>
      </c>
      <c r="G48" s="34">
        <v>86400</v>
      </c>
    </row>
    <row r="49" spans="1:7" x14ac:dyDescent="0.25">
      <c r="A49" s="32" t="s">
        <v>122</v>
      </c>
      <c r="B49" s="32" t="s">
        <v>2</v>
      </c>
      <c r="C49" s="32" t="s">
        <v>92</v>
      </c>
      <c r="D49" s="32" t="s">
        <v>93</v>
      </c>
      <c r="E49" s="32" t="s">
        <v>66</v>
      </c>
      <c r="F49" s="33">
        <v>9463.580078125</v>
      </c>
      <c r="G49" s="34">
        <v>87131.78125</v>
      </c>
    </row>
    <row r="50" spans="1:7" x14ac:dyDescent="0.25">
      <c r="A50" s="32" t="s">
        <v>122</v>
      </c>
      <c r="B50" s="32" t="s">
        <v>2</v>
      </c>
      <c r="C50" s="32" t="s">
        <v>92</v>
      </c>
      <c r="D50" s="32" t="s">
        <v>93</v>
      </c>
      <c r="E50" s="32" t="s">
        <v>125</v>
      </c>
      <c r="F50" s="33">
        <v>12528.83984375</v>
      </c>
      <c r="G50" s="34">
        <v>43686.98046875</v>
      </c>
    </row>
    <row r="51" spans="1:7" x14ac:dyDescent="0.25">
      <c r="A51" s="32" t="s">
        <v>122</v>
      </c>
      <c r="B51" s="32" t="s">
        <v>2</v>
      </c>
      <c r="C51" s="32" t="s">
        <v>92</v>
      </c>
      <c r="D51" s="32" t="s">
        <v>93</v>
      </c>
      <c r="E51" s="32" t="s">
        <v>96</v>
      </c>
      <c r="F51" s="33">
        <v>68108.31982421875</v>
      </c>
      <c r="G51" s="34">
        <v>193851.337890625</v>
      </c>
    </row>
    <row r="52" spans="1:7" x14ac:dyDescent="0.25">
      <c r="A52" s="32" t="s">
        <v>122</v>
      </c>
      <c r="B52" s="32" t="s">
        <v>2</v>
      </c>
      <c r="C52" s="32" t="s">
        <v>92</v>
      </c>
      <c r="D52" s="32" t="s">
        <v>93</v>
      </c>
      <c r="E52" s="32" t="s">
        <v>65</v>
      </c>
      <c r="F52" s="33">
        <v>39585.439453125</v>
      </c>
      <c r="G52" s="34">
        <v>167382.96875</v>
      </c>
    </row>
    <row r="53" spans="1:7" x14ac:dyDescent="0.25">
      <c r="A53" s="32" t="s">
        <v>122</v>
      </c>
      <c r="B53" s="32" t="s">
        <v>2</v>
      </c>
      <c r="C53" s="32" t="s">
        <v>92</v>
      </c>
      <c r="D53" s="32" t="s">
        <v>91</v>
      </c>
      <c r="E53" s="32" t="s">
        <v>96</v>
      </c>
      <c r="F53" s="33">
        <v>10104</v>
      </c>
      <c r="G53" s="34">
        <v>35076.140625</v>
      </c>
    </row>
    <row r="54" spans="1:7" x14ac:dyDescent="0.25">
      <c r="A54" s="32" t="s">
        <v>122</v>
      </c>
      <c r="B54" s="32" t="s">
        <v>2</v>
      </c>
      <c r="C54" s="32" t="s">
        <v>92</v>
      </c>
      <c r="D54" s="32" t="s">
        <v>91</v>
      </c>
      <c r="E54" s="32" t="s">
        <v>65</v>
      </c>
      <c r="F54" s="33">
        <v>32439.740234375</v>
      </c>
      <c r="G54" s="34">
        <v>35622.939453125</v>
      </c>
    </row>
    <row r="55" spans="1:7" ht="15.75" thickBot="1" x14ac:dyDescent="0.3">
      <c r="A55" s="19" t="s">
        <v>124</v>
      </c>
      <c r="B55" s="21"/>
      <c r="C55" s="21"/>
      <c r="D55" s="21"/>
      <c r="E55" s="21"/>
      <c r="F55" s="21">
        <f>SUM(F45:F54)</f>
        <v>257516.00073242188</v>
      </c>
      <c r="G55" s="20">
        <f>SUM(G45:G54)</f>
        <v>940242.46716308594</v>
      </c>
    </row>
    <row r="56" spans="1:7" x14ac:dyDescent="0.25">
      <c r="A56" s="32" t="s">
        <v>129</v>
      </c>
      <c r="B56" s="32" t="s">
        <v>22</v>
      </c>
      <c r="C56" s="32" t="s">
        <v>51</v>
      </c>
      <c r="D56" s="32" t="s">
        <v>55</v>
      </c>
      <c r="E56" s="32" t="s">
        <v>80</v>
      </c>
      <c r="F56" s="33">
        <v>59852.998046875</v>
      </c>
      <c r="G56" s="34">
        <v>203434.203125</v>
      </c>
    </row>
    <row r="57" spans="1:7" x14ac:dyDescent="0.25">
      <c r="A57" s="32" t="s">
        <v>129</v>
      </c>
      <c r="B57" s="32" t="s">
        <v>22</v>
      </c>
      <c r="C57" s="32" t="s">
        <v>51</v>
      </c>
      <c r="D57" s="32" t="s">
        <v>55</v>
      </c>
      <c r="E57" s="32" t="s">
        <v>54</v>
      </c>
      <c r="F57" s="33">
        <v>40855.478515625</v>
      </c>
      <c r="G57" s="34">
        <v>183667.5</v>
      </c>
    </row>
    <row r="58" spans="1:7" ht="15.75" thickBot="1" x14ac:dyDescent="0.3">
      <c r="A58" s="19" t="s">
        <v>129</v>
      </c>
      <c r="B58" s="21"/>
      <c r="C58" s="21"/>
      <c r="D58" s="21"/>
      <c r="E58" s="21"/>
      <c r="F58" s="21">
        <f>SUM(F56:F57)</f>
        <v>100708.4765625</v>
      </c>
      <c r="G58" s="20">
        <f>SUM(G56:G57)</f>
        <v>387101.703125</v>
      </c>
    </row>
    <row r="59" spans="1:7" x14ac:dyDescent="0.25">
      <c r="A59" s="32" t="s">
        <v>129</v>
      </c>
      <c r="B59" s="32" t="s">
        <v>2</v>
      </c>
      <c r="C59" s="32" t="s">
        <v>92</v>
      </c>
      <c r="D59" s="32" t="s">
        <v>120</v>
      </c>
      <c r="E59" s="32" t="s">
        <v>66</v>
      </c>
      <c r="F59" s="33">
        <v>8866.5595703125</v>
      </c>
      <c r="G59" s="34">
        <v>93488.7734375</v>
      </c>
    </row>
    <row r="60" spans="1:7" x14ac:dyDescent="0.25">
      <c r="A60" s="32" t="s">
        <v>129</v>
      </c>
      <c r="B60" s="32" t="s">
        <v>2</v>
      </c>
      <c r="C60" s="32" t="s">
        <v>92</v>
      </c>
      <c r="D60" s="32" t="s">
        <v>120</v>
      </c>
      <c r="E60" s="32" t="s">
        <v>49</v>
      </c>
      <c r="F60" s="33">
        <v>78093.279907226563</v>
      </c>
      <c r="G60" s="34">
        <v>213468.20703125</v>
      </c>
    </row>
    <row r="61" spans="1:7" x14ac:dyDescent="0.25">
      <c r="A61" s="32" t="s">
        <v>129</v>
      </c>
      <c r="B61" s="32" t="s">
        <v>2</v>
      </c>
      <c r="C61" s="32" t="s">
        <v>92</v>
      </c>
      <c r="D61" s="32" t="s">
        <v>94</v>
      </c>
      <c r="E61" s="32" t="s">
        <v>60</v>
      </c>
      <c r="F61" s="33">
        <v>272.16000366210938</v>
      </c>
      <c r="G61" s="34">
        <v>571.530029296875</v>
      </c>
    </row>
    <row r="62" spans="1:7" x14ac:dyDescent="0.25">
      <c r="A62" s="32" t="s">
        <v>129</v>
      </c>
      <c r="B62" s="32" t="s">
        <v>2</v>
      </c>
      <c r="C62" s="32" t="s">
        <v>92</v>
      </c>
      <c r="D62" s="32" t="s">
        <v>93</v>
      </c>
      <c r="E62" s="32" t="s">
        <v>66</v>
      </c>
      <c r="F62" s="33">
        <v>12175.509765625</v>
      </c>
      <c r="G62" s="34">
        <v>118651.40625</v>
      </c>
    </row>
    <row r="63" spans="1:7" x14ac:dyDescent="0.25">
      <c r="A63" s="32" t="s">
        <v>129</v>
      </c>
      <c r="B63" s="32" t="s">
        <v>2</v>
      </c>
      <c r="C63" s="32" t="s">
        <v>92</v>
      </c>
      <c r="D63" s="32" t="s">
        <v>93</v>
      </c>
      <c r="E63" s="32" t="s">
        <v>96</v>
      </c>
      <c r="F63" s="33">
        <v>13766.39990234375</v>
      </c>
      <c r="G63" s="34">
        <v>94280.66796875</v>
      </c>
    </row>
    <row r="64" spans="1:7" x14ac:dyDescent="0.25">
      <c r="A64" s="32" t="s">
        <v>129</v>
      </c>
      <c r="B64" s="32" t="s">
        <v>2</v>
      </c>
      <c r="C64" s="32" t="s">
        <v>92</v>
      </c>
      <c r="D64" s="32" t="s">
        <v>93</v>
      </c>
      <c r="E64" s="32" t="s">
        <v>65</v>
      </c>
      <c r="F64" s="33">
        <v>24315.83984375</v>
      </c>
      <c r="G64" s="34">
        <v>85641.509765625</v>
      </c>
    </row>
    <row r="65" spans="1:7" x14ac:dyDescent="0.25">
      <c r="A65" s="32" t="s">
        <v>129</v>
      </c>
      <c r="B65" s="32" t="s">
        <v>2</v>
      </c>
      <c r="C65" s="32" t="s">
        <v>92</v>
      </c>
      <c r="D65" s="32" t="s">
        <v>91</v>
      </c>
      <c r="E65" s="32" t="s">
        <v>96</v>
      </c>
      <c r="F65" s="33">
        <v>61464</v>
      </c>
      <c r="G65" s="34">
        <v>210292.201171875</v>
      </c>
    </row>
    <row r="66" spans="1:7" x14ac:dyDescent="0.25">
      <c r="A66" s="32" t="s">
        <v>129</v>
      </c>
      <c r="B66" s="32" t="s">
        <v>2</v>
      </c>
      <c r="C66" s="32" t="s">
        <v>92</v>
      </c>
      <c r="D66" s="32" t="s">
        <v>91</v>
      </c>
      <c r="E66" s="32" t="s">
        <v>65</v>
      </c>
      <c r="F66" s="33">
        <v>66155.99951171875</v>
      </c>
      <c r="G66" s="34">
        <v>180823.5107421875</v>
      </c>
    </row>
    <row r="67" spans="1:7" ht="15.75" thickBot="1" x14ac:dyDescent="0.3">
      <c r="A67" s="19" t="s">
        <v>130</v>
      </c>
      <c r="B67" s="21"/>
      <c r="C67" s="21"/>
      <c r="D67" s="21"/>
      <c r="E67" s="21"/>
      <c r="F67" s="21">
        <f>SUM(F59:F66)</f>
        <v>265109.74850463867</v>
      </c>
      <c r="G67" s="20">
        <f>SUM(G59:G66)</f>
        <v>997217.80639648438</v>
      </c>
    </row>
    <row r="68" spans="1:7" x14ac:dyDescent="0.25">
      <c r="A68" s="32" t="s">
        <v>132</v>
      </c>
      <c r="B68" s="32" t="s">
        <v>2</v>
      </c>
      <c r="C68" s="32" t="s">
        <v>92</v>
      </c>
      <c r="D68" s="32" t="s">
        <v>120</v>
      </c>
      <c r="E68" s="32" t="s">
        <v>49</v>
      </c>
      <c r="F68" s="33">
        <v>11433.33984375</v>
      </c>
      <c r="G68" s="34">
        <v>21327.660766601563</v>
      </c>
    </row>
    <row r="69" spans="1:7" x14ac:dyDescent="0.25">
      <c r="A69" s="32" t="s">
        <v>132</v>
      </c>
      <c r="B69" s="32" t="s">
        <v>2</v>
      </c>
      <c r="C69" s="32" t="s">
        <v>92</v>
      </c>
      <c r="D69" s="32" t="s">
        <v>120</v>
      </c>
      <c r="E69" s="32" t="s">
        <v>65</v>
      </c>
      <c r="F69" s="33">
        <v>15494.110412597656</v>
      </c>
      <c r="G69" s="34">
        <v>83951.521484375</v>
      </c>
    </row>
    <row r="70" spans="1:7" ht="30" x14ac:dyDescent="0.25">
      <c r="A70" s="32" t="s">
        <v>132</v>
      </c>
      <c r="B70" s="32" t="s">
        <v>2</v>
      </c>
      <c r="C70" s="32" t="s">
        <v>92</v>
      </c>
      <c r="D70" s="32" t="s">
        <v>134</v>
      </c>
      <c r="E70" s="32" t="s">
        <v>135</v>
      </c>
      <c r="F70" s="33">
        <v>477.17999267578125</v>
      </c>
      <c r="G70" s="34">
        <v>848.8900146484375</v>
      </c>
    </row>
    <row r="71" spans="1:7" ht="30" x14ac:dyDescent="0.25">
      <c r="A71" s="32" t="s">
        <v>132</v>
      </c>
      <c r="B71" s="32" t="s">
        <v>2</v>
      </c>
      <c r="C71" s="32" t="s">
        <v>92</v>
      </c>
      <c r="D71" s="32" t="s">
        <v>128</v>
      </c>
      <c r="E71" s="32" t="s">
        <v>101</v>
      </c>
      <c r="F71" s="33">
        <v>25401.4296875</v>
      </c>
      <c r="G71" s="34">
        <v>37276.6015625</v>
      </c>
    </row>
    <row r="72" spans="1:7" x14ac:dyDescent="0.25">
      <c r="A72" s="32" t="s">
        <v>132</v>
      </c>
      <c r="B72" s="32" t="s">
        <v>2</v>
      </c>
      <c r="C72" s="32" t="s">
        <v>92</v>
      </c>
      <c r="D72" s="32" t="s">
        <v>93</v>
      </c>
      <c r="E72" s="32" t="s">
        <v>125</v>
      </c>
      <c r="F72" s="33">
        <v>6854.39990234375</v>
      </c>
      <c r="G72" s="34">
        <v>15726.48046875</v>
      </c>
    </row>
    <row r="73" spans="1:7" x14ac:dyDescent="0.25">
      <c r="A73" s="32" t="s">
        <v>132</v>
      </c>
      <c r="B73" s="32" t="s">
        <v>2</v>
      </c>
      <c r="C73" s="32" t="s">
        <v>92</v>
      </c>
      <c r="D73" s="32" t="s">
        <v>93</v>
      </c>
      <c r="E73" s="32" t="s">
        <v>96</v>
      </c>
      <c r="F73" s="33">
        <v>85948.219055175781</v>
      </c>
      <c r="G73" s="34">
        <v>373030.28527832031</v>
      </c>
    </row>
    <row r="74" spans="1:7" x14ac:dyDescent="0.25">
      <c r="A74" s="32" t="s">
        <v>132</v>
      </c>
      <c r="B74" s="32" t="s">
        <v>2</v>
      </c>
      <c r="C74" s="32" t="s">
        <v>92</v>
      </c>
      <c r="D74" s="32" t="s">
        <v>93</v>
      </c>
      <c r="E74" s="32" t="s">
        <v>65</v>
      </c>
      <c r="F74" s="33">
        <v>16741.1494140625</v>
      </c>
      <c r="G74" s="34">
        <v>66197.83984375</v>
      </c>
    </row>
    <row r="75" spans="1:7" x14ac:dyDescent="0.25">
      <c r="A75" s="32" t="s">
        <v>132</v>
      </c>
      <c r="B75" s="32" t="s">
        <v>2</v>
      </c>
      <c r="C75" s="32" t="s">
        <v>92</v>
      </c>
      <c r="D75" s="32" t="s">
        <v>91</v>
      </c>
      <c r="E75" s="32" t="s">
        <v>66</v>
      </c>
      <c r="F75" s="33">
        <v>9706.4404296875</v>
      </c>
      <c r="G75" s="34">
        <v>94167.46875</v>
      </c>
    </row>
    <row r="76" spans="1:7" x14ac:dyDescent="0.25">
      <c r="A76" s="32" t="s">
        <v>132</v>
      </c>
      <c r="B76" s="32" t="s">
        <v>2</v>
      </c>
      <c r="C76" s="32" t="s">
        <v>92</v>
      </c>
      <c r="D76" s="32" t="s">
        <v>91</v>
      </c>
      <c r="E76" s="32" t="s">
        <v>96</v>
      </c>
      <c r="F76" s="33">
        <v>23474.56005859375</v>
      </c>
      <c r="G76" s="34">
        <v>97342.291015625</v>
      </c>
    </row>
    <row r="77" spans="1:7" x14ac:dyDescent="0.25">
      <c r="A77" s="32" t="s">
        <v>132</v>
      </c>
      <c r="B77" s="32" t="s">
        <v>2</v>
      </c>
      <c r="C77" s="32" t="s">
        <v>92</v>
      </c>
      <c r="D77" s="32" t="s">
        <v>91</v>
      </c>
      <c r="E77" s="32" t="s">
        <v>65</v>
      </c>
      <c r="F77" s="33">
        <v>47660.34912109375</v>
      </c>
      <c r="G77" s="34">
        <v>156316.822265625</v>
      </c>
    </row>
    <row r="78" spans="1:7" ht="15.75" thickBot="1" x14ac:dyDescent="0.3">
      <c r="A78" s="19" t="s">
        <v>133</v>
      </c>
      <c r="B78" s="21"/>
      <c r="C78" s="21"/>
      <c r="D78" s="21"/>
      <c r="E78" s="21"/>
      <c r="F78" s="21">
        <f>SUM(F68:F77)</f>
        <v>243191.17791748047</v>
      </c>
      <c r="G78" s="20">
        <f>SUM(G68:G77)</f>
        <v>946185.86145019531</v>
      </c>
    </row>
    <row r="79" spans="1:7" ht="16.5" thickBot="1" x14ac:dyDescent="0.3">
      <c r="A79" s="17" t="s">
        <v>0</v>
      </c>
      <c r="B79" s="17"/>
      <c r="C79" s="17"/>
      <c r="D79" s="17"/>
      <c r="E79" s="17"/>
      <c r="F79" s="17">
        <f>SUM(F78,F67,F58,F55,F44,F34)</f>
        <v>1078322.7430725098</v>
      </c>
      <c r="G79" s="18">
        <f>SUM(G78,G67,G58,G55,G44,G34)</f>
        <v>4199647.8444824219</v>
      </c>
    </row>
    <row r="81" spans="1:1" x14ac:dyDescent="0.25">
      <c r="A81" t="s">
        <v>35</v>
      </c>
    </row>
  </sheetData>
  <sortState xmlns:xlrd2="http://schemas.microsoft.com/office/spreadsheetml/2017/richdata2" ref="A12:H154">
    <sortCondition ref="D12:D154"/>
    <sortCondition ref="E12:E154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47244094488188981" right="0.51181102362204722" top="0.74803149606299213" bottom="0.74803149606299213" header="0.31496062992125984" footer="0.31496062992125984"/>
  <pageSetup scale="95" orientation="portrait" r:id="rId1"/>
  <headerFooter>
    <oddFooter>&amp;CE-Página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6"/>
  <sheetViews>
    <sheetView workbookViewId="0">
      <selection activeCell="A10" sqref="A10:G10"/>
    </sheetView>
  </sheetViews>
  <sheetFormatPr baseColWidth="10" defaultColWidth="47.85546875" defaultRowHeight="15" x14ac:dyDescent="0.25"/>
  <cols>
    <col min="1" max="2" width="11.42578125" bestFit="1" customWidth="1"/>
    <col min="3" max="3" width="12" bestFit="1" customWidth="1"/>
    <col min="4" max="4" width="14.85546875" bestFit="1" customWidth="1"/>
    <col min="5" max="5" width="18.7109375" style="6" bestFit="1" customWidth="1"/>
    <col min="6" max="6" width="11.5703125" style="6" bestFit="1" customWidth="1"/>
    <col min="7" max="7" width="14.42578125" style="29" bestFit="1" customWidth="1"/>
  </cols>
  <sheetData>
    <row r="1" spans="1:7" x14ac:dyDescent="0.25">
      <c r="A1" s="11"/>
    </row>
    <row r="6" spans="1:7" x14ac:dyDescent="0.25">
      <c r="A6" s="52" t="s">
        <v>14</v>
      </c>
      <c r="B6" s="52"/>
      <c r="C6" s="52"/>
      <c r="D6" s="52"/>
      <c r="E6" s="52"/>
      <c r="F6" s="52"/>
      <c r="G6" s="52"/>
    </row>
    <row r="7" spans="1:7" ht="23.25" x14ac:dyDescent="0.35">
      <c r="A7" s="53" t="s">
        <v>15</v>
      </c>
      <c r="B7" s="53"/>
      <c r="C7" s="53"/>
      <c r="D7" s="53"/>
      <c r="E7" s="53"/>
      <c r="F7" s="53"/>
      <c r="G7" s="53"/>
    </row>
    <row r="8" spans="1:7" ht="22.5" x14ac:dyDescent="0.35">
      <c r="A8" s="54" t="s">
        <v>16</v>
      </c>
      <c r="B8" s="54"/>
      <c r="C8" s="54"/>
      <c r="D8" s="54"/>
      <c r="E8" s="54"/>
      <c r="F8" s="54"/>
      <c r="G8" s="54"/>
    </row>
    <row r="9" spans="1:7" ht="20.25" thickBot="1" x14ac:dyDescent="0.4">
      <c r="A9" s="57" t="str">
        <f>Consolidado!A9</f>
        <v>“Año de la Consolidacion de la Seguridad Alimentaria”</v>
      </c>
      <c r="B9" s="57"/>
      <c r="C9" s="57"/>
      <c r="D9" s="57"/>
      <c r="E9" s="57"/>
      <c r="F9" s="57"/>
      <c r="G9" s="57"/>
    </row>
    <row r="10" spans="1:7" ht="15.75" thickBot="1" x14ac:dyDescent="0.3">
      <c r="A10" s="56" t="s">
        <v>25</v>
      </c>
      <c r="B10" s="50"/>
      <c r="C10" s="50"/>
      <c r="D10" s="50"/>
      <c r="E10" s="50"/>
      <c r="F10" s="50"/>
      <c r="G10" s="58"/>
    </row>
    <row r="11" spans="1:7" ht="15.75" thickBot="1" x14ac:dyDescent="0.3">
      <c r="A11" s="2" t="s">
        <v>4</v>
      </c>
      <c r="B11" s="35" t="s">
        <v>5</v>
      </c>
      <c r="C11" s="35" t="s">
        <v>6</v>
      </c>
      <c r="D11" s="35" t="s">
        <v>13</v>
      </c>
      <c r="E11" s="35" t="s">
        <v>20</v>
      </c>
      <c r="F11" s="36" t="s">
        <v>7</v>
      </c>
      <c r="G11" s="37" t="s">
        <v>8</v>
      </c>
    </row>
    <row r="12" spans="1:7" x14ac:dyDescent="0.25">
      <c r="A12" s="32"/>
      <c r="B12" s="32"/>
      <c r="C12" s="32"/>
      <c r="D12" s="32"/>
      <c r="E12" s="32"/>
      <c r="F12" s="44"/>
      <c r="G12" s="45"/>
    </row>
    <row r="13" spans="1:7" x14ac:dyDescent="0.25">
      <c r="A13" s="38"/>
      <c r="B13" s="39"/>
      <c r="C13" s="39"/>
      <c r="D13" s="39"/>
      <c r="E13" s="39"/>
      <c r="F13" s="39"/>
      <c r="G13" s="40"/>
    </row>
    <row r="14" spans="1:7" x14ac:dyDescent="0.25">
      <c r="A14" s="32"/>
      <c r="B14" s="32"/>
      <c r="C14" s="32"/>
      <c r="D14" s="32"/>
      <c r="E14" s="32"/>
      <c r="F14" s="33"/>
      <c r="G14" s="34"/>
    </row>
    <row r="15" spans="1:7" ht="15.75" thickBot="1" x14ac:dyDescent="0.3">
      <c r="A15" s="38"/>
      <c r="B15" s="39"/>
      <c r="C15" s="39"/>
      <c r="D15" s="39"/>
      <c r="E15" s="39"/>
      <c r="F15" s="39"/>
      <c r="G15" s="40"/>
    </row>
    <row r="16" spans="1:7" ht="16.5" thickBot="1" x14ac:dyDescent="0.3">
      <c r="A16" s="25" t="s">
        <v>0</v>
      </c>
      <c r="B16" s="25"/>
      <c r="C16" s="25"/>
      <c r="D16" s="25"/>
      <c r="E16" s="25"/>
      <c r="F16" s="25">
        <f>SUM(F15,F13)</f>
        <v>0</v>
      </c>
      <c r="G16" s="26">
        <f>SUM(G15,G13)</f>
        <v>0</v>
      </c>
    </row>
  </sheetData>
  <mergeCells count="5">
    <mergeCell ref="A6:G6"/>
    <mergeCell ref="A7:G7"/>
    <mergeCell ref="A8:G8"/>
    <mergeCell ref="A9:G9"/>
    <mergeCell ref="A10:G10"/>
  </mergeCells>
  <printOptions horizontalCentered="1"/>
  <pageMargins left="0.5" right="0.5" top="0.56999999999999995" bottom="0.44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Consolidado</vt:lpstr>
      <vt:lpstr>Bovino Carnico</vt:lpstr>
      <vt:lpstr>Bovino Lacteo</vt:lpstr>
      <vt:lpstr>Leche</vt:lpstr>
      <vt:lpstr>Porcino Carnico</vt:lpstr>
      <vt:lpstr>Pieles</vt:lpstr>
      <vt:lpstr>Embutidos</vt:lpstr>
      <vt:lpstr>Otro Origen</vt:lpstr>
      <vt:lpstr>Huevo</vt:lpstr>
      <vt:lpstr>Pro vet</vt:lpstr>
      <vt:lpstr>'Bovino Carnico'!Títulos_a_imprimir</vt:lpstr>
      <vt:lpstr>'Bovino Lacteo'!Títulos_a_imprimir</vt:lpstr>
      <vt:lpstr>Embutidos!Títulos_a_imprimir</vt:lpstr>
      <vt:lpstr>Huevo!Títulos_a_imprimir</vt:lpstr>
      <vt:lpstr>Leche!Títulos_a_imprimir</vt:lpstr>
      <vt:lpstr>'Otro Origen'!Títulos_a_imprimir</vt:lpstr>
      <vt:lpstr>Pieles!Títulos_a_imprimir</vt:lpstr>
      <vt:lpstr>'Porcino Carnico'!Títulos_a_imprimir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2019-04-09T19:27:39Z</cp:lastPrinted>
  <dcterms:created xsi:type="dcterms:W3CDTF">2013-05-27T12:29:06Z</dcterms:created>
  <dcterms:modified xsi:type="dcterms:W3CDTF">2025-06-04T19:47:15Z</dcterms:modified>
</cp:coreProperties>
</file>