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N80" i="1" l="1"/>
  <c r="N93" i="1" s="1"/>
  <c r="M80" i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<sst xmlns="http://schemas.openxmlformats.org/spreadsheetml/2006/main" count="108" uniqueCount="108">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</sst>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106"/>
  <sheetViews>
    <sheetView tabSelected="1" topLeftCell="H71" zoomScale="120" zoomScaleNormal="120" workbookViewId="0">
      <selection activeCell="O94" sqref="O94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7.7109375" style="36" customWidth="1"/>
    <col min="4" max="7" width="15.7109375" style="36" customWidth="1"/>
    <col min="8" max="8" width="15.85546875" customWidth="1"/>
    <col min="9" max="9" width="17.42578125" customWidth="1"/>
    <col min="10" max="10" width="16.140625" customWidth="1"/>
    <col min="11" max="11" width="16.28515625" customWidth="1"/>
    <col min="12" max="12" width="17.140625" customWidth="1"/>
    <col min="13" max="13" width="15.7109375" customWidth="1"/>
    <col min="14" max="14" width="16.140625" customWidth="1"/>
    <col min="15" max="15" width="17.28515625" customWidth="1"/>
    <col min="16" max="16" width="19.140625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109087265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43391373.780000009</v>
      </c>
      <c r="G16" s="41">
        <f t="shared" si="0"/>
        <v>47025396.440000005</v>
      </c>
      <c r="H16" s="8">
        <f t="shared" si="0"/>
        <v>43900329.18</v>
      </c>
      <c r="I16" s="8">
        <f t="shared" si="0"/>
        <v>44550474.630000003</v>
      </c>
      <c r="J16" s="8">
        <f t="shared" si="0"/>
        <v>75423825.969999999</v>
      </c>
      <c r="K16" s="8">
        <f t="shared" si="0"/>
        <v>44235199.110000007</v>
      </c>
      <c r="L16" s="8">
        <f t="shared" si="0"/>
        <v>49218696.439999998</v>
      </c>
      <c r="M16" s="8">
        <f t="shared" si="0"/>
        <v>47427182.24000001</v>
      </c>
      <c r="N16" s="8">
        <f t="shared" ref="N16" si="1">N17+N18+N19+N20+N21</f>
        <v>86172218.109999999</v>
      </c>
      <c r="O16" s="8">
        <f t="shared" ref="O16" si="2">O17+O18+O19+O20+O21</f>
        <v>74259137.99000001</v>
      </c>
      <c r="P16" s="9">
        <f>D16+E16+F16+G16+H16+I16+J16+K16+L16+M16+N16+O16</f>
        <v>643948042.58000004</v>
      </c>
    </row>
    <row r="17" spans="1:16" x14ac:dyDescent="0.25">
      <c r="A17" s="10" t="s">
        <v>21</v>
      </c>
      <c r="B17" s="42">
        <v>410707868</v>
      </c>
      <c r="C17" s="42">
        <v>102273917</v>
      </c>
      <c r="D17" s="43">
        <v>38338226.390000001</v>
      </c>
      <c r="E17" s="43">
        <v>38021017.140000001</v>
      </c>
      <c r="F17" s="43">
        <v>37159008.340000004</v>
      </c>
      <c r="G17" s="43">
        <v>37391958.340000004</v>
      </c>
      <c r="H17" s="43">
        <v>37473968.689999998</v>
      </c>
      <c r="I17" s="43">
        <v>37642452.810000002</v>
      </c>
      <c r="J17" s="43">
        <v>39023426.149999999</v>
      </c>
      <c r="K17" s="43">
        <v>37288124.810000002</v>
      </c>
      <c r="L17" s="43">
        <v>40364408.340000004</v>
      </c>
      <c r="M17" s="43">
        <v>40534595.840000004</v>
      </c>
      <c r="N17" s="43">
        <v>79187131.670000002</v>
      </c>
      <c r="O17" s="43">
        <v>40649800.359999999</v>
      </c>
      <c r="P17" s="9">
        <f>D17+E17+F17+G17+H17+I17+J17+K17+L17+M17+N17+O17</f>
        <v>503074118.88000005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3">
        <v>532588.99</v>
      </c>
      <c r="G18" s="43">
        <v>3880500</v>
      </c>
      <c r="H18" s="43">
        <v>555791.68000000005</v>
      </c>
      <c r="I18" s="43">
        <v>1254000</v>
      </c>
      <c r="J18" s="43">
        <v>30498541.170000002</v>
      </c>
      <c r="K18" s="43">
        <v>1191023.27</v>
      </c>
      <c r="L18" s="43">
        <v>2651465.98</v>
      </c>
      <c r="M18" s="43">
        <v>649000</v>
      </c>
      <c r="N18" s="43">
        <v>681168.61</v>
      </c>
      <c r="O18" s="43">
        <v>27293038.800000001</v>
      </c>
      <c r="P18" s="9">
        <f>D18+E18+F18+G18+H18+I18+J18+K18+L18+M18+N18+O18</f>
        <v>69817341.310000002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3">
        <v>13849.6</v>
      </c>
      <c r="H19" s="43">
        <v>0</v>
      </c>
      <c r="I19" s="43">
        <v>0</v>
      </c>
      <c r="J19" s="43">
        <v>0</v>
      </c>
      <c r="K19" s="43">
        <v>26148.83</v>
      </c>
      <c r="L19" s="43">
        <v>6630.4</v>
      </c>
      <c r="M19" s="43">
        <v>21043.200000000001</v>
      </c>
      <c r="N19" s="43">
        <v>0</v>
      </c>
      <c r="O19" s="43">
        <v>5386.26</v>
      </c>
      <c r="P19" s="9">
        <f t="shared" ref="P19:P80" si="3">D19+E19+F19+G19+H19+I19+J19+K19+L19+M19+N19+O19</f>
        <v>73058.289999999994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58">
        <v>6813348</v>
      </c>
      <c r="D21" s="43">
        <v>5718013.5999999996</v>
      </c>
      <c r="E21" s="43">
        <v>5636728.75</v>
      </c>
      <c r="F21" s="43">
        <v>5699776.4500000002</v>
      </c>
      <c r="G21" s="43">
        <v>5739088.5</v>
      </c>
      <c r="H21" s="43">
        <v>5870568.8099999996</v>
      </c>
      <c r="I21" s="43">
        <v>5654021.8200000003</v>
      </c>
      <c r="J21" s="43">
        <v>5901858.6500000004</v>
      </c>
      <c r="K21" s="43">
        <v>5729902.2000000002</v>
      </c>
      <c r="L21" s="43">
        <v>6196191.7199999997</v>
      </c>
      <c r="M21" s="43">
        <v>6222543.2000000002</v>
      </c>
      <c r="N21" s="43">
        <v>6303917.8300000001</v>
      </c>
      <c r="O21" s="43">
        <v>6310912.5700000003</v>
      </c>
      <c r="P21" s="9">
        <f t="shared" si="3"/>
        <v>70983524.099999994</v>
      </c>
    </row>
    <row r="22" spans="1:16" x14ac:dyDescent="0.25">
      <c r="A22" s="56" t="s">
        <v>26</v>
      </c>
      <c r="B22" s="57">
        <f>B23+B24+B25+B26+B27+B28+B29+B30+B31</f>
        <v>46581395</v>
      </c>
      <c r="C22" s="55">
        <f t="shared" ref="C22:O22" si="4">C23+C24+C25+C26+C27+C28+C29+C30+C31</f>
        <v>357054838</v>
      </c>
      <c r="D22" s="57">
        <f>D23+D24+D25+D26+D27+D28+D29+D30+D31</f>
        <v>3384161.44</v>
      </c>
      <c r="E22" s="57">
        <f>E23+E24+E25+E26+E27+E28+E29+E30+E31</f>
        <v>3710416.17</v>
      </c>
      <c r="F22" s="57">
        <f t="shared" si="4"/>
        <v>3533977.7900000005</v>
      </c>
      <c r="G22" s="57">
        <f t="shared" si="4"/>
        <v>3045532.16</v>
      </c>
      <c r="H22" s="55">
        <f t="shared" si="4"/>
        <v>9958594.6700000018</v>
      </c>
      <c r="I22" s="55">
        <f t="shared" si="4"/>
        <v>71898895.459999993</v>
      </c>
      <c r="J22" s="55">
        <f t="shared" si="4"/>
        <v>4166052.56</v>
      </c>
      <c r="K22" s="55">
        <f t="shared" si="4"/>
        <v>15840953.470000001</v>
      </c>
      <c r="L22" s="55">
        <f t="shared" si="4"/>
        <v>131303837.61</v>
      </c>
      <c r="M22" s="55">
        <f t="shared" si="4"/>
        <v>15020317.189999999</v>
      </c>
      <c r="N22" s="55">
        <f t="shared" si="4"/>
        <v>4672393.5</v>
      </c>
      <c r="O22" s="55">
        <f t="shared" si="4"/>
        <v>130532875.09</v>
      </c>
      <c r="P22" s="9">
        <f t="shared" si="3"/>
        <v>397068007.11000001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3">
        <v>619678.14</v>
      </c>
      <c r="G23" s="43">
        <v>1190646.7</v>
      </c>
      <c r="H23" s="43">
        <v>1299332.4099999999</v>
      </c>
      <c r="I23" s="43">
        <v>227046.99</v>
      </c>
      <c r="J23" s="43">
        <v>684752.28</v>
      </c>
      <c r="K23" s="43">
        <v>2213987.13</v>
      </c>
      <c r="L23" s="43">
        <v>1625627.63</v>
      </c>
      <c r="M23" s="43">
        <v>1230479.42</v>
      </c>
      <c r="N23" s="43">
        <v>360059.44</v>
      </c>
      <c r="O23" s="43">
        <v>2468199.4900000002</v>
      </c>
      <c r="P23" s="9">
        <f t="shared" si="3"/>
        <v>14572072.220000001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3">
        <v>261570.6</v>
      </c>
      <c r="G24" s="44">
        <v>0</v>
      </c>
      <c r="H24" s="43">
        <v>0</v>
      </c>
      <c r="I24" s="43">
        <v>0</v>
      </c>
      <c r="J24" s="43">
        <v>363863.57</v>
      </c>
      <c r="K24" s="43">
        <v>104661.18</v>
      </c>
      <c r="L24" s="43">
        <v>0</v>
      </c>
      <c r="M24" s="43">
        <v>246252.79</v>
      </c>
      <c r="N24" s="43">
        <v>0</v>
      </c>
      <c r="O24" s="43">
        <v>77585</v>
      </c>
      <c r="P24" s="9">
        <f t="shared" si="3"/>
        <v>1188055.8999999999</v>
      </c>
    </row>
    <row r="25" spans="1:16" x14ac:dyDescent="0.25">
      <c r="A25" s="10" t="s">
        <v>29</v>
      </c>
      <c r="B25" s="42">
        <v>2728000</v>
      </c>
      <c r="C25" s="45">
        <v>2790000</v>
      </c>
      <c r="D25" s="43">
        <v>0</v>
      </c>
      <c r="E25" s="44">
        <v>1382733.36</v>
      </c>
      <c r="F25" s="44">
        <v>115500</v>
      </c>
      <c r="G25" s="44">
        <v>14200</v>
      </c>
      <c r="H25" s="44">
        <v>749688.5</v>
      </c>
      <c r="I25" s="43">
        <v>677200</v>
      </c>
      <c r="J25" s="43">
        <v>1283100</v>
      </c>
      <c r="K25" s="43">
        <v>155598.48000000001</v>
      </c>
      <c r="L25" s="43">
        <v>268650</v>
      </c>
      <c r="M25" s="43">
        <v>334062.56</v>
      </c>
      <c r="N25" s="43">
        <v>787621.3</v>
      </c>
      <c r="O25" s="43">
        <v>2783202.5</v>
      </c>
      <c r="P25" s="9">
        <f t="shared" si="3"/>
        <v>8551556.6999999993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44">
        <v>165000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9">
        <f t="shared" si="3"/>
        <v>165000</v>
      </c>
    </row>
    <row r="27" spans="1:16" x14ac:dyDescent="0.25">
      <c r="A27" s="10" t="s">
        <v>31</v>
      </c>
      <c r="B27" s="42">
        <v>2608000</v>
      </c>
      <c r="C27" s="45">
        <v>2492000</v>
      </c>
      <c r="D27" s="43">
        <v>389330.34</v>
      </c>
      <c r="E27" s="44">
        <v>258652.36</v>
      </c>
      <c r="F27" s="44">
        <v>278300.90000000002</v>
      </c>
      <c r="G27" s="44">
        <v>298434.8</v>
      </c>
      <c r="H27" s="44">
        <v>260968.02</v>
      </c>
      <c r="I27" s="43">
        <v>0</v>
      </c>
      <c r="J27" s="43">
        <v>0</v>
      </c>
      <c r="K27" s="43">
        <v>0</v>
      </c>
      <c r="L27" s="43">
        <v>0</v>
      </c>
      <c r="M27" s="43">
        <v>1287599.57</v>
      </c>
      <c r="N27" s="43">
        <v>-22600</v>
      </c>
      <c r="O27" s="43">
        <v>226100</v>
      </c>
      <c r="P27" s="9">
        <f t="shared" si="3"/>
        <v>2976785.99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44">
        <v>0</v>
      </c>
      <c r="I28" s="43">
        <v>0</v>
      </c>
      <c r="J28" s="43">
        <v>936647.6</v>
      </c>
      <c r="K28" s="43">
        <v>0</v>
      </c>
      <c r="L28" s="43">
        <v>0</v>
      </c>
      <c r="M28" s="43">
        <v>11891023.09</v>
      </c>
      <c r="N28" s="43">
        <v>26100</v>
      </c>
      <c r="O28" s="43">
        <v>0</v>
      </c>
      <c r="P28" s="9">
        <f t="shared" si="3"/>
        <v>13238991.619999999</v>
      </c>
    </row>
    <row r="29" spans="1:16" ht="36" x14ac:dyDescent="0.25">
      <c r="A29" s="10" t="s">
        <v>33</v>
      </c>
      <c r="B29" s="42">
        <v>6340000</v>
      </c>
      <c r="C29" s="58">
        <v>0</v>
      </c>
      <c r="D29" s="43">
        <v>27078.87</v>
      </c>
      <c r="E29" s="44">
        <v>1322603</v>
      </c>
      <c r="F29" s="44">
        <v>904218.55</v>
      </c>
      <c r="G29" s="44">
        <v>88876.46</v>
      </c>
      <c r="H29" s="44">
        <v>551534.93999999994</v>
      </c>
      <c r="I29" s="12">
        <v>-36351.53</v>
      </c>
      <c r="J29" s="43">
        <v>160449.10999999999</v>
      </c>
      <c r="K29" s="43">
        <v>287262.68</v>
      </c>
      <c r="L29" s="43">
        <v>5540179.9800000004</v>
      </c>
      <c r="M29" s="43">
        <v>-275869.44</v>
      </c>
      <c r="N29" s="43">
        <v>625463.76</v>
      </c>
      <c r="O29" s="43">
        <v>778025.66</v>
      </c>
      <c r="P29" s="9">
        <f t="shared" si="3"/>
        <v>9973472.040000001</v>
      </c>
    </row>
    <row r="30" spans="1:16" ht="24" x14ac:dyDescent="0.25">
      <c r="A30" s="10" t="s">
        <v>34</v>
      </c>
      <c r="B30" s="42">
        <v>2200000</v>
      </c>
      <c r="C30" s="58">
        <v>351772838</v>
      </c>
      <c r="D30" s="43">
        <v>542573.4</v>
      </c>
      <c r="E30" s="44">
        <v>0</v>
      </c>
      <c r="F30" s="44">
        <v>1313763.6000000001</v>
      </c>
      <c r="G30" s="44">
        <v>1164000</v>
      </c>
      <c r="H30" s="44">
        <v>6694000</v>
      </c>
      <c r="I30" s="44">
        <v>71031000</v>
      </c>
      <c r="J30" s="44">
        <v>737240</v>
      </c>
      <c r="K30" s="44">
        <v>13049354</v>
      </c>
      <c r="L30" s="43">
        <v>123467000</v>
      </c>
      <c r="M30" s="43">
        <v>223874.2</v>
      </c>
      <c r="N30" s="43">
        <v>2783000</v>
      </c>
      <c r="O30" s="43">
        <v>123774604.44</v>
      </c>
      <c r="P30" s="9">
        <f t="shared" si="3"/>
        <v>344780409.63999999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>
        <v>40946</v>
      </c>
      <c r="G31" s="44">
        <v>289374.2</v>
      </c>
      <c r="H31" s="44">
        <v>238070.8</v>
      </c>
      <c r="I31" s="43">
        <v>0</v>
      </c>
      <c r="J31" s="43">
        <v>0</v>
      </c>
      <c r="K31" s="44">
        <v>30090</v>
      </c>
      <c r="L31" s="43">
        <v>402380</v>
      </c>
      <c r="M31" s="43">
        <v>82895</v>
      </c>
      <c r="N31" s="43">
        <v>112749</v>
      </c>
      <c r="O31" s="43">
        <v>425158</v>
      </c>
      <c r="P31" s="9">
        <f t="shared" si="3"/>
        <v>1621663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1697000</v>
      </c>
      <c r="D32" s="14">
        <f t="shared" si="5"/>
        <v>0</v>
      </c>
      <c r="E32" s="46">
        <f>E33+E34+E35+E36+E37+E38+E39+E40+E41</f>
        <v>70050</v>
      </c>
      <c r="F32" s="46">
        <f t="shared" si="5"/>
        <v>11213446.370000001</v>
      </c>
      <c r="G32" s="46">
        <f t="shared" si="5"/>
        <v>5054108.7</v>
      </c>
      <c r="H32" s="14">
        <f t="shared" si="5"/>
        <v>5184921.53</v>
      </c>
      <c r="I32" s="14">
        <f t="shared" si="5"/>
        <v>2524570.33</v>
      </c>
      <c r="J32" s="14">
        <f t="shared" si="5"/>
        <v>11790211.73</v>
      </c>
      <c r="K32" s="14">
        <f t="shared" si="5"/>
        <v>725510.52</v>
      </c>
      <c r="L32" s="14">
        <f t="shared" si="5"/>
        <v>14478158.76</v>
      </c>
      <c r="M32" s="14">
        <f t="shared" si="5"/>
        <v>1900444.0099999998</v>
      </c>
      <c r="N32" s="14">
        <f t="shared" si="5"/>
        <v>416321.31</v>
      </c>
      <c r="O32" s="14">
        <f t="shared" si="5"/>
        <v>16206724.120000001</v>
      </c>
      <c r="P32" s="9">
        <f t="shared" si="3"/>
        <v>69564467.379999995</v>
      </c>
    </row>
    <row r="33" spans="1:16" ht="24" x14ac:dyDescent="0.25">
      <c r="A33" s="10" t="s">
        <v>37</v>
      </c>
      <c r="B33" s="42">
        <v>3277575</v>
      </c>
      <c r="C33" s="58">
        <v>0</v>
      </c>
      <c r="D33" s="44">
        <v>0</v>
      </c>
      <c r="E33" s="44">
        <v>70050</v>
      </c>
      <c r="F33" s="44">
        <v>171787.75</v>
      </c>
      <c r="G33" s="44">
        <v>286354.73</v>
      </c>
      <c r="H33" s="44">
        <v>208481.57</v>
      </c>
      <c r="I33" s="44">
        <v>262385</v>
      </c>
      <c r="J33" s="44">
        <v>113563.76</v>
      </c>
      <c r="K33" s="44">
        <v>713653.05</v>
      </c>
      <c r="L33" s="43">
        <v>115411.76</v>
      </c>
      <c r="M33" s="43">
        <v>288340</v>
      </c>
      <c r="N33" s="43">
        <v>89380</v>
      </c>
      <c r="O33" s="43">
        <v>599853.37</v>
      </c>
      <c r="P33" s="9">
        <f t="shared" si="3"/>
        <v>2919260.99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>
        <v>0</v>
      </c>
      <c r="G34" s="44">
        <v>0</v>
      </c>
      <c r="H34" s="44">
        <v>136080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9">
        <f t="shared" si="3"/>
        <v>136080</v>
      </c>
    </row>
    <row r="35" spans="1:16" ht="24" x14ac:dyDescent="0.25">
      <c r="A35" s="10" t="s">
        <v>39</v>
      </c>
      <c r="B35" s="42">
        <v>2338184</v>
      </c>
      <c r="C35" s="58">
        <v>0</v>
      </c>
      <c r="D35" s="44">
        <v>0</v>
      </c>
      <c r="E35" s="44">
        <v>0</v>
      </c>
      <c r="F35" s="44">
        <v>275676.32</v>
      </c>
      <c r="G35" s="44">
        <v>0</v>
      </c>
      <c r="H35" s="43">
        <v>0</v>
      </c>
      <c r="I35" s="43">
        <v>0</v>
      </c>
      <c r="J35" s="44">
        <v>126410.18</v>
      </c>
      <c r="K35" s="43">
        <v>0</v>
      </c>
      <c r="L35" s="43">
        <v>172638.48</v>
      </c>
      <c r="M35" s="43">
        <v>443803.9</v>
      </c>
      <c r="N35" s="43">
        <v>0</v>
      </c>
      <c r="O35" s="43">
        <v>344029</v>
      </c>
      <c r="P35" s="9">
        <f t="shared" si="3"/>
        <v>1362557.88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>
        <v>292400</v>
      </c>
      <c r="G36" s="44">
        <v>0</v>
      </c>
      <c r="H36" s="43">
        <v>0</v>
      </c>
      <c r="I36" s="44">
        <v>2139750</v>
      </c>
      <c r="J36" s="44">
        <v>32218.47</v>
      </c>
      <c r="K36" s="43">
        <v>0</v>
      </c>
      <c r="L36" s="43">
        <v>6794755</v>
      </c>
      <c r="M36" s="43">
        <v>5440</v>
      </c>
      <c r="N36" s="43">
        <v>1820</v>
      </c>
      <c r="O36" s="43">
        <v>261500</v>
      </c>
      <c r="P36" s="9">
        <f t="shared" si="3"/>
        <v>9527883.4700000007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>
        <v>1593</v>
      </c>
      <c r="G37" s="44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39319.910000000003</v>
      </c>
      <c r="P37" s="9">
        <f t="shared" si="3"/>
        <v>40912.910000000003</v>
      </c>
    </row>
    <row r="38" spans="1:16" ht="24" x14ac:dyDescent="0.25">
      <c r="A38" s="10" t="s">
        <v>42</v>
      </c>
      <c r="B38" s="42">
        <v>3299109</v>
      </c>
      <c r="C38" s="58">
        <v>1697000</v>
      </c>
      <c r="D38" s="44">
        <v>0</v>
      </c>
      <c r="E38" s="44">
        <v>0</v>
      </c>
      <c r="F38" s="44">
        <v>46020</v>
      </c>
      <c r="G38" s="44">
        <v>0</v>
      </c>
      <c r="H38" s="44">
        <v>168150</v>
      </c>
      <c r="I38" s="43">
        <v>0</v>
      </c>
      <c r="J38" s="44">
        <v>93299.65</v>
      </c>
      <c r="K38" s="43">
        <v>600.27</v>
      </c>
      <c r="L38" s="43">
        <v>290337.2</v>
      </c>
      <c r="M38" s="43">
        <v>573539.23</v>
      </c>
      <c r="N38" s="43">
        <v>170</v>
      </c>
      <c r="O38" s="43">
        <v>2130155.83</v>
      </c>
      <c r="P38" s="9">
        <f t="shared" si="3"/>
        <v>3302272.18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>
        <v>9685969</v>
      </c>
      <c r="G39" s="44">
        <v>4291786.92</v>
      </c>
      <c r="H39" s="44">
        <v>4000000</v>
      </c>
      <c r="I39" s="44">
        <v>120750.29</v>
      </c>
      <c r="J39" s="44">
        <v>7769140.79</v>
      </c>
      <c r="K39" s="12">
        <v>407.1</v>
      </c>
      <c r="L39" s="43">
        <v>6401404.4199999999</v>
      </c>
      <c r="M39" s="43">
        <v>179843</v>
      </c>
      <c r="N39" s="43">
        <v>74003.69</v>
      </c>
      <c r="O39" s="43">
        <v>9918769.9199999999</v>
      </c>
      <c r="P39" s="9">
        <f t="shared" si="3"/>
        <v>42442075.130000003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>
        <v>740000.3</v>
      </c>
      <c r="G41" s="44">
        <v>475967.05</v>
      </c>
      <c r="H41" s="44">
        <v>672209.96</v>
      </c>
      <c r="I41" s="44">
        <v>1685.04</v>
      </c>
      <c r="J41" s="44">
        <v>3655578.88</v>
      </c>
      <c r="K41" s="43">
        <v>10850.1</v>
      </c>
      <c r="L41" s="43">
        <v>703611.9</v>
      </c>
      <c r="M41" s="43">
        <v>409477.88</v>
      </c>
      <c r="N41" s="43">
        <v>250947.62</v>
      </c>
      <c r="O41" s="43">
        <v>2913096.09</v>
      </c>
      <c r="P41" s="9">
        <f t="shared" si="3"/>
        <v>9833424.8200000003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50000</v>
      </c>
      <c r="O42" s="14">
        <f>O43+O44+O45+O46+O47+O48+O49</f>
        <v>0</v>
      </c>
      <c r="P42" s="35">
        <f t="shared" si="3"/>
        <v>50000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50000</v>
      </c>
      <c r="O43" s="43">
        <v>0</v>
      </c>
      <c r="P43" s="9">
        <f t="shared" si="3"/>
        <v>50000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600000</v>
      </c>
      <c r="O50" s="14">
        <f>O51+O52+O53+O54+O55+O56+O57</f>
        <v>0</v>
      </c>
      <c r="P50" s="9">
        <f t="shared" si="3"/>
        <v>600000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600000</v>
      </c>
      <c r="O51" s="43">
        <v>0</v>
      </c>
      <c r="P51" s="9">
        <f t="shared" si="3"/>
        <v>600000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36716675</v>
      </c>
      <c r="D58" s="14">
        <f t="shared" si="8"/>
        <v>0</v>
      </c>
      <c r="E58" s="14">
        <f t="shared" si="8"/>
        <v>0</v>
      </c>
      <c r="F58" s="14">
        <f t="shared" si="8"/>
        <v>3364334.02</v>
      </c>
      <c r="G58" s="14">
        <f t="shared" si="8"/>
        <v>0</v>
      </c>
      <c r="H58" s="14">
        <f t="shared" si="8"/>
        <v>135980</v>
      </c>
      <c r="I58" s="14">
        <f t="shared" si="8"/>
        <v>0</v>
      </c>
      <c r="J58" s="14">
        <f t="shared" si="8"/>
        <v>977493.17999999993</v>
      </c>
      <c r="K58" s="14">
        <f t="shared" si="8"/>
        <v>37048386</v>
      </c>
      <c r="L58" s="14">
        <f t="shared" si="8"/>
        <v>1016574.03</v>
      </c>
      <c r="M58" s="14">
        <f t="shared" si="8"/>
        <v>1794328.3900000001</v>
      </c>
      <c r="N58" s="14">
        <f>N59+N60+N61+N62+N63+N64+N65+N66+N67</f>
        <v>1124000</v>
      </c>
      <c r="O58" s="14">
        <f>O59+O60+O61+O62+O63+O64+O65+O66+O67</f>
        <v>1881635.26</v>
      </c>
      <c r="P58" s="9">
        <f t="shared" si="3"/>
        <v>47342730.880000003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>
        <v>1663334.02</v>
      </c>
      <c r="G59" s="44">
        <v>0</v>
      </c>
      <c r="H59" s="44">
        <v>0</v>
      </c>
      <c r="I59" s="44">
        <v>0</v>
      </c>
      <c r="J59" s="12">
        <v>387063.6</v>
      </c>
      <c r="K59" s="43">
        <v>0</v>
      </c>
      <c r="L59" s="12">
        <v>690269.03</v>
      </c>
      <c r="M59" s="12">
        <v>805740.11</v>
      </c>
      <c r="N59" s="43">
        <v>0</v>
      </c>
      <c r="O59" s="12">
        <v>433239.26</v>
      </c>
      <c r="P59" s="9">
        <f t="shared" si="3"/>
        <v>3979646.0200000005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4">
        <v>111200</v>
      </c>
      <c r="I60" s="44">
        <v>0</v>
      </c>
      <c r="J60" s="43">
        <v>19927.46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9">
        <f t="shared" si="3"/>
        <v>131127.46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4">
        <v>24780</v>
      </c>
      <c r="I61" s="43">
        <v>0</v>
      </c>
      <c r="J61" s="44">
        <v>344588.35</v>
      </c>
      <c r="K61" s="43">
        <v>0</v>
      </c>
      <c r="L61" s="12">
        <v>126000</v>
      </c>
      <c r="M61" s="43">
        <v>0</v>
      </c>
      <c r="N61" s="43">
        <v>0</v>
      </c>
      <c r="O61" s="43">
        <v>0</v>
      </c>
      <c r="P61" s="9">
        <f t="shared" si="3"/>
        <v>495368.35</v>
      </c>
    </row>
    <row r="62" spans="1:16" ht="24" x14ac:dyDescent="0.25">
      <c r="A62" s="10" t="s">
        <v>66</v>
      </c>
      <c r="B62" s="42">
        <v>0</v>
      </c>
      <c r="C62" s="45">
        <v>36716675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43">
        <v>0</v>
      </c>
      <c r="K62" s="12">
        <v>36357260</v>
      </c>
      <c r="L62" s="12">
        <v>200305</v>
      </c>
      <c r="M62" s="43">
        <v>0</v>
      </c>
      <c r="N62" s="43">
        <v>0</v>
      </c>
      <c r="O62" s="43">
        <v>0</v>
      </c>
      <c r="P62" s="9">
        <f t="shared" si="3"/>
        <v>36557565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>
        <v>0</v>
      </c>
      <c r="H63" s="43">
        <v>0</v>
      </c>
      <c r="I63" s="43">
        <v>0</v>
      </c>
      <c r="J63" s="44">
        <v>225913.77</v>
      </c>
      <c r="K63" s="12">
        <v>441320</v>
      </c>
      <c r="L63" s="43">
        <v>0</v>
      </c>
      <c r="M63" s="12">
        <v>28588.28</v>
      </c>
      <c r="N63" s="43">
        <v>0</v>
      </c>
      <c r="O63" s="12">
        <v>167396</v>
      </c>
      <c r="P63" s="9">
        <f t="shared" si="3"/>
        <v>863218.05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1701000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>
        <v>960000</v>
      </c>
      <c r="N65" s="12">
        <v>1124000</v>
      </c>
      <c r="O65" s="12">
        <v>1281000</v>
      </c>
      <c r="P65" s="9">
        <f t="shared" si="3"/>
        <v>5066000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12">
        <v>249806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249806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191160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-191160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4">
        <v>191160</v>
      </c>
      <c r="G69" s="43">
        <v>0</v>
      </c>
      <c r="H69" s="43">
        <v>0</v>
      </c>
      <c r="I69" s="43">
        <v>0</v>
      </c>
      <c r="J69" s="43">
        <v>-191160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47">
        <f t="shared" ref="C80:M80" si="12">C76+C73+C68+C58+C50+C42+C32+C22+C16</f>
        <v>504555778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61694291.960000008</v>
      </c>
      <c r="G80" s="47">
        <f t="shared" si="12"/>
        <v>55125037.300000004</v>
      </c>
      <c r="H80" s="16">
        <f t="shared" si="12"/>
        <v>59179825.380000003</v>
      </c>
      <c r="I80" s="16">
        <f t="shared" si="12"/>
        <v>118973940.41999999</v>
      </c>
      <c r="J80" s="16">
        <f t="shared" si="12"/>
        <v>92166423.439999998</v>
      </c>
      <c r="K80" s="16">
        <f t="shared" si="12"/>
        <v>97850049.100000009</v>
      </c>
      <c r="L80" s="16">
        <f t="shared" si="12"/>
        <v>196017266.84</v>
      </c>
      <c r="M80" s="16">
        <f t="shared" si="12"/>
        <v>66142271.830000013</v>
      </c>
      <c r="N80" s="16">
        <f>N76+N73+N68+N58+N50+N42+N32+N22+N16</f>
        <v>93034932.920000002</v>
      </c>
      <c r="O80" s="16">
        <f>O76+O73+O68+O58+O50+O42+O32+O22+O16</f>
        <v>222880372.46000001</v>
      </c>
      <c r="P80" s="16">
        <f t="shared" si="3"/>
        <v>1158573247.95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504555778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61694291.960000008</v>
      </c>
      <c r="G93" s="31">
        <f t="shared" si="16"/>
        <v>55125037.300000004</v>
      </c>
      <c r="H93" s="31">
        <f t="shared" si="16"/>
        <v>59179825.380000003</v>
      </c>
      <c r="I93" s="31">
        <f t="shared" si="16"/>
        <v>118973940.41999999</v>
      </c>
      <c r="J93" s="31">
        <f t="shared" si="16"/>
        <v>92166423.439999998</v>
      </c>
      <c r="K93" s="31">
        <f t="shared" si="16"/>
        <v>97850049.100000009</v>
      </c>
      <c r="L93" s="31">
        <f t="shared" si="16"/>
        <v>196017266.84</v>
      </c>
      <c r="M93" s="31">
        <f t="shared" si="16"/>
        <v>66142271.830000013</v>
      </c>
      <c r="N93" s="31">
        <f>N80+N91</f>
        <v>93034932.920000002</v>
      </c>
      <c r="O93" s="31">
        <f>O80+O91</f>
        <v>222880372.46000001</v>
      </c>
      <c r="P93" s="31">
        <f t="shared" si="16"/>
        <v>1158573247.95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2025-06-12T17:07:05Z</cp:lastPrinted>
  <dcterms:created xsi:type="dcterms:W3CDTF">2023-02-08T18:19:49Z</dcterms:created>
  <dcterms:modified xsi:type="dcterms:W3CDTF">2026-01-15T14:40:40Z</dcterms:modified>
</cp:coreProperties>
</file>