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6 Junio\Finanzas\"/>
    </mc:Choice>
  </mc:AlternateContent>
  <bookViews>
    <workbookView xWindow="0" yWindow="0" windowWidth="38400" windowHeight="17835"/>
  </bookViews>
  <sheets>
    <sheet name="CTAS.X P. JUNIO 2024" sheetId="1" r:id="rId1"/>
  </sheets>
  <externalReferences>
    <externalReference r:id="rId2"/>
  </externalReferences>
  <definedNames>
    <definedName name="_0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51" i="1"/>
  <c r="D54" i="1"/>
  <c r="I54" i="1"/>
  <c r="D57" i="1"/>
  <c r="D244" i="1" s="1"/>
  <c r="G57" i="1"/>
  <c r="G244" i="1" s="1"/>
  <c r="I244" i="1" s="1"/>
  <c r="H57" i="1"/>
  <c r="I57" i="1"/>
  <c r="L57" i="1"/>
  <c r="D60" i="1"/>
  <c r="G60" i="1"/>
  <c r="I60" i="1"/>
  <c r="L60" i="1"/>
  <c r="D63" i="1"/>
  <c r="G63" i="1"/>
  <c r="I63" i="1"/>
  <c r="L63" i="1"/>
  <c r="D66" i="1"/>
  <c r="G66" i="1"/>
  <c r="I66" i="1"/>
  <c r="L66" i="1"/>
  <c r="L244" i="1" s="1"/>
  <c r="D71" i="1"/>
  <c r="G71" i="1"/>
  <c r="I71" i="1"/>
  <c r="L71" i="1"/>
  <c r="D74" i="1"/>
  <c r="G74" i="1"/>
  <c r="I74" i="1"/>
  <c r="L74" i="1"/>
  <c r="D82" i="1"/>
  <c r="G82" i="1"/>
  <c r="I82" i="1"/>
  <c r="L82" i="1"/>
  <c r="D85" i="1"/>
  <c r="G85" i="1"/>
  <c r="H85" i="1"/>
  <c r="H244" i="1" s="1"/>
  <c r="I85" i="1"/>
  <c r="L85" i="1"/>
  <c r="D127" i="1"/>
  <c r="G127" i="1"/>
  <c r="I127" i="1"/>
  <c r="L127" i="1"/>
  <c r="D243" i="1"/>
  <c r="G243" i="1"/>
  <c r="I243" i="1"/>
  <c r="L243" i="1"/>
</calcChain>
</file>

<file path=xl/sharedStrings.xml><?xml version="1.0" encoding="utf-8"?>
<sst xmlns="http://schemas.openxmlformats.org/spreadsheetml/2006/main" count="1442" uniqueCount="388">
  <si>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</si>
  <si>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</si>
  <si>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</si>
  <si>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</si>
  <si>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</si>
  <si>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</si>
  <si>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</si>
  <si>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KELVIA ALT. REYES</t>
  </si>
  <si>
    <t>MIOSOTIS AQUINO</t>
  </si>
  <si>
    <t xml:space="preserve"> </t>
  </si>
  <si>
    <t>TOTAL GENERAL POR PAGAR  AL 30 DE JUNIO DEL 2024.</t>
  </si>
  <si>
    <t>SUB-TOTAL JUNIO 2024</t>
  </si>
  <si>
    <t>Contribuciones al Seguro de Salud</t>
  </si>
  <si>
    <t>2.1.5.1.01</t>
  </si>
  <si>
    <t>CREDITO</t>
  </si>
  <si>
    <t>TSS OBREROS CUARENTENA</t>
  </si>
  <si>
    <t>SEGURIDAD SOCIAL</t>
  </si>
  <si>
    <t>OB. De cuarentena</t>
  </si>
  <si>
    <t>Contribuciones al Seguro de Pensiones</t>
  </si>
  <si>
    <t>2.1.5.2.01</t>
  </si>
  <si>
    <t xml:space="preserve">OB. De cuarentena </t>
  </si>
  <si>
    <t>Contribuciones al Seguro de Riesgo Laboral</t>
  </si>
  <si>
    <t>2.1.5.3.01</t>
  </si>
  <si>
    <t>TSS INSPECTORES,UAT Y ,MEGALECHE</t>
  </si>
  <si>
    <t xml:space="preserve"> Insp,  Meg,   UAT</t>
  </si>
  <si>
    <t>Peaje</t>
  </si>
  <si>
    <t>2.2.4.4.01</t>
  </si>
  <si>
    <t>PASOS RAPIDOS PEAJE</t>
  </si>
  <si>
    <t>CONSORSIO DE TARJETAS</t>
  </si>
  <si>
    <t>B1500008791</t>
  </si>
  <si>
    <t>AIRE ACONDICIONADO</t>
  </si>
  <si>
    <t>CLIMASTER</t>
  </si>
  <si>
    <t>B1500000384</t>
  </si>
  <si>
    <t xml:space="preserve"> Mantenimiento y reparación de equipos de transporte, tracción y elevación </t>
  </si>
  <si>
    <t>2.2.7.2.06</t>
  </si>
  <si>
    <t>MANTENIMIENTO</t>
  </si>
  <si>
    <t>VIAMAR</t>
  </si>
  <si>
    <t>E450000001397</t>
  </si>
  <si>
    <t>ENERGIA ELECTRICA</t>
  </si>
  <si>
    <t>2.2.1.6.01</t>
  </si>
  <si>
    <t>EDESUR</t>
  </si>
  <si>
    <t>B1500537472</t>
  </si>
  <si>
    <t>Servicios sanitarios medicos y veterinarios</t>
  </si>
  <si>
    <t>2.2.8.3.01</t>
  </si>
  <si>
    <t>PRUEBAS DE LABORATORIO</t>
  </si>
  <si>
    <t>LAVECEN</t>
  </si>
  <si>
    <t>B1500006256</t>
  </si>
  <si>
    <t>B1500006257</t>
  </si>
  <si>
    <t>B1500003798</t>
  </si>
  <si>
    <t>B1500004530</t>
  </si>
  <si>
    <t>B1500004532</t>
  </si>
  <si>
    <t>B1500005444</t>
  </si>
  <si>
    <t>B1500005456</t>
  </si>
  <si>
    <t>B1500005457</t>
  </si>
  <si>
    <t>B1500005458</t>
  </si>
  <si>
    <t>B1500005459</t>
  </si>
  <si>
    <t>B1500005460</t>
  </si>
  <si>
    <t>B1500005461</t>
  </si>
  <si>
    <t>B1500005463</t>
  </si>
  <si>
    <t>B1500005464</t>
  </si>
  <si>
    <t>B1500005479</t>
  </si>
  <si>
    <t>B1500005468</t>
  </si>
  <si>
    <t>B1500005469</t>
  </si>
  <si>
    <t>B1500005480</t>
  </si>
  <si>
    <t>B1500005481</t>
  </si>
  <si>
    <t>B1500005482</t>
  </si>
  <si>
    <t>B1500005483</t>
  </si>
  <si>
    <t>B1500005484</t>
  </si>
  <si>
    <t>B1500005485</t>
  </si>
  <si>
    <t>B1500005486</t>
  </si>
  <si>
    <t>B1500005487</t>
  </si>
  <si>
    <t>B1500005497</t>
  </si>
  <si>
    <t>B1500005502</t>
  </si>
  <si>
    <t>B1500005503</t>
  </si>
  <si>
    <t>B1500005504</t>
  </si>
  <si>
    <t>B1500005505</t>
  </si>
  <si>
    <t>B1500005506</t>
  </si>
  <si>
    <t>B1500005513</t>
  </si>
  <si>
    <t>B1500005514</t>
  </si>
  <si>
    <t>B1500005515</t>
  </si>
  <si>
    <t>B1500005516</t>
  </si>
  <si>
    <t>B1500005517</t>
  </si>
  <si>
    <t>B1500005518</t>
  </si>
  <si>
    <t>B1500005519</t>
  </si>
  <si>
    <t>B1500005520</t>
  </si>
  <si>
    <t>B1500005521</t>
  </si>
  <si>
    <t>B1500005523</t>
  </si>
  <si>
    <t>B1500005524</t>
  </si>
  <si>
    <t>B1500005525</t>
  </si>
  <si>
    <t>B1500005526</t>
  </si>
  <si>
    <t>B1500005529</t>
  </si>
  <si>
    <t>B1500005527</t>
  </si>
  <si>
    <t>B1500004531</t>
  </si>
  <si>
    <t>B1500005462</t>
  </si>
  <si>
    <t>B1500005478</t>
  </si>
  <si>
    <t>B1500006183</t>
  </si>
  <si>
    <t>B1500006182</t>
  </si>
  <si>
    <t>B1500005683</t>
  </si>
  <si>
    <t>B1500005684</t>
  </si>
  <si>
    <t>B1500005688</t>
  </si>
  <si>
    <t>B1500005689</t>
  </si>
  <si>
    <t>B1500013288</t>
  </si>
  <si>
    <t>B1500013275</t>
  </si>
  <si>
    <t>B1500013276</t>
  </si>
  <si>
    <t>B1500013278</t>
  </si>
  <si>
    <t>B1500005440</t>
  </si>
  <si>
    <t>B1500013291</t>
  </si>
  <si>
    <t>B1500005441</t>
  </si>
  <si>
    <t>B1500013292</t>
  </si>
  <si>
    <t>B1500013294</t>
  </si>
  <si>
    <t>B1500005451</t>
  </si>
  <si>
    <t>B1500013295</t>
  </si>
  <si>
    <t>B1500005452</t>
  </si>
  <si>
    <t>B1500013296</t>
  </si>
  <si>
    <t>B1500013297</t>
  </si>
  <si>
    <t>B1500013313</t>
  </si>
  <si>
    <t>PAPEL HIGIENICO</t>
  </si>
  <si>
    <t>PROVESOL</t>
  </si>
  <si>
    <t>B1500001472</t>
  </si>
  <si>
    <t xml:space="preserve"> Alimentos y bebidas para personas </t>
  </si>
  <si>
    <t>2.3.1.1.01</t>
  </si>
  <si>
    <t>COMPRA DE INSUMOS</t>
  </si>
  <si>
    <t>SUPERMERCADO CARIBE</t>
  </si>
  <si>
    <t>B1500001949</t>
  </si>
  <si>
    <t>Útiles y materiales de limpieza e higiene</t>
  </si>
  <si>
    <t>2.3.9.1.01</t>
  </si>
  <si>
    <t>MATERIALES DE LIMPIEZA</t>
  </si>
  <si>
    <t>ROSLYN,SRL</t>
  </si>
  <si>
    <t>B1500000176</t>
  </si>
  <si>
    <t>MANTENIMIENTO TRACTOR</t>
  </si>
  <si>
    <t>MECANICA PESADA EN GRAL.</t>
  </si>
  <si>
    <t>B1500000051</t>
  </si>
  <si>
    <t>PRODUCTOS DE LIMPIEZA</t>
  </si>
  <si>
    <t>GTC INDUSTRIAL, SRL</t>
  </si>
  <si>
    <t>B1500004205</t>
  </si>
  <si>
    <t>Fletes</t>
  </si>
  <si>
    <t>2.2.4.2.01</t>
  </si>
  <si>
    <t>SERVICIO DE TRANSPORTE</t>
  </si>
  <si>
    <t>FENACOOPCADO, INC</t>
  </si>
  <si>
    <t>B1500000213</t>
  </si>
  <si>
    <t>MANTENIMIENTO VEHICULAR</t>
  </si>
  <si>
    <t>SANTO DOMINGO MOTORS</t>
  </si>
  <si>
    <t>B1500028555</t>
  </si>
  <si>
    <t>TRAMPA DE ESCARABAJO</t>
  </si>
  <si>
    <t>QUALIPLIERS</t>
  </si>
  <si>
    <t>B1500000173</t>
  </si>
  <si>
    <t>COMPRA AGUA POTABLE</t>
  </si>
  <si>
    <t>AGUA PLANETA AZUL</t>
  </si>
  <si>
    <t>B1500175180</t>
  </si>
  <si>
    <t>B1500184639</t>
  </si>
  <si>
    <t>Seguro de bienes inmuebles e infraestructura</t>
  </si>
  <si>
    <t>2.2.6.1.01</t>
  </si>
  <si>
    <t>RENOVACION SEGURO</t>
  </si>
  <si>
    <t>SEGUROS RESERVAS</t>
  </si>
  <si>
    <t>E4500000000040</t>
  </si>
  <si>
    <t>E4500000000007</t>
  </si>
  <si>
    <t>E4500000000004</t>
  </si>
  <si>
    <t xml:space="preserve">COMPRA DE 10 ESCANER </t>
  </si>
  <si>
    <t>ALTEKNATIVA</t>
  </si>
  <si>
    <t>B1500000273</t>
  </si>
  <si>
    <t>COMERCIAL DANIEL LUCIANO</t>
  </si>
  <si>
    <t>B1500002503</t>
  </si>
  <si>
    <t>B1500002498</t>
  </si>
  <si>
    <t>24/672024</t>
  </si>
  <si>
    <t>Productos eléctricos y afines</t>
  </si>
  <si>
    <t>2.3.9.6.01</t>
  </si>
  <si>
    <t>BATERIA</t>
  </si>
  <si>
    <t>B1500002542</t>
  </si>
  <si>
    <t>Llantas y neumáticos</t>
  </si>
  <si>
    <t>2.3.5.3.01</t>
  </si>
  <si>
    <t xml:space="preserve">GOMAS </t>
  </si>
  <si>
    <t>B1500002482</t>
  </si>
  <si>
    <t>B1500002475</t>
  </si>
  <si>
    <t>Servicios de alimentación</t>
  </si>
  <si>
    <t>2.2.9.2.01</t>
  </si>
  <si>
    <t>SERVICIO DE COMIDA</t>
  </si>
  <si>
    <t>CANTABRIA</t>
  </si>
  <si>
    <t>B1500002654</t>
  </si>
  <si>
    <t>B1500002653</t>
  </si>
  <si>
    <t>TANQUE INSEMINACION</t>
  </si>
  <si>
    <t>APROLECHE</t>
  </si>
  <si>
    <t>B1500001764</t>
  </si>
  <si>
    <t>Recolección de residuos sólidos</t>
  </si>
  <si>
    <t>2.2.1.8.01</t>
  </si>
  <si>
    <t>RECOGIDA BASURA</t>
  </si>
  <si>
    <t>ALCALDIA DISTRITO NACIONAL</t>
  </si>
  <si>
    <t>B1500053136</t>
  </si>
  <si>
    <t>B1500053135</t>
  </si>
  <si>
    <t>B1500002624</t>
  </si>
  <si>
    <t>B1500002623</t>
  </si>
  <si>
    <t>ALIMENTOS CRUDOS</t>
  </si>
  <si>
    <t>B1500002001</t>
  </si>
  <si>
    <t>B1500001974</t>
  </si>
  <si>
    <t>B1500049100</t>
  </si>
  <si>
    <t>B1500049082</t>
  </si>
  <si>
    <t>B1500049081</t>
  </si>
  <si>
    <t>B1500002496</t>
  </si>
  <si>
    <t>B1500002407</t>
  </si>
  <si>
    <t>B1500002467</t>
  </si>
  <si>
    <t>JUNIO 2024</t>
  </si>
  <si>
    <t>SUB-TOTAL  MAYO 2024</t>
  </si>
  <si>
    <t>B1500002453</t>
  </si>
  <si>
    <t>B1500002438</t>
  </si>
  <si>
    <t>B1500002436</t>
  </si>
  <si>
    <t>B1500002434</t>
  </si>
  <si>
    <t>B1500002433</t>
  </si>
  <si>
    <t>B1500002432</t>
  </si>
  <si>
    <t>B1500002431</t>
  </si>
  <si>
    <t>B1500002430</t>
  </si>
  <si>
    <t>B1500002429</t>
  </si>
  <si>
    <t>B1500002428</t>
  </si>
  <si>
    <t>B1500002427</t>
  </si>
  <si>
    <t>B1500002426</t>
  </si>
  <si>
    <t>B1500002425</t>
  </si>
  <si>
    <t>B1500002424</t>
  </si>
  <si>
    <t>B1500002423</t>
  </si>
  <si>
    <t>B1500002422</t>
  </si>
  <si>
    <t>B1500002421</t>
  </si>
  <si>
    <t>B1500002420</t>
  </si>
  <si>
    <t>B1500002419</t>
  </si>
  <si>
    <t>B1500002418</t>
  </si>
  <si>
    <t>B1500002417</t>
  </si>
  <si>
    <t>B1500002416</t>
  </si>
  <si>
    <t>B1500002414</t>
  </si>
  <si>
    <t>B1500002409</t>
  </si>
  <si>
    <t>B1500002406</t>
  </si>
  <si>
    <t>B1500002405</t>
  </si>
  <si>
    <t>GASOIL</t>
  </si>
  <si>
    <t>2.3.7.1.02</t>
  </si>
  <si>
    <t xml:space="preserve">COMBUSTIBLE A  ESTA DIGEGA. </t>
  </si>
  <si>
    <t>ISLA DOMINICANA</t>
  </si>
  <si>
    <t>B1500166833</t>
  </si>
  <si>
    <t>GASOLINA</t>
  </si>
  <si>
    <t>2.3.7.1.01</t>
  </si>
  <si>
    <t>B1500166832</t>
  </si>
  <si>
    <t>B1500166831</t>
  </si>
  <si>
    <t>B1500166830</t>
  </si>
  <si>
    <t>Aceites y grasas</t>
  </si>
  <si>
    <t>2.3.7.1.05</t>
  </si>
  <si>
    <t>ACEITE 5W</t>
  </si>
  <si>
    <t>B1500002466</t>
  </si>
  <si>
    <t>B1500002461</t>
  </si>
  <si>
    <t>B1500002454</t>
  </si>
  <si>
    <t>B1500002452</t>
  </si>
  <si>
    <t>B1500002450</t>
  </si>
  <si>
    <t>B1500002444</t>
  </si>
  <si>
    <t>B1500002439</t>
  </si>
  <si>
    <t>B1500002455</t>
  </si>
  <si>
    <t>Mantenimiento y reparaciones menores en edificaciones</t>
  </si>
  <si>
    <t>2.2.7.1.01</t>
  </si>
  <si>
    <t>REPARACION EN EDIFICIO</t>
  </si>
  <si>
    <t>ANGELICA MOSQUEA</t>
  </si>
  <si>
    <t>B1500000005</t>
  </si>
  <si>
    <t>MAYO 2024</t>
  </si>
  <si>
    <t>SUB-TOTAL  ENERO 2024</t>
  </si>
  <si>
    <t>31/2/2024</t>
  </si>
  <si>
    <t xml:space="preserve"> Otros alquileres  </t>
  </si>
  <si>
    <t>2.2.5.8.01</t>
  </si>
  <si>
    <t>ALQUILER GALPON</t>
  </si>
  <si>
    <t>PATRONATO NACIONAL DE GANADEROS</t>
  </si>
  <si>
    <t>B1500000243</t>
  </si>
  <si>
    <t>ENERO 2024</t>
  </si>
  <si>
    <t>SUB-TOTAL  DICIEMBRE 2023</t>
  </si>
  <si>
    <t>Servicios sanitarios médicos y veterinarios</t>
  </si>
  <si>
    <t>ANALITICAS PARA EL PROGRAMA MATADERO</t>
  </si>
  <si>
    <t>B1500006315</t>
  </si>
  <si>
    <t>B1500006314</t>
  </si>
  <si>
    <t>B1500006313</t>
  </si>
  <si>
    <t>B1500006312</t>
  </si>
  <si>
    <t>B1500006311</t>
  </si>
  <si>
    <t>Repuestos</t>
  </si>
  <si>
    <t>2.3.9.8.01</t>
  </si>
  <si>
    <t>PIEZAS PARA VEHICULOS</t>
  </si>
  <si>
    <t>REPUESTOS DE LA COSTA</t>
  </si>
  <si>
    <t>B1500003022</t>
  </si>
  <si>
    <t>DICIEMBRE</t>
  </si>
  <si>
    <t>DICIEMBRE 2023</t>
  </si>
  <si>
    <t>SUB-TOTAL  JUNIO 2023</t>
  </si>
  <si>
    <t>Equipo médico y de laboratorio</t>
  </si>
  <si>
    <t>2.6.3.1.01</t>
  </si>
  <si>
    <t>COMPRA BIOLOGICOS</t>
  </si>
  <si>
    <t>B1500006247</t>
  </si>
  <si>
    <t>JUNIO 2023</t>
  </si>
  <si>
    <t>SUB-TOTAL  MARZO 2023</t>
  </si>
  <si>
    <t>23/03/2023</t>
  </si>
  <si>
    <t xml:space="preserve"> Seguro de bienes muebles </t>
  </si>
  <si>
    <t>2.2.6.2.01</t>
  </si>
  <si>
    <t>SEGUROS BANRERVAS</t>
  </si>
  <si>
    <t>B1500041001</t>
  </si>
  <si>
    <t>31/03/2023</t>
  </si>
  <si>
    <t>B1500041046</t>
  </si>
  <si>
    <t>B1500041207</t>
  </si>
  <si>
    <t>MARZO 2023</t>
  </si>
  <si>
    <t>SUB-TOTAL FEBRERO 2023</t>
  </si>
  <si>
    <t>30/04/2023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</si>
  <si>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</si>
  <si>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</si>
  <si>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</si>
  <si>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</si>
  <si>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</si>
  <si>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</si>
  <si>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FEBRERO 2023</t>
  </si>
  <si>
    <t>SUB TOTAL OCTUBRE/2022</t>
  </si>
  <si>
    <t>POLIZA</t>
  </si>
  <si>
    <t>SEGUROS BANRESERVAS</t>
  </si>
  <si>
    <t>B1500037691</t>
  </si>
  <si>
    <t>OCTUBRE 2022</t>
  </si>
  <si>
    <t>SUB TOTAL AGOSTO/2022</t>
  </si>
  <si>
    <t xml:space="preserve">Servicios de Alimentacion 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</si>
  <si>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</si>
  <si>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</si>
  <si>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</si>
  <si>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</si>
  <si>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</si>
  <si>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</si>
  <si>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</si>
  <si>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</si>
  <si>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</si>
  <si>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</si>
  <si>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</si>
  <si>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</si>
  <si>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</si>
  <si>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</si>
  <si>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</si>
  <si>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COMPRA AZUCAR</t>
  </si>
  <si>
    <t>SEDA COMERCIAL</t>
  </si>
  <si>
    <t>N/A.</t>
  </si>
  <si>
    <t xml:space="preserve">-   </t>
  </si>
  <si>
    <t>PAGO CONSUMO COMBUSTIBLE DE ESTA DIGEGA.</t>
  </si>
  <si>
    <t>ESTACION GASOLINERA MARINO DOÑE</t>
  </si>
  <si>
    <t>B1500001273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</si>
  <si>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</si>
  <si>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</si>
  <si>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</si>
  <si>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</si>
  <si>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</si>
  <si>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</si>
  <si>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</si>
  <si>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</si>
  <si>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</si>
  <si>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</si>
  <si>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</si>
  <si>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</si>
  <si>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</si>
  <si>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</si>
  <si>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</si>
  <si>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</si>
  <si>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</si>
  <si>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</si>
  <si>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</si>
  <si>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</si>
  <si>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</si>
  <si>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</si>
  <si>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</si>
  <si>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</si>
  <si>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</si>
  <si>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</si>
  <si>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</si>
  <si>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</si>
  <si>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</si>
  <si>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</si>
  <si>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</si>
  <si>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</si>
  <si>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</si>
  <si>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</si>
  <si>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</si>
  <si>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</si>
  <si>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</si>
  <si>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</si>
  <si>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</si>
  <si>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</si>
  <si>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</si>
  <si>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</si>
  <si>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</si>
  <si>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</si>
  <si>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</si>
  <si>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</si>
  <si>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</si>
  <si>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</si>
  <si>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</si>
  <si>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</si>
  <si>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</si>
  <si>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</si>
  <si>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</si>
  <si>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</si>
  <si>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</si>
  <si>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30 DE JUNIO 2024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</si>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</sst>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dd\-mmm"/>
    <numFmt numFmtId="166" formatCode="dd/mm/yyyy"/>
  </numFmts>
  <fonts count="33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2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4" fontId="0" fillId="0" borderId="0" xfId="0" applyNumberFormat="1"/>
    <xf numFmtId="4" fontId="5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/>
    <xf numFmtId="4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43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left"/>
    </xf>
    <xf numFmtId="4" fontId="14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0" fontId="12" fillId="2" borderId="1" xfId="0" applyFont="1" applyFill="1" applyBorder="1"/>
    <xf numFmtId="0" fontId="14" fillId="2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4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right" wrapText="1"/>
    </xf>
    <xf numFmtId="0" fontId="14" fillId="0" borderId="1" xfId="0" applyFont="1" applyBorder="1"/>
    <xf numFmtId="0" fontId="7" fillId="0" borderId="1" xfId="0" applyFont="1" applyBorder="1" applyAlignment="1">
      <alignment horizontal="left" wrapText="1"/>
    </xf>
    <xf numFmtId="0" fontId="15" fillId="0" borderId="1" xfId="0" applyFont="1" applyBorder="1"/>
    <xf numFmtId="14" fontId="13" fillId="0" borderId="1" xfId="2" applyNumberFormat="1" applyFont="1" applyBorder="1" applyAlignment="1">
      <alignment horizontal="left"/>
    </xf>
    <xf numFmtId="4" fontId="12" fillId="0" borderId="1" xfId="0" applyNumberFormat="1" applyFont="1" applyBorder="1" applyAlignment="1">
      <alignment horizontal="right" wrapText="1"/>
    </xf>
    <xf numFmtId="0" fontId="12" fillId="0" borderId="1" xfId="2" applyFont="1" applyBorder="1" applyAlignment="1">
      <alignment wrapText="1"/>
    </xf>
    <xf numFmtId="0" fontId="12" fillId="0" borderId="1" xfId="0" applyFont="1" applyBorder="1" applyAlignment="1">
      <alignment horizontal="left"/>
    </xf>
    <xf numFmtId="4" fontId="12" fillId="0" borderId="1" xfId="0" applyNumberFormat="1" applyFont="1" applyBorder="1" applyAlignment="1">
      <alignment horizontal="right" vertical="center" wrapText="1"/>
    </xf>
    <xf numFmtId="14" fontId="12" fillId="0" borderId="2" xfId="0" applyNumberFormat="1" applyFont="1" applyBorder="1" applyAlignment="1">
      <alignment horizontal="right" wrapText="1"/>
    </xf>
    <xf numFmtId="0" fontId="12" fillId="0" borderId="1" xfId="2" applyFont="1" applyBorder="1" applyAlignment="1">
      <alignment vertical="center"/>
    </xf>
    <xf numFmtId="0" fontId="12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wrapText="1"/>
    </xf>
    <xf numFmtId="14" fontId="13" fillId="0" borderId="2" xfId="2" applyNumberFormat="1" applyFont="1" applyBorder="1" applyAlignment="1">
      <alignment horizontal="left"/>
    </xf>
    <xf numFmtId="4" fontId="12" fillId="0" borderId="2" xfId="0" applyNumberFormat="1" applyFont="1" applyBorder="1" applyAlignment="1">
      <alignment horizontal="right" wrapText="1"/>
    </xf>
    <xf numFmtId="0" fontId="12" fillId="0" borderId="2" xfId="2" applyFont="1" applyBorder="1" applyAlignment="1">
      <alignment wrapText="1"/>
    </xf>
    <xf numFmtId="0" fontId="12" fillId="0" borderId="2" xfId="0" applyFont="1" applyBorder="1" applyAlignment="1">
      <alignment horizontal="left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center"/>
    </xf>
    <xf numFmtId="0" fontId="12" fillId="0" borderId="2" xfId="0" applyFont="1" applyBorder="1" applyAlignment="1">
      <alignment horizontal="left" wrapText="1"/>
    </xf>
    <xf numFmtId="49" fontId="12" fillId="0" borderId="2" xfId="0" applyNumberFormat="1" applyFont="1" applyBorder="1" applyAlignment="1">
      <alignment wrapText="1"/>
    </xf>
    <xf numFmtId="14" fontId="12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left"/>
    </xf>
    <xf numFmtId="165" fontId="12" fillId="0" borderId="1" xfId="0" applyNumberFormat="1" applyFont="1" applyBorder="1"/>
    <xf numFmtId="0" fontId="12" fillId="0" borderId="1" xfId="0" applyFont="1" applyBorder="1"/>
    <xf numFmtId="0" fontId="13" fillId="0" borderId="1" xfId="0" applyFont="1" applyBorder="1" applyAlignment="1">
      <alignment horizontal="left" wrapText="1"/>
    </xf>
    <xf numFmtId="49" fontId="12" fillId="0" borderId="1" xfId="0" applyNumberFormat="1" applyFont="1" applyBorder="1"/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4" fontId="12" fillId="0" borderId="3" xfId="0" applyNumberFormat="1" applyFont="1" applyBorder="1" applyAlignment="1">
      <alignment horizontal="right" wrapText="1"/>
    </xf>
    <xf numFmtId="4" fontId="12" fillId="0" borderId="4" xfId="0" applyNumberFormat="1" applyFont="1" applyBorder="1" applyAlignment="1">
      <alignment horizontal="right" wrapText="1"/>
    </xf>
    <xf numFmtId="0" fontId="12" fillId="0" borderId="5" xfId="0" applyFont="1" applyBorder="1"/>
    <xf numFmtId="165" fontId="12" fillId="0" borderId="6" xfId="0" applyNumberFormat="1" applyFont="1" applyBorder="1"/>
    <xf numFmtId="0" fontId="12" fillId="0" borderId="7" xfId="2" applyFont="1" applyBorder="1" applyAlignment="1">
      <alignment wrapText="1"/>
    </xf>
    <xf numFmtId="0" fontId="12" fillId="0" borderId="7" xfId="0" applyFont="1" applyBorder="1" applyAlignment="1">
      <alignment horizontal="left"/>
    </xf>
    <xf numFmtId="14" fontId="12" fillId="0" borderId="7" xfId="0" applyNumberFormat="1" applyFont="1" applyBorder="1" applyAlignment="1">
      <alignment horizontal="right" wrapText="1"/>
    </xf>
    <xf numFmtId="4" fontId="12" fillId="0" borderId="7" xfId="0" applyNumberFormat="1" applyFont="1" applyBorder="1" applyAlignment="1">
      <alignment horizontal="right" wrapText="1"/>
    </xf>
    <xf numFmtId="0" fontId="18" fillId="0" borderId="7" xfId="0" applyFont="1" applyBorder="1" applyAlignment="1">
      <alignment horizontal="left" wrapText="1"/>
    </xf>
    <xf numFmtId="4" fontId="14" fillId="0" borderId="7" xfId="0" applyNumberFormat="1" applyFont="1" applyBorder="1" applyAlignment="1">
      <alignment horizontal="right" wrapText="1"/>
    </xf>
    <xf numFmtId="0" fontId="12" fillId="0" borderId="6" xfId="0" applyFont="1" applyBorder="1"/>
    <xf numFmtId="0" fontId="13" fillId="0" borderId="7" xfId="0" applyFont="1" applyBorder="1" applyAlignment="1">
      <alignment horizontal="left" wrapText="1"/>
    </xf>
    <xf numFmtId="49" fontId="12" fillId="0" borderId="7" xfId="0" applyNumberFormat="1" applyFont="1" applyBorder="1"/>
    <xf numFmtId="49" fontId="14" fillId="0" borderId="1" xfId="0" applyNumberFormat="1" applyFont="1" applyBorder="1"/>
    <xf numFmtId="0" fontId="13" fillId="3" borderId="1" xfId="0" applyFont="1" applyFill="1" applyBorder="1" applyAlignment="1">
      <alignment horizontal="left" wrapText="1"/>
    </xf>
    <xf numFmtId="0" fontId="13" fillId="3" borderId="1" xfId="0" applyFont="1" applyFill="1" applyBorder="1"/>
    <xf numFmtId="0" fontId="13" fillId="3" borderId="2" xfId="0" applyFont="1" applyFill="1" applyBorder="1" applyAlignment="1">
      <alignment horizontal="left" wrapText="1"/>
    </xf>
    <xf numFmtId="0" fontId="13" fillId="3" borderId="2" xfId="0" applyFont="1" applyFill="1" applyBorder="1"/>
    <xf numFmtId="14" fontId="13" fillId="0" borderId="1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 wrapText="1"/>
    </xf>
    <xf numFmtId="166" fontId="12" fillId="0" borderId="5" xfId="0" applyNumberFormat="1" applyFont="1" applyBorder="1"/>
    <xf numFmtId="43" fontId="12" fillId="0" borderId="5" xfId="1" applyFont="1" applyBorder="1"/>
    <xf numFmtId="2" fontId="12" fillId="0" borderId="5" xfId="0" applyNumberFormat="1" applyFont="1" applyBorder="1"/>
    <xf numFmtId="0" fontId="12" fillId="0" borderId="5" xfId="0" applyFont="1" applyBorder="1" applyAlignment="1">
      <alignment wrapText="1"/>
    </xf>
    <xf numFmtId="43" fontId="12" fillId="0" borderId="8" xfId="1" applyFont="1" applyFill="1" applyBorder="1"/>
    <xf numFmtId="43" fontId="12" fillId="0" borderId="9" xfId="1" applyFont="1" applyFill="1" applyBorder="1"/>
    <xf numFmtId="2" fontId="12" fillId="0" borderId="6" xfId="0" applyNumberFormat="1" applyFont="1" applyBorder="1"/>
    <xf numFmtId="43" fontId="12" fillId="0" borderId="6" xfId="1" applyFont="1" applyFill="1" applyBorder="1"/>
    <xf numFmtId="166" fontId="12" fillId="0" borderId="6" xfId="0" applyNumberFormat="1" applyFont="1" applyBorder="1"/>
    <xf numFmtId="43" fontId="12" fillId="0" borderId="5" xfId="1" applyFont="1" applyFill="1" applyBorder="1"/>
    <xf numFmtId="0" fontId="13" fillId="0" borderId="2" xfId="0" applyFont="1" applyBorder="1" applyAlignment="1">
      <alignment horizontal="left" wrapText="1"/>
    </xf>
    <xf numFmtId="4" fontId="14" fillId="2" borderId="1" xfId="0" applyNumberFormat="1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right" wrapText="1"/>
    </xf>
    <xf numFmtId="0" fontId="14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0" fontId="15" fillId="2" borderId="1" xfId="0" applyFont="1" applyFill="1" applyBorder="1"/>
    <xf numFmtId="14" fontId="13" fillId="0" borderId="1" xfId="0" applyNumberFormat="1" applyFont="1" applyBorder="1" applyAlignment="1">
      <alignment horizontal="left"/>
    </xf>
    <xf numFmtId="43" fontId="12" fillId="0" borderId="1" xfId="1" applyFont="1" applyBorder="1"/>
    <xf numFmtId="0" fontId="12" fillId="0" borderId="1" xfId="0" applyFont="1" applyBorder="1" applyAlignment="1">
      <alignment horizontal="left" vertical="center"/>
    </xf>
    <xf numFmtId="166" fontId="12" fillId="0" borderId="1" xfId="0" applyNumberFormat="1" applyFont="1" applyBorder="1"/>
    <xf numFmtId="43" fontId="13" fillId="0" borderId="1" xfId="1" applyFont="1" applyBorder="1"/>
    <xf numFmtId="0" fontId="12" fillId="4" borderId="1" xfId="0" applyFont="1" applyFill="1" applyBorder="1"/>
    <xf numFmtId="0" fontId="12" fillId="4" borderId="0" xfId="0" applyFont="1" applyFill="1"/>
    <xf numFmtId="14" fontId="14" fillId="2" borderId="1" xfId="0" applyNumberFormat="1" applyFont="1" applyFill="1" applyBorder="1" applyAlignment="1">
      <alignment horizontal="right" wrapText="1"/>
    </xf>
    <xf numFmtId="14" fontId="13" fillId="0" borderId="1" xfId="0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 wrapText="1"/>
    </xf>
    <xf numFmtId="0" fontId="13" fillId="0" borderId="1" xfId="0" applyFont="1" applyBorder="1"/>
    <xf numFmtId="14" fontId="13" fillId="3" borderId="1" xfId="0" applyNumberFormat="1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1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2" fillId="0" borderId="10" xfId="0" applyFont="1" applyBorder="1"/>
    <xf numFmtId="0" fontId="12" fillId="0" borderId="1" xfId="0" applyFont="1" applyBorder="1" applyAlignment="1">
      <alignment horizontal="right" wrapText="1"/>
    </xf>
    <xf numFmtId="0" fontId="13" fillId="5" borderId="1" xfId="0" applyFont="1" applyFill="1" applyBorder="1" applyAlignment="1">
      <alignment horizontal="left"/>
    </xf>
    <xf numFmtId="4" fontId="14" fillId="5" borderId="1" xfId="0" applyNumberFormat="1" applyFont="1" applyFill="1" applyBorder="1" applyAlignment="1">
      <alignment horizontal="right" wrapText="1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right" wrapText="1"/>
    </xf>
    <xf numFmtId="0" fontId="12" fillId="5" borderId="1" xfId="0" applyFont="1" applyFill="1" applyBorder="1"/>
    <xf numFmtId="0" fontId="14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/>
    </xf>
    <xf numFmtId="4" fontId="13" fillId="0" borderId="1" xfId="0" applyNumberFormat="1" applyFont="1" applyBorder="1"/>
    <xf numFmtId="4" fontId="14" fillId="0" borderId="1" xfId="0" applyNumberFormat="1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vertical="center" wrapText="1"/>
    </xf>
    <xf numFmtId="4" fontId="14" fillId="2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43" fontId="13" fillId="0" borderId="1" xfId="1" applyFont="1" applyFill="1" applyBorder="1" applyAlignment="1">
      <alignment horizontal="left" wrapText="1"/>
    </xf>
    <xf numFmtId="4" fontId="13" fillId="0" borderId="1" xfId="0" applyNumberFormat="1" applyFont="1" applyBorder="1" applyAlignment="1">
      <alignment horizontal="left"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13" fillId="6" borderId="1" xfId="0" applyFont="1" applyFill="1" applyBorder="1" applyAlignment="1">
      <alignment horizontal="left"/>
    </xf>
    <xf numFmtId="4" fontId="14" fillId="7" borderId="1" xfId="0" applyNumberFormat="1" applyFont="1" applyFill="1" applyBorder="1"/>
    <xf numFmtId="0" fontId="14" fillId="7" borderId="1" xfId="0" applyFont="1" applyFill="1" applyBorder="1" applyAlignment="1">
      <alignment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horizontal="right" wrapText="1"/>
    </xf>
    <xf numFmtId="0" fontId="14" fillId="7" borderId="1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left" wrapText="1"/>
    </xf>
    <xf numFmtId="0" fontId="12" fillId="7" borderId="1" xfId="0" applyFont="1" applyFill="1" applyBorder="1"/>
    <xf numFmtId="0" fontId="13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" fontId="14" fillId="5" borderId="1" xfId="0" applyNumberFormat="1" applyFont="1" applyFill="1" applyBorder="1"/>
    <xf numFmtId="0" fontId="14" fillId="5" borderId="1" xfId="0" applyFont="1" applyFill="1" applyBorder="1" applyAlignment="1">
      <alignment wrapText="1"/>
    </xf>
    <xf numFmtId="0" fontId="14" fillId="5" borderId="1" xfId="0" applyFont="1" applyFill="1" applyBorder="1"/>
    <xf numFmtId="4" fontId="14" fillId="5" borderId="1" xfId="0" applyNumberFormat="1" applyFont="1" applyFill="1" applyBorder="1" applyAlignment="1">
      <alignment wrapText="1"/>
    </xf>
    <xf numFmtId="4" fontId="13" fillId="3" borderId="1" xfId="0" applyNumberFormat="1" applyFont="1" applyFill="1" applyBorder="1"/>
    <xf numFmtId="14" fontId="13" fillId="3" borderId="1" xfId="0" applyNumberFormat="1" applyFont="1" applyFill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right" wrapText="1"/>
    </xf>
    <xf numFmtId="4" fontId="14" fillId="6" borderId="1" xfId="0" applyNumberFormat="1" applyFont="1" applyFill="1" applyBorder="1"/>
    <xf numFmtId="0" fontId="14" fillId="6" borderId="1" xfId="0" applyFont="1" applyFill="1" applyBorder="1" applyAlignment="1">
      <alignment wrapText="1"/>
    </xf>
    <xf numFmtId="0" fontId="14" fillId="6" borderId="1" xfId="0" applyFont="1" applyFill="1" applyBorder="1"/>
    <xf numFmtId="4" fontId="14" fillId="6" borderId="1" xfId="0" applyNumberFormat="1" applyFont="1" applyFill="1" applyBorder="1" applyAlignment="1">
      <alignment wrapText="1"/>
    </xf>
    <xf numFmtId="0" fontId="14" fillId="6" borderId="1" xfId="0" applyFont="1" applyFill="1" applyBorder="1" applyAlignment="1">
      <alignment horizontal="right" wrapText="1"/>
    </xf>
    <xf numFmtId="0" fontId="14" fillId="6" borderId="1" xfId="0" applyFont="1" applyFill="1" applyBorder="1" applyAlignment="1">
      <alignment horizontal="left" wrapText="1"/>
    </xf>
    <xf numFmtId="0" fontId="13" fillId="8" borderId="1" xfId="0" applyFont="1" applyFill="1" applyBorder="1" applyAlignment="1">
      <alignment horizontal="left"/>
    </xf>
    <xf numFmtId="4" fontId="14" fillId="8" borderId="1" xfId="0" applyNumberFormat="1" applyFont="1" applyFill="1" applyBorder="1"/>
    <xf numFmtId="0" fontId="14" fillId="8" borderId="1" xfId="0" applyFont="1" applyFill="1" applyBorder="1" applyAlignment="1">
      <alignment wrapText="1"/>
    </xf>
    <xf numFmtId="0" fontId="14" fillId="8" borderId="1" xfId="0" applyFont="1" applyFill="1" applyBorder="1"/>
    <xf numFmtId="4" fontId="14" fillId="8" borderId="1" xfId="0" applyNumberFormat="1" applyFont="1" applyFill="1" applyBorder="1" applyAlignment="1">
      <alignment wrapText="1"/>
    </xf>
    <xf numFmtId="0" fontId="14" fillId="8" borderId="1" xfId="0" applyFont="1" applyFill="1" applyBorder="1" applyAlignment="1">
      <alignment horizontal="right" wrapText="1"/>
    </xf>
    <xf numFmtId="0" fontId="14" fillId="8" borderId="1" xfId="0" applyFont="1" applyFill="1" applyBorder="1" applyAlignment="1">
      <alignment horizontal="left" wrapText="1"/>
    </xf>
    <xf numFmtId="0" fontId="23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43" fontId="25" fillId="0" borderId="0" xfId="1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43" fontId="23" fillId="0" borderId="0" xfId="1" applyFont="1" applyBorder="1" applyAlignment="1" applyProtection="1">
      <alignment vertical="center"/>
      <protection locked="0"/>
    </xf>
    <xf numFmtId="43" fontId="27" fillId="0" borderId="0" xfId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43" fontId="30" fillId="0" borderId="0" xfId="1" applyFont="1" applyBorder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/>
    </xf>
    <xf numFmtId="43" fontId="25" fillId="0" borderId="0" xfId="1" applyFont="1" applyBorder="1"/>
    <xf numFmtId="0" fontId="26" fillId="0" borderId="0" xfId="0" applyFont="1" applyAlignment="1">
      <alignment wrapText="1"/>
    </xf>
    <xf numFmtId="43" fontId="23" fillId="0" borderId="0" xfId="1" applyFont="1" applyBorder="1"/>
    <xf numFmtId="43" fontId="27" fillId="0" borderId="0" xfId="1" applyFont="1" applyBorder="1"/>
    <xf numFmtId="0" fontId="25" fillId="0" borderId="0" xfId="0" applyFont="1" applyAlignment="1">
      <alignment horizontal="center" wrapText="1"/>
    </xf>
    <xf numFmtId="0" fontId="29" fillId="0" borderId="0" xfId="0" applyFont="1" applyAlignment="1">
      <alignment horizontal="right" wrapText="1"/>
    </xf>
    <xf numFmtId="0" fontId="25" fillId="0" borderId="0" xfId="0" applyFont="1"/>
    <xf numFmtId="43" fontId="30" fillId="0" borderId="0" xfId="1" applyFont="1" applyBorder="1" applyAlignment="1">
      <alignment horizontal="right"/>
    </xf>
    <xf numFmtId="0" fontId="27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0" fontId="24" fillId="0" borderId="0" xfId="0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0</xdr:row>
      <xdr:rowOff>39915</xdr:rowOff>
    </xdr:from>
    <xdr:to>
      <xdr:col>10</xdr:col>
      <xdr:colOff>1485446</xdr:colOff>
      <xdr:row>3</xdr:row>
      <xdr:rowOff>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9957" y="39915"/>
          <a:ext cx="335189" cy="44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0</xdr:rowOff>
        </xdr:from>
        <xdr:to>
          <xdr:col>5</xdr:col>
          <xdr:colOff>838200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B00-00000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0</xdr:row>
      <xdr:rowOff>0</xdr:rowOff>
    </xdr:from>
    <xdr:ext cx="1336097" cy="904049"/>
    <xdr:pic>
      <xdr:nvPicPr>
        <xdr:cNvPr id="4" name="Imagen 2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0"/>
          <a:ext cx="1336097" cy="9040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inanciero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JUN. 2024"/>
      <sheetName val="RESUMEN UNIFIC. JUN. 2024"/>
      <sheetName val="LIBRO GRAL .MEGAL. JUN. 2024"/>
      <sheetName val="DESEM. SAN.A. CODIF. JUN. 2024"/>
      <sheetName val="RES. CODIF. MEGAL. JUN. 2024"/>
      <sheetName val="LIBRO BCO. CTA. PPC.  JUN.24"/>
      <sheetName val="DESEMBS. CODIF.PPC. JUNIO 2024."/>
      <sheetName val="RES. CODIF. PPC JUN. 2024"/>
      <sheetName val="CONC.. NOM. ELECT. JUNIO  .24"/>
      <sheetName val="Imputacion JUN.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FF"/>
  </sheetPr>
  <dimension ref="A1:AS293"/>
  <sheetViews>
    <sheetView tabSelected="1" zoomScale="77" zoomScaleNormal="77" workbookViewId="0">
      <selection activeCell="I244" sqref="I244"/>
    </sheetView>
  </sheetViews>
  <sheetFormatPr baseColWidth="10" defaultColWidth="9.140625" defaultRowHeight="20.25" customHeight="1" x14ac:dyDescent="0.25"/>
  <cols>
    <col min="1" max="1" width="25.28515625" style="4" customWidth="1"/>
    <col min="2" max="2" width="32" style="1" customWidth="1"/>
    <col min="3" max="3" width="47" customWidth="1"/>
    <col min="4" max="4" width="16" customWidth="1"/>
    <col min="5" max="5" width="12.85546875" customWidth="1"/>
    <col min="6" max="6" width="13.140625" style="3" customWidth="1"/>
    <col min="7" max="7" width="16.7109375" customWidth="1"/>
    <col min="8" max="8" width="12.7109375" customWidth="1"/>
    <col min="9" max="9" width="17" customWidth="1"/>
    <col min="10" max="10" width="11.140625" customWidth="1"/>
    <col min="11" max="11" width="37.28515625" style="2" customWidth="1"/>
    <col min="12" max="12" width="15.5703125" customWidth="1"/>
    <col min="13" max="13" width="11.85546875" style="1" customWidth="1"/>
  </cols>
  <sheetData>
    <row r="1" spans="1:13" ht="20.25" customHeight="1" x14ac:dyDescent="0.25">
      <c r="A1" s="241" t="s">
        <v>9</v>
      </c>
      <c r="B1" s="240"/>
      <c r="C1" s="239"/>
      <c r="D1" s="238"/>
      <c r="E1" s="237"/>
      <c r="F1" s="236"/>
      <c r="G1" s="235"/>
      <c r="H1" s="231"/>
      <c r="I1" s="234"/>
      <c r="J1" s="233"/>
      <c r="K1" s="232"/>
      <c r="L1" s="231"/>
      <c r="M1" s="230"/>
    </row>
    <row r="2" spans="1:13" ht="20.25" customHeight="1" x14ac:dyDescent="0.2">
      <c r="A2" s="229"/>
      <c r="B2" s="228"/>
      <c r="C2" s="227"/>
      <c r="D2" s="226"/>
      <c r="E2" s="225"/>
      <c r="F2" s="224"/>
      <c r="G2" s="223"/>
      <c r="H2" s="219"/>
      <c r="I2" s="222"/>
      <c r="J2" s="221"/>
      <c r="K2" s="220"/>
      <c r="L2" s="219"/>
      <c r="M2" s="218"/>
    </row>
    <row r="3" spans="1:13" ht="20.25" customHeight="1" x14ac:dyDescent="0.2">
      <c r="A3" s="229"/>
      <c r="B3" s="228"/>
      <c r="C3" s="227"/>
      <c r="D3" s="226"/>
      <c r="E3" s="225"/>
      <c r="F3" s="224"/>
      <c r="G3" s="223"/>
      <c r="H3" s="219"/>
      <c r="I3" s="222"/>
      <c r="J3" s="221"/>
      <c r="K3" s="220"/>
      <c r="L3" s="219"/>
      <c r="M3" s="218"/>
    </row>
    <row r="4" spans="1:13" ht="20.25" customHeight="1" x14ac:dyDescent="0.2">
      <c r="A4" s="217" t="s">
        <v>387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1:13" ht="20.25" customHeight="1" x14ac:dyDescent="0.2">
      <c r="A5" s="216" t="s">
        <v>386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</row>
    <row r="6" spans="1:13" ht="20.25" customHeight="1" x14ac:dyDescent="0.25">
      <c r="A6" s="215"/>
      <c r="B6" s="214" t="s">
        <v>9</v>
      </c>
      <c r="C6" s="213"/>
      <c r="D6" s="212"/>
      <c r="E6" s="205"/>
      <c r="F6" s="211"/>
      <c r="G6" s="210"/>
      <c r="H6" s="209"/>
      <c r="I6" s="208"/>
      <c r="J6" s="207"/>
      <c r="K6" s="206"/>
      <c r="L6" s="205"/>
      <c r="M6" s="204"/>
    </row>
    <row r="7" spans="1:13" ht="53.25" customHeight="1" x14ac:dyDescent="0.2">
      <c r="A7" s="203" t="s">
        <v>385</v>
      </c>
      <c r="B7" s="202" t="s">
        <v>384</v>
      </c>
      <c r="C7" s="202" t="s">
        <v>383</v>
      </c>
      <c r="D7" s="202" t="s">
        <v>382</v>
      </c>
      <c r="E7" s="202" t="s">
        <v>381</v>
      </c>
      <c r="F7" s="203" t="s">
        <v>380</v>
      </c>
      <c r="G7" s="202" t="s">
        <v>379</v>
      </c>
      <c r="H7" s="202" t="s">
        <v>378</v>
      </c>
      <c r="I7" s="202" t="s">
        <v>377</v>
      </c>
      <c r="J7" s="202" t="s">
        <v>376</v>
      </c>
      <c r="K7" s="202" t="s">
        <v>375</v>
      </c>
      <c r="L7" s="202" t="s">
        <v>374</v>
      </c>
      <c r="M7" s="202" t="s">
        <v>373</v>
      </c>
    </row>
    <row r="8" spans="1:13" s="54" customFormat="1" ht="39" customHeight="1" x14ac:dyDescent="0.2">
      <c r="A8" s="109" t="s">
        <v>372</v>
      </c>
      <c r="B8" s="108" t="s">
        <v>359</v>
      </c>
      <c r="C8" s="108" t="s">
        <v>358</v>
      </c>
      <c r="D8" s="185">
        <v>94985.1</v>
      </c>
      <c r="E8" s="109" t="s">
        <v>14</v>
      </c>
      <c r="F8" s="188" t="s">
        <v>352</v>
      </c>
      <c r="G8" s="185">
        <v>94985.1</v>
      </c>
      <c r="H8" s="109"/>
      <c r="I8" s="185">
        <v>94985.1</v>
      </c>
      <c r="J8" s="109" t="s">
        <v>357</v>
      </c>
      <c r="K8" s="108" t="s">
        <v>356</v>
      </c>
      <c r="L8" s="185">
        <v>94985.1</v>
      </c>
      <c r="M8" s="142" t="s">
        <v>294</v>
      </c>
    </row>
    <row r="9" spans="1:13" s="54" customFormat="1" ht="33" customHeight="1" x14ac:dyDescent="0.2">
      <c r="A9" s="109" t="s">
        <v>371</v>
      </c>
      <c r="B9" s="108" t="s">
        <v>359</v>
      </c>
      <c r="C9" s="108" t="s">
        <v>358</v>
      </c>
      <c r="D9" s="185">
        <v>250974.9</v>
      </c>
      <c r="E9" s="109" t="s">
        <v>14</v>
      </c>
      <c r="F9" s="188" t="s">
        <v>352</v>
      </c>
      <c r="G9" s="185">
        <v>250974.9</v>
      </c>
      <c r="H9" s="109"/>
      <c r="I9" s="185">
        <v>250974.9</v>
      </c>
      <c r="J9" s="109" t="s">
        <v>357</v>
      </c>
      <c r="K9" s="108" t="s">
        <v>356</v>
      </c>
      <c r="L9" s="185">
        <v>250974.9</v>
      </c>
      <c r="M9" s="142" t="s">
        <v>294</v>
      </c>
    </row>
    <row r="10" spans="1:13" s="54" customFormat="1" ht="30.75" customHeight="1" x14ac:dyDescent="0.2">
      <c r="A10" s="109" t="s">
        <v>370</v>
      </c>
      <c r="B10" s="108" t="s">
        <v>359</v>
      </c>
      <c r="C10" s="108" t="s">
        <v>358</v>
      </c>
      <c r="D10" s="185">
        <v>125047.8</v>
      </c>
      <c r="E10" s="109" t="s">
        <v>14</v>
      </c>
      <c r="F10" s="188" t="s">
        <v>369</v>
      </c>
      <c r="G10" s="185">
        <v>125047.8</v>
      </c>
      <c r="H10" s="109"/>
      <c r="I10" s="185">
        <v>125047.8</v>
      </c>
      <c r="J10" s="109" t="s">
        <v>357</v>
      </c>
      <c r="K10" s="108" t="s">
        <v>356</v>
      </c>
      <c r="L10" s="185">
        <v>125047.8</v>
      </c>
      <c r="M10" s="142" t="s">
        <v>294</v>
      </c>
    </row>
    <row r="11" spans="1:13" s="54" customFormat="1" ht="33" customHeight="1" x14ac:dyDescent="0.2">
      <c r="A11" s="109" t="s">
        <v>368</v>
      </c>
      <c r="B11" s="108" t="s">
        <v>359</v>
      </c>
      <c r="C11" s="108" t="s">
        <v>358</v>
      </c>
      <c r="D11" s="185">
        <v>15598.98</v>
      </c>
      <c r="E11" s="109" t="s">
        <v>14</v>
      </c>
      <c r="F11" s="188" t="s">
        <v>367</v>
      </c>
      <c r="G11" s="185">
        <v>15598.98</v>
      </c>
      <c r="H11" s="109"/>
      <c r="I11" s="185">
        <v>15598.98</v>
      </c>
      <c r="J11" s="109" t="s">
        <v>357</v>
      </c>
      <c r="K11" s="108" t="s">
        <v>356</v>
      </c>
      <c r="L11" s="185">
        <v>15598.98</v>
      </c>
      <c r="M11" s="142" t="s">
        <v>294</v>
      </c>
    </row>
    <row r="12" spans="1:13" s="54" customFormat="1" ht="32.25" customHeight="1" x14ac:dyDescent="0.2">
      <c r="A12" s="109" t="s">
        <v>366</v>
      </c>
      <c r="B12" s="108" t="s">
        <v>359</v>
      </c>
      <c r="C12" s="108" t="s">
        <v>358</v>
      </c>
      <c r="D12" s="185">
        <v>227642.18</v>
      </c>
      <c r="E12" s="109" t="s">
        <v>14</v>
      </c>
      <c r="F12" s="188" t="s">
        <v>364</v>
      </c>
      <c r="G12" s="185">
        <v>227642.18</v>
      </c>
      <c r="H12" s="109"/>
      <c r="I12" s="185">
        <v>227642.18</v>
      </c>
      <c r="J12" s="109" t="s">
        <v>357</v>
      </c>
      <c r="K12" s="108" t="s">
        <v>356</v>
      </c>
      <c r="L12" s="185">
        <v>227642.18</v>
      </c>
      <c r="M12" s="142" t="s">
        <v>294</v>
      </c>
    </row>
    <row r="13" spans="1:13" s="54" customFormat="1" ht="35.25" customHeight="1" x14ac:dyDescent="0.2">
      <c r="A13" s="109" t="s">
        <v>365</v>
      </c>
      <c r="B13" s="108" t="s">
        <v>359</v>
      </c>
      <c r="C13" s="108" t="s">
        <v>358</v>
      </c>
      <c r="D13" s="185">
        <v>81717.3</v>
      </c>
      <c r="E13" s="109" t="s">
        <v>14</v>
      </c>
      <c r="F13" s="188" t="s">
        <v>364</v>
      </c>
      <c r="G13" s="185">
        <v>81717.3</v>
      </c>
      <c r="H13" s="109"/>
      <c r="I13" s="185">
        <v>81717.3</v>
      </c>
      <c r="J13" s="109" t="s">
        <v>357</v>
      </c>
      <c r="K13" s="108" t="s">
        <v>356</v>
      </c>
      <c r="L13" s="185">
        <v>81717.3</v>
      </c>
      <c r="M13" s="142" t="s">
        <v>294</v>
      </c>
    </row>
    <row r="14" spans="1:13" s="54" customFormat="1" ht="31.5" customHeight="1" x14ac:dyDescent="0.2">
      <c r="A14" s="109" t="s">
        <v>363</v>
      </c>
      <c r="B14" s="108" t="s">
        <v>359</v>
      </c>
      <c r="C14" s="108" t="s">
        <v>358</v>
      </c>
      <c r="D14" s="185">
        <v>332692.2</v>
      </c>
      <c r="E14" s="109" t="s">
        <v>14</v>
      </c>
      <c r="F14" s="188" t="s">
        <v>362</v>
      </c>
      <c r="G14" s="185">
        <v>332692.2</v>
      </c>
      <c r="H14" s="109"/>
      <c r="I14" s="185">
        <v>332692.2</v>
      </c>
      <c r="J14" s="109" t="s">
        <v>357</v>
      </c>
      <c r="K14" s="108" t="s">
        <v>356</v>
      </c>
      <c r="L14" s="185">
        <v>332692.2</v>
      </c>
      <c r="M14" s="142" t="s">
        <v>294</v>
      </c>
    </row>
    <row r="15" spans="1:13" s="54" customFormat="1" ht="33.75" customHeight="1" x14ac:dyDescent="0.2">
      <c r="A15" s="109" t="s">
        <v>361</v>
      </c>
      <c r="B15" s="108" t="s">
        <v>359</v>
      </c>
      <c r="C15" s="108" t="s">
        <v>358</v>
      </c>
      <c r="D15" s="185">
        <v>77994.899999999994</v>
      </c>
      <c r="E15" s="109" t="s">
        <v>14</v>
      </c>
      <c r="F15" s="188" t="s">
        <v>339</v>
      </c>
      <c r="G15" s="185">
        <v>77994.899999999994</v>
      </c>
      <c r="H15" s="109"/>
      <c r="I15" s="185">
        <v>77994.899999999994</v>
      </c>
      <c r="J15" s="109" t="s">
        <v>357</v>
      </c>
      <c r="K15" s="108" t="s">
        <v>356</v>
      </c>
      <c r="L15" s="185">
        <v>77994.899999999994</v>
      </c>
      <c r="M15" s="142" t="s">
        <v>294</v>
      </c>
    </row>
    <row r="16" spans="1:13" s="54" customFormat="1" ht="31.5" customHeight="1" x14ac:dyDescent="0.2">
      <c r="A16" s="109" t="s">
        <v>360</v>
      </c>
      <c r="B16" s="108" t="s">
        <v>359</v>
      </c>
      <c r="C16" s="108" t="s">
        <v>358</v>
      </c>
      <c r="D16" s="185">
        <v>786642.44</v>
      </c>
      <c r="E16" s="109" t="s">
        <v>14</v>
      </c>
      <c r="F16" s="186">
        <v>43959</v>
      </c>
      <c r="G16" s="185">
        <v>786642.44</v>
      </c>
      <c r="H16" s="109"/>
      <c r="I16" s="185">
        <v>786642.44</v>
      </c>
      <c r="J16" s="109" t="s">
        <v>357</v>
      </c>
      <c r="K16" s="108" t="s">
        <v>356</v>
      </c>
      <c r="L16" s="185">
        <v>786642.44</v>
      </c>
      <c r="M16" s="142" t="s">
        <v>294</v>
      </c>
    </row>
    <row r="17" spans="1:13" s="54" customFormat="1" ht="21.75" customHeight="1" x14ac:dyDescent="0.25">
      <c r="A17" s="198"/>
      <c r="B17" s="201"/>
      <c r="C17" s="201" t="s">
        <v>321</v>
      </c>
      <c r="D17" s="196">
        <f>SUM(D8:D16)</f>
        <v>1993295.7999999998</v>
      </c>
      <c r="E17" s="198"/>
      <c r="F17" s="200"/>
      <c r="G17" s="199">
        <v>1993295.8</v>
      </c>
      <c r="H17" s="198"/>
      <c r="I17" s="196">
        <v>1993295.8</v>
      </c>
      <c r="J17" s="198"/>
      <c r="K17" s="197"/>
      <c r="L17" s="196">
        <v>1993295.8</v>
      </c>
      <c r="M17" s="195"/>
    </row>
    <row r="18" spans="1:13" s="54" customFormat="1" ht="15.75" customHeight="1" x14ac:dyDescent="0.25">
      <c r="A18" s="191"/>
      <c r="B18" s="194"/>
      <c r="C18" s="194"/>
      <c r="D18" s="189"/>
      <c r="E18" s="191"/>
      <c r="F18" s="193"/>
      <c r="G18" s="192"/>
      <c r="H18" s="191"/>
      <c r="I18" s="189"/>
      <c r="J18" s="191"/>
      <c r="K18" s="190"/>
      <c r="L18" s="189"/>
      <c r="M18" s="169"/>
    </row>
    <row r="19" spans="1:13" s="54" customFormat="1" ht="36.75" customHeight="1" x14ac:dyDescent="0.2">
      <c r="A19" s="141" t="s">
        <v>355</v>
      </c>
      <c r="B19" s="168" t="s">
        <v>333</v>
      </c>
      <c r="C19" s="108" t="s">
        <v>332</v>
      </c>
      <c r="D19" s="185">
        <v>250000</v>
      </c>
      <c r="E19" s="109" t="s">
        <v>14</v>
      </c>
      <c r="F19" s="186">
        <v>43750</v>
      </c>
      <c r="G19" s="185">
        <v>250000</v>
      </c>
      <c r="H19" s="109"/>
      <c r="I19" s="185">
        <v>250000</v>
      </c>
      <c r="J19" s="109" t="s">
        <v>233</v>
      </c>
      <c r="K19" s="108" t="s">
        <v>232</v>
      </c>
      <c r="L19" s="185">
        <v>150000</v>
      </c>
      <c r="M19" s="142" t="s">
        <v>294</v>
      </c>
    </row>
    <row r="20" spans="1:13" s="54" customFormat="1" ht="36" customHeight="1" x14ac:dyDescent="0.2">
      <c r="A20" s="141" t="s">
        <v>355</v>
      </c>
      <c r="B20" s="168" t="s">
        <v>333</v>
      </c>
      <c r="C20" s="108" t="s">
        <v>332</v>
      </c>
      <c r="D20" s="109" t="s">
        <v>313</v>
      </c>
      <c r="E20" s="109" t="s">
        <v>14</v>
      </c>
      <c r="F20" s="186">
        <v>43750</v>
      </c>
      <c r="G20" s="109" t="s">
        <v>327</v>
      </c>
      <c r="H20" s="109"/>
      <c r="I20" s="109" t="s">
        <v>313</v>
      </c>
      <c r="J20" s="109" t="s">
        <v>228</v>
      </c>
      <c r="K20" s="108" t="s">
        <v>232</v>
      </c>
      <c r="L20" s="185">
        <v>100000</v>
      </c>
      <c r="M20" s="142" t="s">
        <v>294</v>
      </c>
    </row>
    <row r="21" spans="1:13" s="54" customFormat="1" ht="33" customHeight="1" x14ac:dyDescent="0.2">
      <c r="A21" s="141" t="s">
        <v>354</v>
      </c>
      <c r="B21" s="168" t="s">
        <v>333</v>
      </c>
      <c r="C21" s="108" t="s">
        <v>332</v>
      </c>
      <c r="D21" s="185">
        <v>50000</v>
      </c>
      <c r="E21" s="109" t="s">
        <v>14</v>
      </c>
      <c r="F21" s="188" t="s">
        <v>352</v>
      </c>
      <c r="G21" s="185">
        <v>50000</v>
      </c>
      <c r="H21" s="109"/>
      <c r="I21" s="185">
        <v>50000</v>
      </c>
      <c r="J21" s="109" t="s">
        <v>233</v>
      </c>
      <c r="K21" s="108" t="s">
        <v>232</v>
      </c>
      <c r="L21" s="185">
        <v>30000</v>
      </c>
      <c r="M21" s="142" t="s">
        <v>294</v>
      </c>
    </row>
    <row r="22" spans="1:13" s="54" customFormat="1" ht="31.5" customHeight="1" x14ac:dyDescent="0.2">
      <c r="A22" s="141" t="s">
        <v>354</v>
      </c>
      <c r="B22" s="168" t="s">
        <v>333</v>
      </c>
      <c r="C22" s="108" t="s">
        <v>332</v>
      </c>
      <c r="D22" s="109" t="s">
        <v>313</v>
      </c>
      <c r="E22" s="109" t="s">
        <v>14</v>
      </c>
      <c r="F22" s="188" t="s">
        <v>352</v>
      </c>
      <c r="G22" s="109" t="s">
        <v>327</v>
      </c>
      <c r="H22" s="109"/>
      <c r="I22" s="109" t="s">
        <v>313</v>
      </c>
      <c r="J22" s="109" t="s">
        <v>228</v>
      </c>
      <c r="K22" s="108" t="s">
        <v>232</v>
      </c>
      <c r="L22" s="185">
        <v>20000</v>
      </c>
      <c r="M22" s="142" t="s">
        <v>294</v>
      </c>
    </row>
    <row r="23" spans="1:13" s="54" customFormat="1" ht="36.75" customHeight="1" x14ac:dyDescent="0.2">
      <c r="A23" s="141" t="s">
        <v>353</v>
      </c>
      <c r="B23" s="168" t="s">
        <v>333</v>
      </c>
      <c r="C23" s="108" t="s">
        <v>332</v>
      </c>
      <c r="D23" s="185">
        <v>200000</v>
      </c>
      <c r="E23" s="109" t="s">
        <v>14</v>
      </c>
      <c r="F23" s="188" t="s">
        <v>352</v>
      </c>
      <c r="G23" s="185">
        <v>200000</v>
      </c>
      <c r="H23" s="109"/>
      <c r="I23" s="185">
        <v>200000</v>
      </c>
      <c r="J23" s="109" t="s">
        <v>233</v>
      </c>
      <c r="K23" s="108" t="s">
        <v>232</v>
      </c>
      <c r="L23" s="185">
        <v>125000</v>
      </c>
      <c r="M23" s="142" t="s">
        <v>294</v>
      </c>
    </row>
    <row r="24" spans="1:13" s="54" customFormat="1" ht="36.75" customHeight="1" x14ac:dyDescent="0.2">
      <c r="A24" s="141" t="s">
        <v>353</v>
      </c>
      <c r="B24" s="168" t="s">
        <v>333</v>
      </c>
      <c r="C24" s="108" t="s">
        <v>332</v>
      </c>
      <c r="D24" s="109" t="s">
        <v>313</v>
      </c>
      <c r="E24" s="109" t="s">
        <v>14</v>
      </c>
      <c r="F24" s="188" t="s">
        <v>352</v>
      </c>
      <c r="G24" s="109" t="s">
        <v>327</v>
      </c>
      <c r="H24" s="109"/>
      <c r="I24" s="109" t="s">
        <v>313</v>
      </c>
      <c r="J24" s="109" t="s">
        <v>228</v>
      </c>
      <c r="K24" s="108" t="s">
        <v>227</v>
      </c>
      <c r="L24" s="185">
        <v>75000</v>
      </c>
      <c r="M24" s="142" t="s">
        <v>294</v>
      </c>
    </row>
    <row r="25" spans="1:13" s="54" customFormat="1" ht="39" customHeight="1" x14ac:dyDescent="0.2">
      <c r="A25" s="141" t="s">
        <v>351</v>
      </c>
      <c r="B25" s="168" t="s">
        <v>333</v>
      </c>
      <c r="C25" s="108" t="s">
        <v>332</v>
      </c>
      <c r="D25" s="185">
        <v>200000</v>
      </c>
      <c r="E25" s="109" t="s">
        <v>14</v>
      </c>
      <c r="F25" s="186">
        <v>44013</v>
      </c>
      <c r="G25" s="185">
        <v>200000</v>
      </c>
      <c r="H25" s="109"/>
      <c r="I25" s="185">
        <v>200000</v>
      </c>
      <c r="J25" s="109" t="s">
        <v>228</v>
      </c>
      <c r="K25" s="108" t="s">
        <v>227</v>
      </c>
      <c r="L25" s="185">
        <v>125000</v>
      </c>
      <c r="M25" s="142" t="s">
        <v>294</v>
      </c>
    </row>
    <row r="26" spans="1:13" s="54" customFormat="1" ht="33.75" customHeight="1" x14ac:dyDescent="0.2">
      <c r="A26" s="141" t="s">
        <v>351</v>
      </c>
      <c r="B26" s="168" t="s">
        <v>333</v>
      </c>
      <c r="C26" s="108" t="s">
        <v>332</v>
      </c>
      <c r="D26" s="109" t="s">
        <v>313</v>
      </c>
      <c r="E26" s="109" t="s">
        <v>14</v>
      </c>
      <c r="F26" s="186">
        <v>44013</v>
      </c>
      <c r="G26" s="109" t="s">
        <v>327</v>
      </c>
      <c r="H26" s="109"/>
      <c r="I26" s="109" t="s">
        <v>313</v>
      </c>
      <c r="J26" s="109" t="s">
        <v>228</v>
      </c>
      <c r="K26" s="108" t="s">
        <v>227</v>
      </c>
      <c r="L26" s="185">
        <v>75000</v>
      </c>
      <c r="M26" s="142" t="s">
        <v>294</v>
      </c>
    </row>
    <row r="27" spans="1:13" s="54" customFormat="1" ht="37.5" customHeight="1" x14ac:dyDescent="0.2">
      <c r="A27" s="141" t="s">
        <v>350</v>
      </c>
      <c r="B27" s="168" t="s">
        <v>333</v>
      </c>
      <c r="C27" s="108" t="s">
        <v>332</v>
      </c>
      <c r="D27" s="185">
        <v>250000</v>
      </c>
      <c r="E27" s="109" t="s">
        <v>14</v>
      </c>
      <c r="F27" s="188" t="s">
        <v>349</v>
      </c>
      <c r="G27" s="185">
        <v>250000</v>
      </c>
      <c r="H27" s="109"/>
      <c r="I27" s="185">
        <v>250000</v>
      </c>
      <c r="J27" s="109" t="s">
        <v>233</v>
      </c>
      <c r="K27" s="108" t="s">
        <v>232</v>
      </c>
      <c r="L27" s="185">
        <v>150000</v>
      </c>
      <c r="M27" s="142" t="s">
        <v>294</v>
      </c>
    </row>
    <row r="28" spans="1:13" s="54" customFormat="1" ht="36" customHeight="1" x14ac:dyDescent="0.2">
      <c r="A28" s="141" t="s">
        <v>350</v>
      </c>
      <c r="B28" s="168" t="s">
        <v>333</v>
      </c>
      <c r="C28" s="108" t="s">
        <v>332</v>
      </c>
      <c r="D28" s="109" t="s">
        <v>313</v>
      </c>
      <c r="E28" s="109" t="s">
        <v>14</v>
      </c>
      <c r="F28" s="188" t="s">
        <v>349</v>
      </c>
      <c r="G28" s="109" t="s">
        <v>327</v>
      </c>
      <c r="H28" s="109"/>
      <c r="I28" s="109" t="s">
        <v>313</v>
      </c>
      <c r="J28" s="109" t="s">
        <v>228</v>
      </c>
      <c r="K28" s="108" t="s">
        <v>227</v>
      </c>
      <c r="L28" s="185">
        <v>100000</v>
      </c>
      <c r="M28" s="142" t="s">
        <v>294</v>
      </c>
    </row>
    <row r="29" spans="1:13" s="54" customFormat="1" ht="38.25" customHeight="1" x14ac:dyDescent="0.2">
      <c r="A29" s="141" t="s">
        <v>348</v>
      </c>
      <c r="B29" s="168" t="s">
        <v>333</v>
      </c>
      <c r="C29" s="108" t="s">
        <v>332</v>
      </c>
      <c r="D29" s="185">
        <v>200000</v>
      </c>
      <c r="E29" s="109" t="s">
        <v>14</v>
      </c>
      <c r="F29" s="188" t="s">
        <v>347</v>
      </c>
      <c r="G29" s="185">
        <v>200000</v>
      </c>
      <c r="H29" s="109"/>
      <c r="I29" s="185">
        <v>200000</v>
      </c>
      <c r="J29" s="109" t="s">
        <v>233</v>
      </c>
      <c r="K29" s="108" t="s">
        <v>232</v>
      </c>
      <c r="L29" s="185">
        <v>125000</v>
      </c>
      <c r="M29" s="142" t="s">
        <v>294</v>
      </c>
    </row>
    <row r="30" spans="1:13" s="54" customFormat="1" ht="39.75" customHeight="1" x14ac:dyDescent="0.2">
      <c r="A30" s="141" t="s">
        <v>348</v>
      </c>
      <c r="B30" s="168" t="s">
        <v>333</v>
      </c>
      <c r="C30" s="108" t="s">
        <v>332</v>
      </c>
      <c r="D30" s="109" t="s">
        <v>313</v>
      </c>
      <c r="E30" s="109" t="s">
        <v>14</v>
      </c>
      <c r="F30" s="188" t="s">
        <v>347</v>
      </c>
      <c r="G30" s="109" t="s">
        <v>327</v>
      </c>
      <c r="H30" s="109"/>
      <c r="I30" s="109" t="s">
        <v>313</v>
      </c>
      <c r="J30" s="109" t="s">
        <v>228</v>
      </c>
      <c r="K30" s="108" t="s">
        <v>332</v>
      </c>
      <c r="L30" s="185">
        <v>75000</v>
      </c>
      <c r="M30" s="142" t="s">
        <v>294</v>
      </c>
    </row>
    <row r="31" spans="1:13" s="54" customFormat="1" ht="36.75" customHeight="1" x14ac:dyDescent="0.2">
      <c r="A31" s="141" t="s">
        <v>346</v>
      </c>
      <c r="B31" s="168" t="s">
        <v>333</v>
      </c>
      <c r="C31" s="108" t="s">
        <v>332</v>
      </c>
      <c r="D31" s="185">
        <v>200000</v>
      </c>
      <c r="E31" s="109" t="s">
        <v>14</v>
      </c>
      <c r="F31" s="188" t="s">
        <v>345</v>
      </c>
      <c r="G31" s="185">
        <v>200000</v>
      </c>
      <c r="H31" s="109"/>
      <c r="I31" s="185">
        <v>200000</v>
      </c>
      <c r="J31" s="109" t="s">
        <v>233</v>
      </c>
      <c r="K31" s="108" t="s">
        <v>232</v>
      </c>
      <c r="L31" s="185">
        <v>125000</v>
      </c>
      <c r="M31" s="142" t="s">
        <v>294</v>
      </c>
    </row>
    <row r="32" spans="1:13" s="54" customFormat="1" ht="35.25" customHeight="1" x14ac:dyDescent="0.2">
      <c r="A32" s="141" t="s">
        <v>346</v>
      </c>
      <c r="B32" s="168" t="s">
        <v>333</v>
      </c>
      <c r="C32" s="108" t="s">
        <v>332</v>
      </c>
      <c r="D32" s="109" t="s">
        <v>313</v>
      </c>
      <c r="E32" s="109" t="s">
        <v>14</v>
      </c>
      <c r="F32" s="188" t="s">
        <v>345</v>
      </c>
      <c r="G32" s="109" t="s">
        <v>327</v>
      </c>
      <c r="H32" s="109"/>
      <c r="I32" s="109" t="s">
        <v>313</v>
      </c>
      <c r="J32" s="109" t="s">
        <v>228</v>
      </c>
      <c r="K32" s="108" t="s">
        <v>227</v>
      </c>
      <c r="L32" s="185">
        <v>75000</v>
      </c>
      <c r="M32" s="142" t="s">
        <v>294</v>
      </c>
    </row>
    <row r="33" spans="1:13" s="54" customFormat="1" ht="34.5" customHeight="1" x14ac:dyDescent="0.2">
      <c r="A33" s="141" t="s">
        <v>344</v>
      </c>
      <c r="B33" s="168" t="s">
        <v>333</v>
      </c>
      <c r="C33" s="108" t="s">
        <v>332</v>
      </c>
      <c r="D33" s="185">
        <v>200000</v>
      </c>
      <c r="E33" s="109" t="s">
        <v>14</v>
      </c>
      <c r="F33" s="186">
        <v>43892</v>
      </c>
      <c r="G33" s="185">
        <v>200000</v>
      </c>
      <c r="H33" s="109"/>
      <c r="I33" s="185">
        <v>200000</v>
      </c>
      <c r="J33" s="109" t="s">
        <v>228</v>
      </c>
      <c r="K33" s="108" t="s">
        <v>227</v>
      </c>
      <c r="L33" s="185">
        <v>135000</v>
      </c>
      <c r="M33" s="142" t="s">
        <v>294</v>
      </c>
    </row>
    <row r="34" spans="1:13" s="54" customFormat="1" ht="39" customHeight="1" x14ac:dyDescent="0.2">
      <c r="A34" s="141" t="s">
        <v>344</v>
      </c>
      <c r="B34" s="168" t="s">
        <v>333</v>
      </c>
      <c r="C34" s="108" t="s">
        <v>332</v>
      </c>
      <c r="D34" s="109" t="s">
        <v>313</v>
      </c>
      <c r="E34" s="109" t="s">
        <v>14</v>
      </c>
      <c r="F34" s="186">
        <v>43892</v>
      </c>
      <c r="G34" s="109" t="s">
        <v>327</v>
      </c>
      <c r="H34" s="109"/>
      <c r="I34" s="109" t="s">
        <v>313</v>
      </c>
      <c r="J34" s="109" t="s">
        <v>228</v>
      </c>
      <c r="K34" s="108" t="s">
        <v>227</v>
      </c>
      <c r="L34" s="185">
        <v>65000</v>
      </c>
      <c r="M34" s="142" t="s">
        <v>294</v>
      </c>
    </row>
    <row r="35" spans="1:13" s="54" customFormat="1" ht="38.25" customHeight="1" x14ac:dyDescent="0.2">
      <c r="A35" s="141" t="s">
        <v>343</v>
      </c>
      <c r="B35" s="168" t="s">
        <v>333</v>
      </c>
      <c r="C35" s="108" t="s">
        <v>332</v>
      </c>
      <c r="D35" s="185">
        <v>200000</v>
      </c>
      <c r="E35" s="109" t="s">
        <v>14</v>
      </c>
      <c r="F35" s="186">
        <v>44106</v>
      </c>
      <c r="G35" s="185">
        <v>200000</v>
      </c>
      <c r="H35" s="109"/>
      <c r="I35" s="185">
        <v>200000</v>
      </c>
      <c r="J35" s="109" t="s">
        <v>228</v>
      </c>
      <c r="K35" s="108" t="s">
        <v>227</v>
      </c>
      <c r="L35" s="185">
        <v>135000</v>
      </c>
      <c r="M35" s="142" t="s">
        <v>294</v>
      </c>
    </row>
    <row r="36" spans="1:13" s="54" customFormat="1" ht="36.75" customHeight="1" x14ac:dyDescent="0.2">
      <c r="A36" s="141" t="s">
        <v>343</v>
      </c>
      <c r="B36" s="168" t="s">
        <v>333</v>
      </c>
      <c r="C36" s="108" t="s">
        <v>332</v>
      </c>
      <c r="D36" s="109" t="s">
        <v>313</v>
      </c>
      <c r="E36" s="109" t="s">
        <v>14</v>
      </c>
      <c r="F36" s="186">
        <v>44106</v>
      </c>
      <c r="G36" s="109" t="s">
        <v>327</v>
      </c>
      <c r="H36" s="109"/>
      <c r="I36" s="109" t="s">
        <v>313</v>
      </c>
      <c r="J36" s="109" t="s">
        <v>228</v>
      </c>
      <c r="K36" s="108" t="s">
        <v>227</v>
      </c>
      <c r="L36" s="185">
        <v>65000</v>
      </c>
      <c r="M36" s="142" t="s">
        <v>294</v>
      </c>
    </row>
    <row r="37" spans="1:13" s="54" customFormat="1" ht="37.5" customHeight="1" x14ac:dyDescent="0.2">
      <c r="A37" s="141" t="s">
        <v>342</v>
      </c>
      <c r="B37" s="168" t="s">
        <v>333</v>
      </c>
      <c r="C37" s="108" t="s">
        <v>332</v>
      </c>
      <c r="D37" s="185">
        <v>200000</v>
      </c>
      <c r="E37" s="109" t="s">
        <v>14</v>
      </c>
      <c r="F37" s="188" t="s">
        <v>341</v>
      </c>
      <c r="G37" s="185">
        <v>200000</v>
      </c>
      <c r="H37" s="109"/>
      <c r="I37" s="185">
        <v>200000</v>
      </c>
      <c r="J37" s="109" t="s">
        <v>228</v>
      </c>
      <c r="K37" s="108" t="s">
        <v>227</v>
      </c>
      <c r="L37" s="185">
        <v>125000</v>
      </c>
      <c r="M37" s="142" t="s">
        <v>294</v>
      </c>
    </row>
    <row r="38" spans="1:13" s="54" customFormat="1" ht="38.25" customHeight="1" x14ac:dyDescent="0.2">
      <c r="A38" s="141" t="s">
        <v>342</v>
      </c>
      <c r="B38" s="168" t="s">
        <v>333</v>
      </c>
      <c r="C38" s="108" t="s">
        <v>332</v>
      </c>
      <c r="D38" s="109" t="s">
        <v>313</v>
      </c>
      <c r="E38" s="109" t="s">
        <v>14</v>
      </c>
      <c r="F38" s="188" t="s">
        <v>341</v>
      </c>
      <c r="G38" s="109" t="s">
        <v>327</v>
      </c>
      <c r="H38" s="109"/>
      <c r="I38" s="109" t="s">
        <v>313</v>
      </c>
      <c r="J38" s="109" t="s">
        <v>228</v>
      </c>
      <c r="K38" s="108" t="s">
        <v>227</v>
      </c>
      <c r="L38" s="185">
        <v>75000</v>
      </c>
      <c r="M38" s="142" t="s">
        <v>294</v>
      </c>
    </row>
    <row r="39" spans="1:13" s="54" customFormat="1" ht="35.25" customHeight="1" x14ac:dyDescent="0.2">
      <c r="A39" s="141" t="s">
        <v>340</v>
      </c>
      <c r="B39" s="168" t="s">
        <v>333</v>
      </c>
      <c r="C39" s="108" t="s">
        <v>332</v>
      </c>
      <c r="D39" s="185">
        <v>200000</v>
      </c>
      <c r="E39" s="109" t="s">
        <v>14</v>
      </c>
      <c r="F39" s="188" t="s">
        <v>339</v>
      </c>
      <c r="G39" s="185">
        <v>200000</v>
      </c>
      <c r="H39" s="109"/>
      <c r="I39" s="185">
        <v>200000</v>
      </c>
      <c r="J39" s="109" t="s">
        <v>228</v>
      </c>
      <c r="K39" s="108" t="s">
        <v>227</v>
      </c>
      <c r="L39" s="185">
        <v>125000</v>
      </c>
      <c r="M39" s="142" t="s">
        <v>294</v>
      </c>
    </row>
    <row r="40" spans="1:13" s="54" customFormat="1" ht="36.75" customHeight="1" x14ac:dyDescent="0.2">
      <c r="A40" s="141" t="s">
        <v>340</v>
      </c>
      <c r="B40" s="168" t="s">
        <v>333</v>
      </c>
      <c r="C40" s="108" t="s">
        <v>332</v>
      </c>
      <c r="D40" s="109" t="s">
        <v>313</v>
      </c>
      <c r="E40" s="109" t="s">
        <v>14</v>
      </c>
      <c r="F40" s="188" t="s">
        <v>339</v>
      </c>
      <c r="G40" s="109" t="s">
        <v>327</v>
      </c>
      <c r="H40" s="109"/>
      <c r="I40" s="109" t="s">
        <v>313</v>
      </c>
      <c r="J40" s="109" t="s">
        <v>228</v>
      </c>
      <c r="K40" s="108" t="s">
        <v>227</v>
      </c>
      <c r="L40" s="185">
        <v>75000</v>
      </c>
      <c r="M40" s="142" t="s">
        <v>294</v>
      </c>
    </row>
    <row r="41" spans="1:13" s="54" customFormat="1" ht="33.75" customHeight="1" x14ac:dyDescent="0.2">
      <c r="A41" s="141" t="s">
        <v>338</v>
      </c>
      <c r="B41" s="168" t="s">
        <v>333</v>
      </c>
      <c r="C41" s="108" t="s">
        <v>332</v>
      </c>
      <c r="D41" s="185">
        <v>200000</v>
      </c>
      <c r="E41" s="109" t="s">
        <v>14</v>
      </c>
      <c r="F41" s="188" t="s">
        <v>337</v>
      </c>
      <c r="G41" s="185">
        <v>200000</v>
      </c>
      <c r="H41" s="109"/>
      <c r="I41" s="185">
        <v>200000</v>
      </c>
      <c r="J41" s="109" t="s">
        <v>228</v>
      </c>
      <c r="K41" s="108" t="s">
        <v>227</v>
      </c>
      <c r="L41" s="185">
        <v>125000</v>
      </c>
      <c r="M41" s="142" t="s">
        <v>294</v>
      </c>
    </row>
    <row r="42" spans="1:13" s="54" customFormat="1" ht="36.75" customHeight="1" x14ac:dyDescent="0.2">
      <c r="A42" s="141" t="s">
        <v>338</v>
      </c>
      <c r="B42" s="168" t="s">
        <v>333</v>
      </c>
      <c r="C42" s="108" t="s">
        <v>332</v>
      </c>
      <c r="D42" s="109" t="s">
        <v>313</v>
      </c>
      <c r="E42" s="109" t="s">
        <v>14</v>
      </c>
      <c r="F42" s="188" t="s">
        <v>337</v>
      </c>
      <c r="G42" s="109" t="s">
        <v>327</v>
      </c>
      <c r="H42" s="109"/>
      <c r="I42" s="109" t="s">
        <v>313</v>
      </c>
      <c r="J42" s="109" t="s">
        <v>228</v>
      </c>
      <c r="K42" s="108" t="s">
        <v>227</v>
      </c>
      <c r="L42" s="185">
        <v>75000</v>
      </c>
      <c r="M42" s="142" t="s">
        <v>294</v>
      </c>
    </row>
    <row r="43" spans="1:13" s="54" customFormat="1" ht="36" customHeight="1" x14ac:dyDescent="0.2">
      <c r="A43" s="141" t="s">
        <v>336</v>
      </c>
      <c r="B43" s="168" t="s">
        <v>333</v>
      </c>
      <c r="C43" s="108" t="s">
        <v>332</v>
      </c>
      <c r="D43" s="185">
        <v>200000</v>
      </c>
      <c r="E43" s="109" t="s">
        <v>14</v>
      </c>
      <c r="F43" s="186">
        <v>43954</v>
      </c>
      <c r="G43" s="185">
        <v>200000</v>
      </c>
      <c r="H43" s="109"/>
      <c r="I43" s="185">
        <v>200000</v>
      </c>
      <c r="J43" s="109" t="s">
        <v>233</v>
      </c>
      <c r="K43" s="108" t="s">
        <v>232</v>
      </c>
      <c r="L43" s="185">
        <v>125000</v>
      </c>
      <c r="M43" s="142" t="s">
        <v>294</v>
      </c>
    </row>
    <row r="44" spans="1:13" s="54" customFormat="1" ht="33.75" customHeight="1" x14ac:dyDescent="0.2">
      <c r="A44" s="141" t="s">
        <v>336</v>
      </c>
      <c r="B44" s="168" t="s">
        <v>333</v>
      </c>
      <c r="C44" s="108" t="s">
        <v>332</v>
      </c>
      <c r="D44" s="109" t="s">
        <v>313</v>
      </c>
      <c r="E44" s="109" t="s">
        <v>14</v>
      </c>
      <c r="F44" s="186">
        <v>43954</v>
      </c>
      <c r="G44" s="109" t="s">
        <v>327</v>
      </c>
      <c r="H44" s="109"/>
      <c r="I44" s="109" t="s">
        <v>313</v>
      </c>
      <c r="J44" s="109" t="s">
        <v>228</v>
      </c>
      <c r="K44" s="108" t="s">
        <v>227</v>
      </c>
      <c r="L44" s="185">
        <v>75000</v>
      </c>
      <c r="M44" s="142" t="s">
        <v>294</v>
      </c>
    </row>
    <row r="45" spans="1:13" s="54" customFormat="1" ht="36" customHeight="1" x14ac:dyDescent="0.2">
      <c r="A45" s="141" t="s">
        <v>335</v>
      </c>
      <c r="B45" s="168" t="s">
        <v>333</v>
      </c>
      <c r="C45" s="108" t="s">
        <v>332</v>
      </c>
      <c r="D45" s="185">
        <v>200000</v>
      </c>
      <c r="E45" s="109" t="s">
        <v>14</v>
      </c>
      <c r="F45" s="186">
        <v>44168</v>
      </c>
      <c r="G45" s="185">
        <v>200000</v>
      </c>
      <c r="H45" s="109"/>
      <c r="I45" s="185">
        <v>200000</v>
      </c>
      <c r="J45" s="109" t="s">
        <v>233</v>
      </c>
      <c r="K45" s="108" t="s">
        <v>232</v>
      </c>
      <c r="L45" s="185">
        <v>125000</v>
      </c>
      <c r="M45" s="142" t="s">
        <v>294</v>
      </c>
    </row>
    <row r="46" spans="1:13" s="54" customFormat="1" ht="39" customHeight="1" x14ac:dyDescent="0.2">
      <c r="A46" s="141" t="s">
        <v>335</v>
      </c>
      <c r="B46" s="168" t="s">
        <v>333</v>
      </c>
      <c r="C46" s="108" t="s">
        <v>332</v>
      </c>
      <c r="D46" s="109" t="s">
        <v>313</v>
      </c>
      <c r="E46" s="109" t="s">
        <v>14</v>
      </c>
      <c r="F46" s="186">
        <v>44168</v>
      </c>
      <c r="G46" s="109" t="s">
        <v>327</v>
      </c>
      <c r="H46" s="109"/>
      <c r="I46" s="109" t="s">
        <v>313</v>
      </c>
      <c r="J46" s="109" t="s">
        <v>228</v>
      </c>
      <c r="K46" s="108" t="s">
        <v>227</v>
      </c>
      <c r="L46" s="185">
        <v>75000</v>
      </c>
      <c r="M46" s="142" t="s">
        <v>294</v>
      </c>
    </row>
    <row r="47" spans="1:13" s="54" customFormat="1" ht="37.5" customHeight="1" x14ac:dyDescent="0.2">
      <c r="A47" s="141" t="s">
        <v>334</v>
      </c>
      <c r="B47" s="168" t="s">
        <v>333</v>
      </c>
      <c r="C47" s="108" t="s">
        <v>332</v>
      </c>
      <c r="D47" s="185">
        <v>200000</v>
      </c>
      <c r="E47" s="109" t="s">
        <v>14</v>
      </c>
      <c r="F47" s="188" t="s">
        <v>331</v>
      </c>
      <c r="G47" s="185">
        <v>200000</v>
      </c>
      <c r="H47" s="109"/>
      <c r="I47" s="185">
        <v>200000</v>
      </c>
      <c r="J47" s="109" t="s">
        <v>233</v>
      </c>
      <c r="K47" s="108" t="s">
        <v>232</v>
      </c>
      <c r="L47" s="185">
        <v>125000</v>
      </c>
      <c r="M47" s="142" t="s">
        <v>294</v>
      </c>
    </row>
    <row r="48" spans="1:13" s="54" customFormat="1" ht="36" customHeight="1" x14ac:dyDescent="0.2">
      <c r="A48" s="141" t="s">
        <v>334</v>
      </c>
      <c r="B48" s="168" t="s">
        <v>333</v>
      </c>
      <c r="C48" s="108" t="s">
        <v>332</v>
      </c>
      <c r="D48" s="109" t="s">
        <v>313</v>
      </c>
      <c r="E48" s="109" t="s">
        <v>14</v>
      </c>
      <c r="F48" s="188" t="s">
        <v>331</v>
      </c>
      <c r="G48" s="187"/>
      <c r="H48" s="109"/>
      <c r="I48" s="109" t="s">
        <v>327</v>
      </c>
      <c r="J48" s="109" t="s">
        <v>228</v>
      </c>
      <c r="K48" s="108" t="s">
        <v>227</v>
      </c>
      <c r="L48" s="185">
        <v>75000</v>
      </c>
      <c r="M48" s="142" t="s">
        <v>294</v>
      </c>
    </row>
    <row r="49" spans="1:38" s="54" customFormat="1" ht="39.75" customHeight="1" x14ac:dyDescent="0.2">
      <c r="A49" s="141" t="s">
        <v>330</v>
      </c>
      <c r="B49" s="168" t="s">
        <v>329</v>
      </c>
      <c r="C49" s="108" t="s">
        <v>328</v>
      </c>
      <c r="D49" s="185">
        <v>250000</v>
      </c>
      <c r="E49" s="109" t="s">
        <v>14</v>
      </c>
      <c r="F49" s="186">
        <v>43933</v>
      </c>
      <c r="G49" s="185">
        <v>250000</v>
      </c>
      <c r="H49" s="109"/>
      <c r="I49" s="185">
        <v>250000</v>
      </c>
      <c r="J49" s="109" t="s">
        <v>233</v>
      </c>
      <c r="K49" s="108" t="s">
        <v>232</v>
      </c>
      <c r="L49" s="185">
        <v>150000</v>
      </c>
      <c r="M49" s="142" t="s">
        <v>294</v>
      </c>
    </row>
    <row r="50" spans="1:38" s="54" customFormat="1" ht="36" customHeight="1" x14ac:dyDescent="0.2">
      <c r="A50" s="141" t="s">
        <v>330</v>
      </c>
      <c r="B50" s="168" t="s">
        <v>329</v>
      </c>
      <c r="C50" s="108" t="s">
        <v>328</v>
      </c>
      <c r="D50" s="109" t="s">
        <v>327</v>
      </c>
      <c r="E50" s="109" t="s">
        <v>14</v>
      </c>
      <c r="F50" s="186">
        <v>43933</v>
      </c>
      <c r="G50" s="109" t="s">
        <v>327</v>
      </c>
      <c r="H50" s="109"/>
      <c r="I50" s="109" t="s">
        <v>313</v>
      </c>
      <c r="J50" s="109" t="s">
        <v>228</v>
      </c>
      <c r="K50" s="108" t="s">
        <v>227</v>
      </c>
      <c r="L50" s="185">
        <v>100000</v>
      </c>
      <c r="M50" s="142" t="s">
        <v>294</v>
      </c>
    </row>
    <row r="51" spans="1:38" s="54" customFormat="1" ht="25.5" customHeight="1" x14ac:dyDescent="0.25">
      <c r="A51" s="60"/>
      <c r="B51" s="150"/>
      <c r="C51" s="153" t="s">
        <v>321</v>
      </c>
      <c r="D51" s="181">
        <f>SUM(D19:D50)</f>
        <v>3200000</v>
      </c>
      <c r="E51" s="183"/>
      <c r="F51" s="151"/>
      <c r="G51" s="184">
        <v>3200000</v>
      </c>
      <c r="H51" s="183"/>
      <c r="I51" s="181">
        <v>3200000</v>
      </c>
      <c r="J51" s="183"/>
      <c r="K51" s="182"/>
      <c r="L51" s="181">
        <v>3200000</v>
      </c>
      <c r="M51" s="148"/>
    </row>
    <row r="52" spans="1:38" s="54" customFormat="1" ht="18" customHeight="1" x14ac:dyDescent="0.25">
      <c r="A52" s="89"/>
      <c r="B52" s="76"/>
      <c r="C52" s="180"/>
      <c r="D52" s="156"/>
      <c r="E52" s="66"/>
      <c r="F52" s="65"/>
      <c r="G52" s="179"/>
      <c r="H52" s="66"/>
      <c r="I52" s="156"/>
      <c r="J52" s="66"/>
      <c r="K52" s="157"/>
      <c r="L52" s="156"/>
      <c r="M52" s="62"/>
    </row>
    <row r="53" spans="1:38" s="54" customFormat="1" ht="35.25" customHeight="1" x14ac:dyDescent="0.2">
      <c r="A53" s="167" t="s">
        <v>326</v>
      </c>
      <c r="B53" s="178" t="s">
        <v>325</v>
      </c>
      <c r="C53" s="108" t="s">
        <v>324</v>
      </c>
      <c r="D53" s="166">
        <v>13751.8</v>
      </c>
      <c r="E53" s="167" t="s">
        <v>14</v>
      </c>
      <c r="F53" s="145" t="s">
        <v>323</v>
      </c>
      <c r="G53" s="177"/>
      <c r="H53" s="166">
        <v>13751.8</v>
      </c>
      <c r="I53" s="166">
        <v>13751.8</v>
      </c>
      <c r="J53" s="90" t="s">
        <v>120</v>
      </c>
      <c r="K53" s="108" t="s">
        <v>322</v>
      </c>
      <c r="L53" s="166">
        <v>13751.8</v>
      </c>
      <c r="M53" s="142" t="s">
        <v>294</v>
      </c>
    </row>
    <row r="54" spans="1:38" s="54" customFormat="1" ht="28.5" customHeight="1" x14ac:dyDescent="0.25">
      <c r="A54" s="60"/>
      <c r="B54" s="57"/>
      <c r="C54" s="61" t="s">
        <v>321</v>
      </c>
      <c r="D54" s="160">
        <f>SUM(D53)</f>
        <v>13751.8</v>
      </c>
      <c r="E54" s="128"/>
      <c r="F54" s="127"/>
      <c r="G54" s="128" t="s">
        <v>313</v>
      </c>
      <c r="H54" s="160">
        <v>13751.8</v>
      </c>
      <c r="I54" s="160">
        <f>H54</f>
        <v>13751.8</v>
      </c>
      <c r="J54" s="128"/>
      <c r="K54" s="161"/>
      <c r="L54" s="160">
        <v>13751.8</v>
      </c>
      <c r="M54" s="148"/>
    </row>
    <row r="55" spans="1:38" s="54" customFormat="1" ht="33.75" customHeight="1" x14ac:dyDescent="0.25">
      <c r="A55" s="176"/>
      <c r="B55" s="175"/>
      <c r="C55" s="174"/>
      <c r="D55" s="170"/>
      <c r="E55" s="172"/>
      <c r="F55" s="173"/>
      <c r="G55" s="172"/>
      <c r="H55" s="170"/>
      <c r="I55" s="170"/>
      <c r="J55" s="172"/>
      <c r="K55" s="171"/>
      <c r="L55" s="170"/>
      <c r="M55" s="169"/>
    </row>
    <row r="56" spans="1:38" s="54" customFormat="1" ht="35.25" customHeight="1" x14ac:dyDescent="0.2">
      <c r="A56" s="90" t="s">
        <v>320</v>
      </c>
      <c r="B56" s="168" t="s">
        <v>319</v>
      </c>
      <c r="C56" s="108" t="s">
        <v>318</v>
      </c>
      <c r="D56" s="164">
        <v>52923</v>
      </c>
      <c r="E56" s="167" t="s">
        <v>14</v>
      </c>
      <c r="F56" s="145" t="s">
        <v>317</v>
      </c>
      <c r="G56" s="164"/>
      <c r="H56" s="166">
        <v>52923</v>
      </c>
      <c r="I56" s="165"/>
      <c r="J56" s="90" t="s">
        <v>316</v>
      </c>
      <c r="K56" s="108" t="s">
        <v>315</v>
      </c>
      <c r="L56" s="164">
        <v>52923</v>
      </c>
      <c r="M56" s="142" t="s">
        <v>294</v>
      </c>
    </row>
    <row r="57" spans="1:38" s="89" customFormat="1" ht="30.75" customHeight="1" x14ac:dyDescent="0.25">
      <c r="A57" s="163"/>
      <c r="B57" s="57"/>
      <c r="C57" s="61" t="s">
        <v>314</v>
      </c>
      <c r="D57" s="160">
        <f>SUM(D56)</f>
        <v>52923</v>
      </c>
      <c r="E57" s="128" t="s">
        <v>313</v>
      </c>
      <c r="F57" s="162"/>
      <c r="G57" s="160">
        <f>SUM(G56:G56)</f>
        <v>0</v>
      </c>
      <c r="H57" s="160">
        <f>SUM(H56:H56)</f>
        <v>52923</v>
      </c>
      <c r="I57" s="160">
        <f>H57</f>
        <v>52923</v>
      </c>
      <c r="J57" s="128" t="s">
        <v>313</v>
      </c>
      <c r="K57" s="161" t="s">
        <v>313</v>
      </c>
      <c r="L57" s="160">
        <f>SUM(L56:L56)</f>
        <v>52923</v>
      </c>
      <c r="M57" s="148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</row>
    <row r="58" spans="1:38" s="89" customFormat="1" ht="23.25" customHeight="1" x14ac:dyDescent="0.25">
      <c r="A58" s="159" t="s">
        <v>312</v>
      </c>
      <c r="B58" s="76"/>
      <c r="C58" s="64"/>
      <c r="D58" s="156"/>
      <c r="E58" s="66"/>
      <c r="F58" s="158"/>
      <c r="G58" s="156"/>
      <c r="H58" s="156"/>
      <c r="I58" s="156"/>
      <c r="J58" s="66"/>
      <c r="K58" s="157"/>
      <c r="L58" s="156"/>
      <c r="M58" s="62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  <row r="59" spans="1:38" s="89" customFormat="1" ht="27.75" customHeight="1" x14ac:dyDescent="0.2">
      <c r="A59" s="141" t="s">
        <v>311</v>
      </c>
      <c r="B59" s="90" t="s">
        <v>310</v>
      </c>
      <c r="C59" s="90" t="s">
        <v>309</v>
      </c>
      <c r="D59" s="140">
        <v>23010</v>
      </c>
      <c r="E59" s="141" t="s">
        <v>14</v>
      </c>
      <c r="F59" s="139">
        <v>44628</v>
      </c>
      <c r="G59" s="140">
        <v>23010</v>
      </c>
      <c r="H59" s="155"/>
      <c r="I59" s="140">
        <v>23010</v>
      </c>
      <c r="J59" s="62" t="s">
        <v>174</v>
      </c>
      <c r="K59" s="90" t="s">
        <v>308</v>
      </c>
      <c r="L59" s="140">
        <v>23010</v>
      </c>
      <c r="M59" s="131" t="s">
        <v>294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</row>
    <row r="60" spans="1:38" s="54" customFormat="1" ht="25.5" customHeight="1" x14ac:dyDescent="0.25">
      <c r="A60" s="152"/>
      <c r="B60" s="154"/>
      <c r="C60" s="153" t="s">
        <v>307</v>
      </c>
      <c r="D60" s="149">
        <f>SUM(D59)</f>
        <v>23010</v>
      </c>
      <c r="E60" s="151"/>
      <c r="F60" s="151"/>
      <c r="G60" s="149">
        <f>SUM(G59:G59)</f>
        <v>23010</v>
      </c>
      <c r="H60" s="149"/>
      <c r="I60" s="149">
        <f>SUM(I59:I59)</f>
        <v>23010</v>
      </c>
      <c r="J60" s="151"/>
      <c r="K60" s="151"/>
      <c r="L60" s="149">
        <f>SUM(L59:L59)</f>
        <v>23010</v>
      </c>
      <c r="M60" s="148"/>
    </row>
    <row r="61" spans="1:38" s="54" customFormat="1" ht="25.5" customHeight="1" x14ac:dyDescent="0.25">
      <c r="A61" s="64" t="s">
        <v>306</v>
      </c>
      <c r="B61" s="89"/>
      <c r="C61" s="64"/>
      <c r="D61" s="63"/>
      <c r="E61" s="89"/>
      <c r="F61" s="65"/>
      <c r="G61" s="63"/>
      <c r="H61" s="65"/>
      <c r="I61" s="63"/>
      <c r="J61" s="76"/>
      <c r="K61" s="76"/>
      <c r="L61" s="63"/>
      <c r="M61" s="62"/>
    </row>
    <row r="62" spans="1:38" s="54" customFormat="1" ht="19.5" customHeight="1" x14ac:dyDescent="0.2">
      <c r="A62" s="90" t="s">
        <v>305</v>
      </c>
      <c r="B62" s="90" t="s">
        <v>304</v>
      </c>
      <c r="C62" s="90" t="s">
        <v>303</v>
      </c>
      <c r="D62" s="140">
        <v>726.51</v>
      </c>
      <c r="E62" s="141" t="s">
        <v>14</v>
      </c>
      <c r="F62" s="139">
        <v>44630</v>
      </c>
      <c r="G62" s="140">
        <v>726.51</v>
      </c>
      <c r="H62" s="145"/>
      <c r="I62" s="140">
        <v>726.51</v>
      </c>
      <c r="J62" s="90"/>
      <c r="K62" s="90" t="s">
        <v>303</v>
      </c>
      <c r="L62" s="140">
        <v>726.51</v>
      </c>
      <c r="M62" s="139">
        <v>44630</v>
      </c>
    </row>
    <row r="63" spans="1:38" s="54" customFormat="1" ht="25.5" customHeight="1" x14ac:dyDescent="0.25">
      <c r="A63" s="152"/>
      <c r="B63" s="150"/>
      <c r="C63" s="153" t="s">
        <v>302</v>
      </c>
      <c r="D63" s="149">
        <f>SUM(D62)</f>
        <v>726.51</v>
      </c>
      <c r="E63" s="152"/>
      <c r="F63" s="151"/>
      <c r="G63" s="149">
        <f>SUM(G62)</f>
        <v>726.51</v>
      </c>
      <c r="H63" s="151"/>
      <c r="I63" s="149">
        <f>SUM(I62)</f>
        <v>726.51</v>
      </c>
      <c r="J63" s="150"/>
      <c r="K63" s="150"/>
      <c r="L63" s="149">
        <f>SUM(L62)</f>
        <v>726.51</v>
      </c>
      <c r="M63" s="148"/>
    </row>
    <row r="64" spans="1:38" s="146" customFormat="1" ht="34.5" customHeight="1" x14ac:dyDescent="0.25">
      <c r="A64" s="64" t="s">
        <v>301</v>
      </c>
      <c r="B64" s="89"/>
      <c r="C64" s="64"/>
      <c r="D64" s="63"/>
      <c r="E64" s="89"/>
      <c r="F64" s="147"/>
      <c r="G64" s="63"/>
      <c r="H64" s="65"/>
      <c r="I64" s="63"/>
      <c r="J64" s="76"/>
      <c r="K64" s="76"/>
      <c r="L64" s="63"/>
      <c r="M64" s="62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</row>
    <row r="65" spans="1:45" s="54" customFormat="1" ht="31.5" customHeight="1" x14ac:dyDescent="0.25">
      <c r="A65" s="141" t="s">
        <v>300</v>
      </c>
      <c r="B65" s="90" t="s">
        <v>299</v>
      </c>
      <c r="C65" s="90" t="s">
        <v>298</v>
      </c>
      <c r="D65" s="140">
        <v>949455.19</v>
      </c>
      <c r="E65" s="141" t="s">
        <v>14</v>
      </c>
      <c r="F65" s="145" t="s">
        <v>297</v>
      </c>
      <c r="G65" s="140">
        <v>949455.19</v>
      </c>
      <c r="H65" s="144"/>
      <c r="I65" s="140">
        <v>949455.19</v>
      </c>
      <c r="J65" s="143" t="s">
        <v>296</v>
      </c>
      <c r="K65" s="108" t="s">
        <v>295</v>
      </c>
      <c r="L65" s="140">
        <v>949455.19</v>
      </c>
      <c r="M65" s="142" t="s">
        <v>294</v>
      </c>
    </row>
    <row r="66" spans="1:45" s="54" customFormat="1" ht="25.5" customHeight="1" x14ac:dyDescent="0.25">
      <c r="A66" s="60"/>
      <c r="B66" s="57"/>
      <c r="C66" s="61" t="s">
        <v>293</v>
      </c>
      <c r="D66" s="126">
        <f>SUM(D65)</f>
        <v>949455.19</v>
      </c>
      <c r="E66" s="60"/>
      <c r="F66" s="127"/>
      <c r="G66" s="126">
        <f>SUM(G65:G65)</f>
        <v>949455.19</v>
      </c>
      <c r="H66" s="126"/>
      <c r="I66" s="126">
        <f>SUM(I65:I65)</f>
        <v>949455.19</v>
      </c>
      <c r="J66" s="57"/>
      <c r="K66" s="57"/>
      <c r="L66" s="126">
        <f>SUM(L65:L65)</f>
        <v>949455.19</v>
      </c>
      <c r="M66" s="55"/>
    </row>
    <row r="67" spans="1:45" s="89" customFormat="1" ht="16.5" customHeight="1" x14ac:dyDescent="0.25">
      <c r="A67" s="64" t="s">
        <v>292</v>
      </c>
      <c r="C67" s="64"/>
      <c r="D67" s="63"/>
      <c r="F67" s="65"/>
      <c r="G67" s="63"/>
      <c r="H67" s="63"/>
      <c r="I67" s="63"/>
      <c r="J67" s="76"/>
      <c r="K67" s="76"/>
      <c r="L67" s="63"/>
      <c r="M67" s="62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</row>
    <row r="68" spans="1:45" s="89" customFormat="1" ht="30" customHeight="1" x14ac:dyDescent="0.2">
      <c r="A68" s="141" t="s">
        <v>291</v>
      </c>
      <c r="B68" s="90" t="s">
        <v>287</v>
      </c>
      <c r="C68" s="108" t="s">
        <v>285</v>
      </c>
      <c r="D68" s="140">
        <v>88004.7</v>
      </c>
      <c r="E68" s="141" t="s">
        <v>14</v>
      </c>
      <c r="F68" s="139" t="s">
        <v>289</v>
      </c>
      <c r="G68" s="140">
        <v>88004.7</v>
      </c>
      <c r="H68" s="140"/>
      <c r="I68" s="140">
        <v>88004.7</v>
      </c>
      <c r="J68" s="62" t="s">
        <v>286</v>
      </c>
      <c r="K68" s="108" t="s">
        <v>285</v>
      </c>
      <c r="L68" s="140">
        <v>88004.7</v>
      </c>
      <c r="M68" s="142" t="s">
        <v>289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</row>
    <row r="69" spans="1:45" s="89" customFormat="1" ht="30" customHeight="1" x14ac:dyDescent="0.2">
      <c r="A69" s="141" t="s">
        <v>290</v>
      </c>
      <c r="B69" s="90" t="s">
        <v>287</v>
      </c>
      <c r="C69" s="108" t="s">
        <v>285</v>
      </c>
      <c r="D69" s="140">
        <v>36.33</v>
      </c>
      <c r="E69" s="141" t="s">
        <v>14</v>
      </c>
      <c r="F69" s="139" t="s">
        <v>289</v>
      </c>
      <c r="G69" s="140">
        <v>36.33</v>
      </c>
      <c r="H69" s="140"/>
      <c r="I69" s="140">
        <v>36.33</v>
      </c>
      <c r="J69" s="62" t="s">
        <v>286</v>
      </c>
      <c r="K69" s="108" t="s">
        <v>285</v>
      </c>
      <c r="L69" s="140">
        <v>36.33</v>
      </c>
      <c r="M69" s="139" t="s">
        <v>289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</row>
    <row r="70" spans="1:45" s="89" customFormat="1" ht="30" customHeight="1" x14ac:dyDescent="0.2">
      <c r="A70" s="141" t="s">
        <v>288</v>
      </c>
      <c r="B70" s="90" t="s">
        <v>287</v>
      </c>
      <c r="C70" s="108" t="s">
        <v>285</v>
      </c>
      <c r="D70" s="140">
        <v>181.63</v>
      </c>
      <c r="E70" s="141" t="s">
        <v>14</v>
      </c>
      <c r="F70" s="139" t="s">
        <v>284</v>
      </c>
      <c r="G70" s="140">
        <v>181.63</v>
      </c>
      <c r="H70" s="140"/>
      <c r="I70" s="140">
        <v>181.63</v>
      </c>
      <c r="J70" s="62" t="s">
        <v>286</v>
      </c>
      <c r="K70" s="108" t="s">
        <v>285</v>
      </c>
      <c r="L70" s="140">
        <v>181.63</v>
      </c>
      <c r="M70" s="139" t="s">
        <v>284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</row>
    <row r="71" spans="1:45" s="136" customFormat="1" ht="25.5" customHeight="1" x14ac:dyDescent="0.25">
      <c r="A71" s="60" t="s">
        <v>9</v>
      </c>
      <c r="B71" s="57"/>
      <c r="C71" s="61" t="s">
        <v>283</v>
      </c>
      <c r="D71" s="126">
        <f>SUM(D68:D70)</f>
        <v>88222.66</v>
      </c>
      <c r="E71" s="60"/>
      <c r="F71" s="138"/>
      <c r="G71" s="126">
        <f>SUM(G68:G70)</f>
        <v>88222.66</v>
      </c>
      <c r="H71" s="126"/>
      <c r="I71" s="126">
        <f>SUM(I68:I70)</f>
        <v>88222.66</v>
      </c>
      <c r="J71" s="57"/>
      <c r="K71" s="57"/>
      <c r="L71" s="126">
        <f>SUM(L68:L70)</f>
        <v>88222.66</v>
      </c>
      <c r="M71" s="55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137"/>
      <c r="AM71" s="137"/>
      <c r="AN71" s="137"/>
      <c r="AO71" s="137"/>
      <c r="AP71" s="137"/>
      <c r="AQ71" s="137"/>
      <c r="AR71" s="137"/>
      <c r="AS71" s="137"/>
    </row>
    <row r="72" spans="1:45" s="54" customFormat="1" ht="28.5" customHeight="1" x14ac:dyDescent="0.25">
      <c r="A72" s="107" t="s">
        <v>282</v>
      </c>
      <c r="B72" s="76"/>
      <c r="C72" s="64"/>
      <c r="D72" s="63"/>
      <c r="E72" s="89"/>
      <c r="F72" s="65"/>
      <c r="G72" s="63"/>
      <c r="H72" s="63"/>
      <c r="I72" s="63"/>
      <c r="J72" s="76"/>
      <c r="K72" s="76"/>
      <c r="L72" s="63"/>
      <c r="M72" s="62"/>
    </row>
    <row r="73" spans="1:45" s="54" customFormat="1" ht="30" customHeight="1" x14ac:dyDescent="0.2">
      <c r="A73" s="89" t="s">
        <v>281</v>
      </c>
      <c r="B73" s="89" t="s">
        <v>45</v>
      </c>
      <c r="C73" s="89" t="s">
        <v>280</v>
      </c>
      <c r="D73" s="135">
        <v>1551000</v>
      </c>
      <c r="E73" s="89" t="s">
        <v>14</v>
      </c>
      <c r="F73" s="134">
        <v>45100</v>
      </c>
      <c r="G73" s="132">
        <v>1551000</v>
      </c>
      <c r="H73" s="70"/>
      <c r="I73" s="132">
        <v>1551000</v>
      </c>
      <c r="J73" s="133" t="s">
        <v>279</v>
      </c>
      <c r="K73" s="133" t="s">
        <v>278</v>
      </c>
      <c r="L73" s="132">
        <v>1551000</v>
      </c>
      <c r="M73" s="131">
        <v>45130</v>
      </c>
    </row>
    <row r="74" spans="1:45" ht="31.5" customHeight="1" x14ac:dyDescent="0.25">
      <c r="A74" s="130"/>
      <c r="B74" s="129"/>
      <c r="C74" s="61" t="s">
        <v>277</v>
      </c>
      <c r="D74" s="126">
        <f>SUM(D73:D73)</f>
        <v>1551000</v>
      </c>
      <c r="E74" s="128"/>
      <c r="F74" s="127"/>
      <c r="G74" s="126">
        <f>SUM(G73:G73)</f>
        <v>1551000</v>
      </c>
      <c r="H74" s="126"/>
      <c r="I74" s="126">
        <f>SUM(I73:I73)</f>
        <v>1551000</v>
      </c>
      <c r="J74" s="61"/>
      <c r="K74" s="61"/>
      <c r="L74" s="126">
        <f>SUM(L73:L73)</f>
        <v>1551000</v>
      </c>
      <c r="M74" s="55"/>
    </row>
    <row r="75" spans="1:45" ht="23.25" customHeight="1" x14ac:dyDescent="0.25">
      <c r="A75" s="107" t="s">
        <v>276</v>
      </c>
      <c r="B75" s="67"/>
      <c r="C75" s="64" t="s">
        <v>275</v>
      </c>
      <c r="D75" s="63"/>
      <c r="E75" s="66"/>
      <c r="F75" s="65"/>
      <c r="G75" s="63"/>
      <c r="H75" s="63"/>
      <c r="I75" s="63"/>
      <c r="J75" s="64"/>
      <c r="K75" s="64"/>
      <c r="L75" s="63"/>
      <c r="M75" s="62"/>
    </row>
    <row r="76" spans="1:45" ht="23.25" customHeight="1" x14ac:dyDescent="0.2">
      <c r="A76" s="96" t="s">
        <v>274</v>
      </c>
      <c r="B76" s="96" t="s">
        <v>273</v>
      </c>
      <c r="C76" s="96" t="s">
        <v>272</v>
      </c>
      <c r="D76" s="124">
        <v>20440</v>
      </c>
      <c r="E76" s="97" t="s">
        <v>14</v>
      </c>
      <c r="F76" s="115">
        <v>45273</v>
      </c>
      <c r="G76" s="124">
        <v>20440</v>
      </c>
      <c r="H76" s="117"/>
      <c r="I76" s="120">
        <v>20440</v>
      </c>
      <c r="J76" s="113" t="s">
        <v>271</v>
      </c>
      <c r="K76" s="113" t="s">
        <v>270</v>
      </c>
      <c r="L76" s="119">
        <v>20440</v>
      </c>
      <c r="M76" s="115">
        <v>45304</v>
      </c>
    </row>
    <row r="77" spans="1:45" ht="28.5" customHeight="1" x14ac:dyDescent="0.2">
      <c r="A77" s="96" t="s">
        <v>269</v>
      </c>
      <c r="B77" s="96" t="s">
        <v>45</v>
      </c>
      <c r="C77" s="96" t="s">
        <v>264</v>
      </c>
      <c r="D77" s="124">
        <v>382500</v>
      </c>
      <c r="E77" s="97" t="s">
        <v>14</v>
      </c>
      <c r="F77" s="115">
        <v>45273</v>
      </c>
      <c r="G77" s="124">
        <v>382500</v>
      </c>
      <c r="H77" s="117"/>
      <c r="I77" s="120">
        <v>382500</v>
      </c>
      <c r="J77" s="125" t="s">
        <v>43</v>
      </c>
      <c r="K77" s="125" t="s">
        <v>263</v>
      </c>
      <c r="L77" s="119">
        <v>382500</v>
      </c>
      <c r="M77" s="115">
        <v>45304</v>
      </c>
    </row>
    <row r="78" spans="1:45" ht="33.75" customHeight="1" x14ac:dyDescent="0.2">
      <c r="A78" s="96" t="s">
        <v>268</v>
      </c>
      <c r="B78" s="96" t="s">
        <v>45</v>
      </c>
      <c r="C78" s="118" t="s">
        <v>264</v>
      </c>
      <c r="D78" s="124">
        <v>472500</v>
      </c>
      <c r="E78" s="97" t="s">
        <v>14</v>
      </c>
      <c r="F78" s="115">
        <v>45273</v>
      </c>
      <c r="G78" s="124">
        <v>472500</v>
      </c>
      <c r="H78" s="117"/>
      <c r="I78" s="120">
        <v>472500</v>
      </c>
      <c r="J78" s="90" t="s">
        <v>43</v>
      </c>
      <c r="K78" s="90" t="s">
        <v>263</v>
      </c>
      <c r="L78" s="119">
        <v>472500</v>
      </c>
      <c r="M78" s="115">
        <v>45304</v>
      </c>
    </row>
    <row r="79" spans="1:45" ht="31.5" customHeight="1" x14ac:dyDescent="0.2">
      <c r="A79" s="96" t="s">
        <v>267</v>
      </c>
      <c r="B79" s="96" t="s">
        <v>45</v>
      </c>
      <c r="C79" s="118" t="s">
        <v>264</v>
      </c>
      <c r="D79" s="124">
        <v>297000</v>
      </c>
      <c r="E79" s="97" t="s">
        <v>14</v>
      </c>
      <c r="F79" s="115">
        <v>45273</v>
      </c>
      <c r="G79" s="124">
        <v>297000</v>
      </c>
      <c r="H79" s="117"/>
      <c r="I79" s="120">
        <v>297000</v>
      </c>
      <c r="J79" s="90" t="s">
        <v>43</v>
      </c>
      <c r="K79" s="90" t="s">
        <v>263</v>
      </c>
      <c r="L79" s="119">
        <v>297000</v>
      </c>
      <c r="M79" s="115">
        <v>45304</v>
      </c>
    </row>
    <row r="80" spans="1:45" ht="31.5" customHeight="1" x14ac:dyDescent="0.2">
      <c r="A80" s="96" t="s">
        <v>266</v>
      </c>
      <c r="B80" s="96" t="s">
        <v>45</v>
      </c>
      <c r="C80" s="118" t="s">
        <v>264</v>
      </c>
      <c r="D80" s="124">
        <v>306000</v>
      </c>
      <c r="E80" s="97" t="s">
        <v>14</v>
      </c>
      <c r="F80" s="115">
        <v>45273</v>
      </c>
      <c r="G80" s="124">
        <v>306000</v>
      </c>
      <c r="H80" s="117"/>
      <c r="I80" s="120">
        <v>306000</v>
      </c>
      <c r="J80" s="90" t="s">
        <v>43</v>
      </c>
      <c r="K80" s="90" t="s">
        <v>263</v>
      </c>
      <c r="L80" s="119">
        <v>306000</v>
      </c>
      <c r="M80" s="115">
        <v>45304</v>
      </c>
    </row>
    <row r="81" spans="1:13" ht="36" customHeight="1" x14ac:dyDescent="0.2">
      <c r="A81" s="104" t="s">
        <v>265</v>
      </c>
      <c r="B81" s="96" t="s">
        <v>45</v>
      </c>
      <c r="C81" s="118" t="s">
        <v>264</v>
      </c>
      <c r="D81" s="122">
        <v>477400</v>
      </c>
      <c r="E81" s="97" t="s">
        <v>14</v>
      </c>
      <c r="F81" s="123">
        <v>45273</v>
      </c>
      <c r="G81" s="122">
        <v>477400</v>
      </c>
      <c r="H81" s="121"/>
      <c r="I81" s="120">
        <v>477400</v>
      </c>
      <c r="J81" s="90" t="s">
        <v>43</v>
      </c>
      <c r="K81" s="90" t="s">
        <v>263</v>
      </c>
      <c r="L81" s="119">
        <v>477400</v>
      </c>
      <c r="M81" s="115">
        <v>45304</v>
      </c>
    </row>
    <row r="82" spans="1:13" ht="23.25" customHeight="1" x14ac:dyDescent="0.25">
      <c r="A82" s="68"/>
      <c r="B82" s="67"/>
      <c r="C82" s="64" t="s">
        <v>262</v>
      </c>
      <c r="D82" s="63">
        <f>SUM(D76:D81)</f>
        <v>1955840</v>
      </c>
      <c r="E82" s="66"/>
      <c r="F82" s="65"/>
      <c r="G82" s="63">
        <f>SUM(G76:G81)</f>
        <v>1955840</v>
      </c>
      <c r="H82" s="63"/>
      <c r="I82" s="63">
        <f>SUM(I76:I81)</f>
        <v>1955840</v>
      </c>
      <c r="J82" s="64"/>
      <c r="K82" s="64"/>
      <c r="L82" s="63">
        <f>SUM(L76:L81)</f>
        <v>1955840</v>
      </c>
      <c r="M82" s="62"/>
    </row>
    <row r="83" spans="1:13" ht="18" customHeight="1" x14ac:dyDescent="0.25">
      <c r="A83" s="107" t="s">
        <v>261</v>
      </c>
      <c r="B83" s="67"/>
      <c r="C83" s="64"/>
      <c r="D83" s="63"/>
      <c r="E83" s="66"/>
      <c r="F83" s="65"/>
      <c r="G83" s="63"/>
      <c r="H83" s="63"/>
      <c r="I83" s="63"/>
      <c r="J83" s="64"/>
      <c r="K83" s="64"/>
      <c r="L83" s="63"/>
      <c r="M83" s="62"/>
    </row>
    <row r="84" spans="1:13" ht="30" customHeight="1" x14ac:dyDescent="0.25">
      <c r="A84" s="96" t="s">
        <v>260</v>
      </c>
      <c r="B84" s="118" t="s">
        <v>259</v>
      </c>
      <c r="C84" s="96" t="s">
        <v>258</v>
      </c>
      <c r="D84" s="116">
        <v>29500</v>
      </c>
      <c r="E84" s="97" t="s">
        <v>14</v>
      </c>
      <c r="F84" s="115">
        <v>45322</v>
      </c>
      <c r="G84" s="116">
        <v>29500</v>
      </c>
      <c r="H84" s="117"/>
      <c r="I84" s="116">
        <v>29500</v>
      </c>
      <c r="J84" s="62" t="s">
        <v>257</v>
      </c>
      <c r="K84" s="87" t="s">
        <v>256</v>
      </c>
      <c r="L84" s="116">
        <v>29500</v>
      </c>
      <c r="M84" s="115" t="s">
        <v>255</v>
      </c>
    </row>
    <row r="85" spans="1:13" ht="23.25" customHeight="1" x14ac:dyDescent="0.25">
      <c r="A85" s="68"/>
      <c r="B85" s="67"/>
      <c r="C85" s="64" t="s">
        <v>254</v>
      </c>
      <c r="D85" s="63">
        <f>SUM(D84:D84)</f>
        <v>29500</v>
      </c>
      <c r="E85" s="66"/>
      <c r="F85" s="65"/>
      <c r="G85" s="63">
        <f>SUM(G84:G84)</f>
        <v>29500</v>
      </c>
      <c r="H85" s="63">
        <f>SUM(H84:H84)</f>
        <v>0</v>
      </c>
      <c r="I85" s="63">
        <f>SUM(I84:I84)</f>
        <v>29500</v>
      </c>
      <c r="J85" s="64"/>
      <c r="K85" s="64"/>
      <c r="L85" s="63">
        <f>SUM(L84:L84)</f>
        <v>29500</v>
      </c>
      <c r="M85" s="62"/>
    </row>
    <row r="86" spans="1:13" ht="23.25" customHeight="1" x14ac:dyDescent="0.25">
      <c r="A86" s="107" t="s">
        <v>253</v>
      </c>
      <c r="B86" s="67"/>
      <c r="C86" s="64"/>
      <c r="D86" s="63"/>
      <c r="E86" s="66"/>
      <c r="F86" s="65"/>
      <c r="G86" s="63"/>
      <c r="H86" s="63"/>
      <c r="I86" s="63"/>
      <c r="J86" s="64"/>
      <c r="K86" s="64"/>
      <c r="L86" s="63"/>
      <c r="M86" s="62"/>
    </row>
    <row r="87" spans="1:13" ht="39" customHeight="1" x14ac:dyDescent="0.25">
      <c r="A87" s="96" t="s">
        <v>252</v>
      </c>
      <c r="B87" s="90" t="s">
        <v>251</v>
      </c>
      <c r="C87" s="76" t="s">
        <v>250</v>
      </c>
      <c r="D87" s="70">
        <v>455637.29</v>
      </c>
      <c r="E87" s="97" t="s">
        <v>14</v>
      </c>
      <c r="F87" s="86">
        <v>45428</v>
      </c>
      <c r="G87" s="70">
        <v>455637.29</v>
      </c>
      <c r="H87" s="63"/>
      <c r="I87" s="70">
        <v>455637.29</v>
      </c>
      <c r="J87" s="62" t="s">
        <v>249</v>
      </c>
      <c r="K87" s="90" t="s">
        <v>248</v>
      </c>
      <c r="L87" s="70">
        <v>455637.29</v>
      </c>
      <c r="M87" s="86">
        <v>45459</v>
      </c>
    </row>
    <row r="88" spans="1:13" ht="50.25" customHeight="1" x14ac:dyDescent="0.25">
      <c r="A88" s="91" t="s">
        <v>247</v>
      </c>
      <c r="B88" s="90" t="s">
        <v>160</v>
      </c>
      <c r="C88" s="96" t="s">
        <v>140</v>
      </c>
      <c r="D88" s="70">
        <v>10566.9</v>
      </c>
      <c r="E88" s="97" t="s">
        <v>14</v>
      </c>
      <c r="F88" s="86">
        <v>45432</v>
      </c>
      <c r="G88" s="70">
        <v>10566.9</v>
      </c>
      <c r="H88" s="63"/>
      <c r="I88" s="70">
        <v>10566.9</v>
      </c>
      <c r="J88" s="81" t="s">
        <v>34</v>
      </c>
      <c r="K88" s="114" t="s">
        <v>33</v>
      </c>
      <c r="L88" s="70">
        <v>10566.9</v>
      </c>
      <c r="M88" s="112">
        <v>45463</v>
      </c>
    </row>
    <row r="89" spans="1:13" ht="44.25" customHeight="1" x14ac:dyDescent="0.25">
      <c r="A89" s="91" t="s">
        <v>246</v>
      </c>
      <c r="B89" s="90" t="s">
        <v>160</v>
      </c>
      <c r="C89" s="96" t="s">
        <v>140</v>
      </c>
      <c r="D89" s="70">
        <v>10042.98</v>
      </c>
      <c r="E89" s="97" t="s">
        <v>14</v>
      </c>
      <c r="F89" s="86">
        <v>45426</v>
      </c>
      <c r="G89" s="70">
        <v>10042.98</v>
      </c>
      <c r="H89" s="63"/>
      <c r="I89" s="70">
        <v>10042.98</v>
      </c>
      <c r="J89" s="99" t="s">
        <v>34</v>
      </c>
      <c r="K89" s="102" t="s">
        <v>33</v>
      </c>
      <c r="L89" s="70">
        <v>10042.98</v>
      </c>
      <c r="M89" s="112">
        <v>45457</v>
      </c>
    </row>
    <row r="90" spans="1:13" ht="28.5" customHeight="1" x14ac:dyDescent="0.25">
      <c r="A90" s="91" t="s">
        <v>245</v>
      </c>
      <c r="B90" s="90" t="s">
        <v>160</v>
      </c>
      <c r="C90" s="76" t="s">
        <v>166</v>
      </c>
      <c r="D90" s="70">
        <v>14248.5</v>
      </c>
      <c r="E90" s="97" t="s">
        <v>14</v>
      </c>
      <c r="F90" s="86">
        <v>45426</v>
      </c>
      <c r="G90" s="70">
        <v>14248.5</v>
      </c>
      <c r="H90" s="63"/>
      <c r="I90" s="95">
        <v>14248.5</v>
      </c>
      <c r="J90" s="62" t="s">
        <v>165</v>
      </c>
      <c r="K90" s="62" t="s">
        <v>164</v>
      </c>
      <c r="L90" s="94">
        <v>14248.5</v>
      </c>
      <c r="M90" s="112">
        <v>45457</v>
      </c>
    </row>
    <row r="91" spans="1:13" ht="28.5" customHeight="1" x14ac:dyDescent="0.25">
      <c r="A91" s="91" t="s">
        <v>244</v>
      </c>
      <c r="B91" s="90" t="s">
        <v>160</v>
      </c>
      <c r="C91" s="76" t="s">
        <v>170</v>
      </c>
      <c r="D91" s="70">
        <v>20296</v>
      </c>
      <c r="E91" s="97" t="s">
        <v>14</v>
      </c>
      <c r="F91" s="86">
        <v>45429</v>
      </c>
      <c r="G91" s="70">
        <v>20296</v>
      </c>
      <c r="H91" s="63"/>
      <c r="I91" s="95">
        <v>20296</v>
      </c>
      <c r="J91" s="113" t="s">
        <v>169</v>
      </c>
      <c r="K91" s="113" t="s">
        <v>168</v>
      </c>
      <c r="L91" s="94">
        <v>20296</v>
      </c>
      <c r="M91" s="112">
        <v>45460</v>
      </c>
    </row>
    <row r="92" spans="1:13" ht="28.5" customHeight="1" x14ac:dyDescent="0.25">
      <c r="A92" s="91" t="s">
        <v>243</v>
      </c>
      <c r="B92" s="90" t="s">
        <v>160</v>
      </c>
      <c r="C92" s="76" t="s">
        <v>170</v>
      </c>
      <c r="D92" s="70">
        <v>30208</v>
      </c>
      <c r="E92" s="97" t="s">
        <v>14</v>
      </c>
      <c r="F92" s="86">
        <v>45432</v>
      </c>
      <c r="G92" s="70">
        <v>30208</v>
      </c>
      <c r="H92" s="63"/>
      <c r="I92" s="70">
        <v>30208</v>
      </c>
      <c r="J92" s="62" t="s">
        <v>169</v>
      </c>
      <c r="K92" s="62" t="s">
        <v>168</v>
      </c>
      <c r="L92" s="70">
        <v>30208</v>
      </c>
      <c r="M92" s="112">
        <v>45463</v>
      </c>
    </row>
    <row r="93" spans="1:13" ht="28.5" customHeight="1" x14ac:dyDescent="0.25">
      <c r="A93" s="91" t="s">
        <v>242</v>
      </c>
      <c r="B93" s="90" t="s">
        <v>160</v>
      </c>
      <c r="C93" s="76" t="s">
        <v>170</v>
      </c>
      <c r="D93" s="70">
        <v>30680</v>
      </c>
      <c r="E93" s="97" t="s">
        <v>14</v>
      </c>
      <c r="F93" s="86">
        <v>45432</v>
      </c>
      <c r="G93" s="70">
        <v>30680</v>
      </c>
      <c r="H93" s="63"/>
      <c r="I93" s="70">
        <v>30680</v>
      </c>
      <c r="J93" s="62" t="s">
        <v>169</v>
      </c>
      <c r="K93" s="62" t="s">
        <v>168</v>
      </c>
      <c r="L93" s="70">
        <v>30680</v>
      </c>
      <c r="M93" s="112">
        <v>45463</v>
      </c>
    </row>
    <row r="94" spans="1:13" ht="28.5" customHeight="1" x14ac:dyDescent="0.25">
      <c r="A94" s="91" t="s">
        <v>241</v>
      </c>
      <c r="B94" s="90" t="s">
        <v>160</v>
      </c>
      <c r="C94" s="76" t="s">
        <v>170</v>
      </c>
      <c r="D94" s="70">
        <v>5428</v>
      </c>
      <c r="E94" s="97" t="s">
        <v>14</v>
      </c>
      <c r="F94" s="86">
        <v>45433</v>
      </c>
      <c r="G94" s="70">
        <v>5428</v>
      </c>
      <c r="H94" s="63"/>
      <c r="I94" s="70">
        <v>5428</v>
      </c>
      <c r="J94" s="62" t="s">
        <v>169</v>
      </c>
      <c r="K94" s="62" t="s">
        <v>168</v>
      </c>
      <c r="L94" s="70">
        <v>5428</v>
      </c>
      <c r="M94" s="112">
        <v>45464</v>
      </c>
    </row>
    <row r="95" spans="1:13" ht="24.75" customHeight="1" x14ac:dyDescent="0.25">
      <c r="A95" s="91" t="s">
        <v>240</v>
      </c>
      <c r="B95" s="90" t="s">
        <v>160</v>
      </c>
      <c r="C95" s="76" t="s">
        <v>239</v>
      </c>
      <c r="D95" s="70">
        <v>1062</v>
      </c>
      <c r="E95" s="97" t="s">
        <v>14</v>
      </c>
      <c r="F95" s="86">
        <v>45434</v>
      </c>
      <c r="G95" s="70">
        <v>1062</v>
      </c>
      <c r="H95" s="63"/>
      <c r="I95" s="95">
        <v>1062</v>
      </c>
      <c r="J95" s="62" t="s">
        <v>238</v>
      </c>
      <c r="K95" s="62" t="s">
        <v>237</v>
      </c>
      <c r="L95" s="94">
        <v>1062</v>
      </c>
      <c r="M95" s="86">
        <v>45465</v>
      </c>
    </row>
    <row r="96" spans="1:13" ht="27" customHeight="1" x14ac:dyDescent="0.25">
      <c r="A96" s="96" t="s">
        <v>236</v>
      </c>
      <c r="B96" s="90" t="s">
        <v>230</v>
      </c>
      <c r="C96" s="108" t="s">
        <v>229</v>
      </c>
      <c r="D96" s="70">
        <v>2850000</v>
      </c>
      <c r="E96" s="97" t="s">
        <v>14</v>
      </c>
      <c r="F96" s="86">
        <v>45418</v>
      </c>
      <c r="G96" s="70">
        <v>2850000</v>
      </c>
      <c r="H96" s="63"/>
      <c r="I96" s="70">
        <v>2850000</v>
      </c>
      <c r="J96" s="111" t="s">
        <v>228</v>
      </c>
      <c r="K96" s="110" t="s">
        <v>227</v>
      </c>
      <c r="L96" s="70">
        <v>2850000</v>
      </c>
      <c r="M96" s="86">
        <v>45449</v>
      </c>
    </row>
    <row r="97" spans="1:13" ht="27" customHeight="1" x14ac:dyDescent="0.25">
      <c r="A97" s="96" t="s">
        <v>235</v>
      </c>
      <c r="B97" s="90" t="s">
        <v>230</v>
      </c>
      <c r="C97" s="108" t="s">
        <v>229</v>
      </c>
      <c r="D97" s="70">
        <v>2850000</v>
      </c>
      <c r="E97" s="97" t="s">
        <v>14</v>
      </c>
      <c r="F97" s="86">
        <v>45418</v>
      </c>
      <c r="G97" s="70">
        <v>2850000</v>
      </c>
      <c r="H97" s="63"/>
      <c r="I97" s="70">
        <v>2850000</v>
      </c>
      <c r="J97" s="109" t="s">
        <v>233</v>
      </c>
      <c r="K97" s="108" t="s">
        <v>232</v>
      </c>
      <c r="L97" s="70">
        <v>2850000</v>
      </c>
      <c r="M97" s="86">
        <v>45449</v>
      </c>
    </row>
    <row r="98" spans="1:13" ht="27" customHeight="1" x14ac:dyDescent="0.25">
      <c r="A98" s="96" t="s">
        <v>234</v>
      </c>
      <c r="B98" s="90" t="s">
        <v>230</v>
      </c>
      <c r="C98" s="108" t="s">
        <v>229</v>
      </c>
      <c r="D98" s="70">
        <v>2850000</v>
      </c>
      <c r="E98" s="97" t="s">
        <v>14</v>
      </c>
      <c r="F98" s="86">
        <v>45418</v>
      </c>
      <c r="G98" s="70">
        <v>2850000</v>
      </c>
      <c r="H98" s="63"/>
      <c r="I98" s="70">
        <v>2850000</v>
      </c>
      <c r="J98" s="109" t="s">
        <v>233</v>
      </c>
      <c r="K98" s="108" t="s">
        <v>232</v>
      </c>
      <c r="L98" s="70">
        <v>2850000</v>
      </c>
      <c r="M98" s="86">
        <v>45449</v>
      </c>
    </row>
    <row r="99" spans="1:13" ht="27" customHeight="1" x14ac:dyDescent="0.25">
      <c r="A99" s="96" t="s">
        <v>231</v>
      </c>
      <c r="B99" s="90" t="s">
        <v>230</v>
      </c>
      <c r="C99" s="108" t="s">
        <v>229</v>
      </c>
      <c r="D99" s="70">
        <v>2000000</v>
      </c>
      <c r="E99" s="97" t="s">
        <v>14</v>
      </c>
      <c r="F99" s="86">
        <v>45418</v>
      </c>
      <c r="G99" s="70">
        <v>2000000</v>
      </c>
      <c r="H99" s="63"/>
      <c r="I99" s="70">
        <v>2000000</v>
      </c>
      <c r="J99" s="109" t="s">
        <v>228</v>
      </c>
      <c r="K99" s="108" t="s">
        <v>227</v>
      </c>
      <c r="L99" s="70">
        <v>2000000</v>
      </c>
      <c r="M99" s="86">
        <v>45449</v>
      </c>
    </row>
    <row r="100" spans="1:13" ht="28.5" customHeight="1" x14ac:dyDescent="0.25">
      <c r="A100" s="91" t="s">
        <v>226</v>
      </c>
      <c r="B100" s="90" t="s">
        <v>160</v>
      </c>
      <c r="C100" s="76" t="s">
        <v>170</v>
      </c>
      <c r="D100" s="70">
        <v>30680</v>
      </c>
      <c r="E100" s="97" t="s">
        <v>14</v>
      </c>
      <c r="F100" s="86">
        <v>45422</v>
      </c>
      <c r="G100" s="70">
        <v>30680</v>
      </c>
      <c r="H100" s="63"/>
      <c r="I100" s="70">
        <v>30680</v>
      </c>
      <c r="J100" s="62" t="s">
        <v>169</v>
      </c>
      <c r="K100" s="62" t="s">
        <v>168</v>
      </c>
      <c r="L100" s="70">
        <v>30680</v>
      </c>
      <c r="M100" s="86">
        <v>45453</v>
      </c>
    </row>
    <row r="101" spans="1:13" ht="28.5" customHeight="1" x14ac:dyDescent="0.25">
      <c r="A101" s="91" t="s">
        <v>225</v>
      </c>
      <c r="B101" s="90" t="s">
        <v>160</v>
      </c>
      <c r="C101" s="76" t="s">
        <v>170</v>
      </c>
      <c r="D101" s="70">
        <v>30680</v>
      </c>
      <c r="E101" s="97" t="s">
        <v>14</v>
      </c>
      <c r="F101" s="86">
        <v>45422</v>
      </c>
      <c r="G101" s="70">
        <v>30680</v>
      </c>
      <c r="H101" s="63"/>
      <c r="I101" s="70">
        <v>30680</v>
      </c>
      <c r="J101" s="62" t="s">
        <v>169</v>
      </c>
      <c r="K101" s="62" t="s">
        <v>168</v>
      </c>
      <c r="L101" s="70">
        <v>30680</v>
      </c>
      <c r="M101" s="86">
        <v>45453</v>
      </c>
    </row>
    <row r="102" spans="1:13" ht="28.5" customHeight="1" x14ac:dyDescent="0.25">
      <c r="A102" s="91" t="s">
        <v>197</v>
      </c>
      <c r="B102" s="90" t="s">
        <v>160</v>
      </c>
      <c r="C102" s="96" t="s">
        <v>140</v>
      </c>
      <c r="D102" s="70">
        <v>10566.9</v>
      </c>
      <c r="E102" s="97" t="s">
        <v>14</v>
      </c>
      <c r="F102" s="86">
        <v>45422</v>
      </c>
      <c r="G102" s="70">
        <v>10566.9</v>
      </c>
      <c r="H102" s="63"/>
      <c r="I102" s="70">
        <v>10566.9</v>
      </c>
      <c r="J102" s="72" t="s">
        <v>34</v>
      </c>
      <c r="K102" s="92" t="s">
        <v>33</v>
      </c>
      <c r="L102" s="70">
        <v>10566.9</v>
      </c>
      <c r="M102" s="86">
        <v>45453</v>
      </c>
    </row>
    <row r="103" spans="1:13" ht="28.5" customHeight="1" x14ac:dyDescent="0.25">
      <c r="A103" s="91" t="s">
        <v>224</v>
      </c>
      <c r="B103" s="90" t="s">
        <v>160</v>
      </c>
      <c r="C103" s="76" t="s">
        <v>170</v>
      </c>
      <c r="D103" s="70">
        <v>5158.96</v>
      </c>
      <c r="E103" s="97" t="s">
        <v>14</v>
      </c>
      <c r="F103" s="86">
        <v>45422</v>
      </c>
      <c r="G103" s="70">
        <v>5158.96</v>
      </c>
      <c r="H103" s="63"/>
      <c r="I103" s="70">
        <v>5158.96</v>
      </c>
      <c r="J103" s="62" t="s">
        <v>169</v>
      </c>
      <c r="K103" s="62" t="s">
        <v>168</v>
      </c>
      <c r="L103" s="70">
        <v>5158.96</v>
      </c>
      <c r="M103" s="86">
        <v>45453</v>
      </c>
    </row>
    <row r="104" spans="1:13" ht="28.5" customHeight="1" x14ac:dyDescent="0.25">
      <c r="A104" s="91" t="s">
        <v>223</v>
      </c>
      <c r="B104" s="90" t="s">
        <v>160</v>
      </c>
      <c r="C104" s="76" t="s">
        <v>170</v>
      </c>
      <c r="D104" s="70">
        <v>21999.919999999998</v>
      </c>
      <c r="E104" s="97" t="s">
        <v>14</v>
      </c>
      <c r="F104" s="86">
        <v>45422</v>
      </c>
      <c r="G104" s="70">
        <v>21999.919999999998</v>
      </c>
      <c r="H104" s="63"/>
      <c r="I104" s="70">
        <v>21999.919999999998</v>
      </c>
      <c r="J104" s="62" t="s">
        <v>169</v>
      </c>
      <c r="K104" s="62" t="s">
        <v>168</v>
      </c>
      <c r="L104" s="70">
        <v>21999.919999999998</v>
      </c>
      <c r="M104" s="86">
        <v>45453</v>
      </c>
    </row>
    <row r="105" spans="1:13" ht="28.5" customHeight="1" x14ac:dyDescent="0.25">
      <c r="A105" s="91" t="s">
        <v>222</v>
      </c>
      <c r="B105" s="90" t="s">
        <v>160</v>
      </c>
      <c r="C105" s="76" t="s">
        <v>170</v>
      </c>
      <c r="D105" s="70">
        <v>20635.84</v>
      </c>
      <c r="E105" s="97" t="s">
        <v>14</v>
      </c>
      <c r="F105" s="86">
        <v>45425</v>
      </c>
      <c r="G105" s="70">
        <v>20635.84</v>
      </c>
      <c r="H105" s="63"/>
      <c r="I105" s="70">
        <v>20635.84</v>
      </c>
      <c r="J105" s="62" t="s">
        <v>169</v>
      </c>
      <c r="K105" s="62" t="s">
        <v>168</v>
      </c>
      <c r="L105" s="70">
        <v>20635.84</v>
      </c>
      <c r="M105" s="86">
        <v>45456</v>
      </c>
    </row>
    <row r="106" spans="1:13" ht="28.5" customHeight="1" x14ac:dyDescent="0.25">
      <c r="A106" s="91" t="s">
        <v>221</v>
      </c>
      <c r="B106" s="90" t="s">
        <v>160</v>
      </c>
      <c r="C106" s="76" t="s">
        <v>170</v>
      </c>
      <c r="D106" s="70">
        <v>30208</v>
      </c>
      <c r="E106" s="97" t="s">
        <v>14</v>
      </c>
      <c r="F106" s="86">
        <v>45425</v>
      </c>
      <c r="G106" s="70">
        <v>30208</v>
      </c>
      <c r="H106" s="63"/>
      <c r="I106" s="70">
        <v>30208</v>
      </c>
      <c r="J106" s="62" t="s">
        <v>169</v>
      </c>
      <c r="K106" s="62" t="s">
        <v>168</v>
      </c>
      <c r="L106" s="70">
        <v>30208</v>
      </c>
      <c r="M106" s="86">
        <v>45456</v>
      </c>
    </row>
    <row r="107" spans="1:13" ht="28.5" customHeight="1" x14ac:dyDescent="0.25">
      <c r="A107" s="91" t="s">
        <v>220</v>
      </c>
      <c r="B107" s="90" t="s">
        <v>160</v>
      </c>
      <c r="C107" s="76" t="s">
        <v>170</v>
      </c>
      <c r="D107" s="70">
        <v>30680</v>
      </c>
      <c r="E107" s="97" t="s">
        <v>14</v>
      </c>
      <c r="F107" s="86">
        <v>45425</v>
      </c>
      <c r="G107" s="70">
        <v>30680</v>
      </c>
      <c r="H107" s="63"/>
      <c r="I107" s="70">
        <v>30680</v>
      </c>
      <c r="J107" s="62" t="s">
        <v>169</v>
      </c>
      <c r="K107" s="62" t="s">
        <v>168</v>
      </c>
      <c r="L107" s="70">
        <v>30680</v>
      </c>
      <c r="M107" s="86">
        <v>45456</v>
      </c>
    </row>
    <row r="108" spans="1:13" ht="28.5" customHeight="1" x14ac:dyDescent="0.25">
      <c r="A108" s="91" t="s">
        <v>219</v>
      </c>
      <c r="B108" s="90" t="s">
        <v>160</v>
      </c>
      <c r="C108" s="76" t="s">
        <v>166</v>
      </c>
      <c r="D108" s="70">
        <v>9900.2000000000007</v>
      </c>
      <c r="E108" s="97" t="s">
        <v>14</v>
      </c>
      <c r="F108" s="86">
        <v>45425</v>
      </c>
      <c r="G108" s="70">
        <v>9900.2000000000007</v>
      </c>
      <c r="H108" s="63"/>
      <c r="I108" s="70">
        <v>9900.2000000000007</v>
      </c>
      <c r="J108" s="62" t="s">
        <v>165</v>
      </c>
      <c r="K108" s="62" t="s">
        <v>164</v>
      </c>
      <c r="L108" s="70">
        <v>9900.2000000000007</v>
      </c>
      <c r="M108" s="86">
        <v>45456</v>
      </c>
    </row>
    <row r="109" spans="1:13" ht="28.5" customHeight="1" x14ac:dyDescent="0.25">
      <c r="A109" s="91" t="s">
        <v>218</v>
      </c>
      <c r="B109" s="90" t="s">
        <v>160</v>
      </c>
      <c r="C109" s="76" t="s">
        <v>166</v>
      </c>
      <c r="D109" s="70">
        <v>10502</v>
      </c>
      <c r="E109" s="97" t="s">
        <v>14</v>
      </c>
      <c r="F109" s="86">
        <v>45425</v>
      </c>
      <c r="G109" s="70">
        <v>10502</v>
      </c>
      <c r="H109" s="63"/>
      <c r="I109" s="70">
        <v>10502</v>
      </c>
      <c r="J109" s="62" t="s">
        <v>165</v>
      </c>
      <c r="K109" s="62" t="s">
        <v>164</v>
      </c>
      <c r="L109" s="70">
        <v>10502</v>
      </c>
      <c r="M109" s="86">
        <v>45456</v>
      </c>
    </row>
    <row r="110" spans="1:13" ht="28.5" customHeight="1" x14ac:dyDescent="0.25">
      <c r="A110" s="91" t="s">
        <v>217</v>
      </c>
      <c r="B110" s="90" t="s">
        <v>160</v>
      </c>
      <c r="C110" s="76" t="s">
        <v>166</v>
      </c>
      <c r="D110" s="70">
        <v>8968</v>
      </c>
      <c r="E110" s="97" t="s">
        <v>14</v>
      </c>
      <c r="F110" s="86">
        <v>45425</v>
      </c>
      <c r="G110" s="70">
        <v>8968</v>
      </c>
      <c r="H110" s="63"/>
      <c r="I110" s="70">
        <v>8968</v>
      </c>
      <c r="J110" s="62" t="s">
        <v>165</v>
      </c>
      <c r="K110" s="62" t="s">
        <v>164</v>
      </c>
      <c r="L110" s="70">
        <v>8968</v>
      </c>
      <c r="M110" s="86">
        <v>45456</v>
      </c>
    </row>
    <row r="111" spans="1:13" ht="28.5" customHeight="1" x14ac:dyDescent="0.25">
      <c r="A111" s="91" t="s">
        <v>216</v>
      </c>
      <c r="B111" s="90" t="s">
        <v>160</v>
      </c>
      <c r="C111" s="76" t="s">
        <v>166</v>
      </c>
      <c r="D111" s="70">
        <v>8968</v>
      </c>
      <c r="E111" s="97" t="s">
        <v>14</v>
      </c>
      <c r="F111" s="86">
        <v>45425</v>
      </c>
      <c r="G111" s="70">
        <v>8968</v>
      </c>
      <c r="H111" s="63"/>
      <c r="I111" s="70">
        <v>8968</v>
      </c>
      <c r="J111" s="62" t="s">
        <v>165</v>
      </c>
      <c r="K111" s="62" t="s">
        <v>164</v>
      </c>
      <c r="L111" s="70">
        <v>8968</v>
      </c>
      <c r="M111" s="86">
        <v>45456</v>
      </c>
    </row>
    <row r="112" spans="1:13" ht="28.5" customHeight="1" x14ac:dyDescent="0.25">
      <c r="A112" s="91" t="s">
        <v>215</v>
      </c>
      <c r="B112" s="90" t="s">
        <v>160</v>
      </c>
      <c r="C112" s="76" t="s">
        <v>166</v>
      </c>
      <c r="D112" s="70">
        <v>8968</v>
      </c>
      <c r="E112" s="97" t="s">
        <v>14</v>
      </c>
      <c r="F112" s="86">
        <v>45425</v>
      </c>
      <c r="G112" s="70">
        <v>8968</v>
      </c>
      <c r="H112" s="63"/>
      <c r="I112" s="70">
        <v>8968</v>
      </c>
      <c r="J112" s="62" t="s">
        <v>165</v>
      </c>
      <c r="K112" s="62" t="s">
        <v>164</v>
      </c>
      <c r="L112" s="70">
        <v>8968</v>
      </c>
      <c r="M112" s="86">
        <v>45456</v>
      </c>
    </row>
    <row r="113" spans="1:13" ht="28.5" customHeight="1" x14ac:dyDescent="0.25">
      <c r="A113" s="91" t="s">
        <v>214</v>
      </c>
      <c r="B113" s="90" t="s">
        <v>160</v>
      </c>
      <c r="C113" s="76" t="s">
        <v>166</v>
      </c>
      <c r="D113" s="70">
        <v>9900.2000000000007</v>
      </c>
      <c r="E113" s="97" t="s">
        <v>14</v>
      </c>
      <c r="F113" s="86">
        <v>45425</v>
      </c>
      <c r="G113" s="70">
        <v>9900.2000000000007</v>
      </c>
      <c r="H113" s="63"/>
      <c r="I113" s="70">
        <v>9900.2000000000007</v>
      </c>
      <c r="J113" s="62" t="s">
        <v>165</v>
      </c>
      <c r="K113" s="62" t="s">
        <v>164</v>
      </c>
      <c r="L113" s="70">
        <v>9900.2000000000007</v>
      </c>
      <c r="M113" s="86">
        <v>45456</v>
      </c>
    </row>
    <row r="114" spans="1:13" ht="28.5" customHeight="1" x14ac:dyDescent="0.25">
      <c r="A114" s="91" t="s">
        <v>213</v>
      </c>
      <c r="B114" s="90" t="s">
        <v>160</v>
      </c>
      <c r="C114" s="76" t="s">
        <v>166</v>
      </c>
      <c r="D114" s="70">
        <v>9900.2000000000007</v>
      </c>
      <c r="E114" s="97" t="s">
        <v>14</v>
      </c>
      <c r="F114" s="86">
        <v>45426</v>
      </c>
      <c r="G114" s="70">
        <v>9900.2000000000007</v>
      </c>
      <c r="H114" s="63"/>
      <c r="I114" s="70">
        <v>9900.2000000000007</v>
      </c>
      <c r="J114" s="62" t="s">
        <v>165</v>
      </c>
      <c r="K114" s="62" t="s">
        <v>164</v>
      </c>
      <c r="L114" s="70">
        <v>9900.2000000000007</v>
      </c>
      <c r="M114" s="86">
        <v>45457</v>
      </c>
    </row>
    <row r="115" spans="1:13" ht="28.5" customHeight="1" x14ac:dyDescent="0.25">
      <c r="A115" s="91" t="s">
        <v>212</v>
      </c>
      <c r="B115" s="90" t="s">
        <v>160</v>
      </c>
      <c r="C115" s="76" t="s">
        <v>166</v>
      </c>
      <c r="D115" s="70">
        <v>9900.2000000000007</v>
      </c>
      <c r="E115" s="97" t="s">
        <v>14</v>
      </c>
      <c r="F115" s="86">
        <v>45426</v>
      </c>
      <c r="G115" s="70">
        <v>9900.2000000000007</v>
      </c>
      <c r="H115" s="63"/>
      <c r="I115" s="70">
        <v>9900.2000000000007</v>
      </c>
      <c r="J115" s="62" t="s">
        <v>165</v>
      </c>
      <c r="K115" s="62" t="s">
        <v>164</v>
      </c>
      <c r="L115" s="70">
        <v>9900.2000000000007</v>
      </c>
      <c r="M115" s="86">
        <v>45457</v>
      </c>
    </row>
    <row r="116" spans="1:13" ht="28.5" customHeight="1" x14ac:dyDescent="0.25">
      <c r="A116" s="91" t="s">
        <v>211</v>
      </c>
      <c r="B116" s="90" t="s">
        <v>160</v>
      </c>
      <c r="C116" s="76" t="s">
        <v>166</v>
      </c>
      <c r="D116" s="70">
        <v>13806</v>
      </c>
      <c r="E116" s="97" t="s">
        <v>14</v>
      </c>
      <c r="F116" s="86">
        <v>45425</v>
      </c>
      <c r="G116" s="70">
        <v>13806</v>
      </c>
      <c r="H116" s="63"/>
      <c r="I116" s="70">
        <v>13806</v>
      </c>
      <c r="J116" s="62" t="s">
        <v>165</v>
      </c>
      <c r="K116" s="62" t="s">
        <v>164</v>
      </c>
      <c r="L116" s="70">
        <v>13806</v>
      </c>
      <c r="M116" s="86">
        <v>45456</v>
      </c>
    </row>
    <row r="117" spans="1:13" ht="28.5" customHeight="1" x14ac:dyDescent="0.25">
      <c r="A117" s="91" t="s">
        <v>210</v>
      </c>
      <c r="B117" s="90" t="s">
        <v>160</v>
      </c>
      <c r="C117" s="76" t="s">
        <v>166</v>
      </c>
      <c r="D117" s="70">
        <v>9900.2000000000007</v>
      </c>
      <c r="E117" s="97" t="s">
        <v>14</v>
      </c>
      <c r="F117" s="86">
        <v>45425</v>
      </c>
      <c r="G117" s="70">
        <v>9900.2000000000007</v>
      </c>
      <c r="H117" s="63"/>
      <c r="I117" s="70">
        <v>9900.2000000000007</v>
      </c>
      <c r="J117" s="62" t="s">
        <v>165</v>
      </c>
      <c r="K117" s="62" t="s">
        <v>164</v>
      </c>
      <c r="L117" s="70">
        <v>9900.2000000000007</v>
      </c>
      <c r="M117" s="86">
        <v>45456</v>
      </c>
    </row>
    <row r="118" spans="1:13" ht="28.5" customHeight="1" x14ac:dyDescent="0.25">
      <c r="A118" s="91" t="s">
        <v>209</v>
      </c>
      <c r="B118" s="90" t="s">
        <v>160</v>
      </c>
      <c r="C118" s="76" t="s">
        <v>166</v>
      </c>
      <c r="D118" s="70">
        <v>9900.2000000000007</v>
      </c>
      <c r="E118" s="97" t="s">
        <v>14</v>
      </c>
      <c r="F118" s="86">
        <v>45425</v>
      </c>
      <c r="G118" s="70">
        <v>9900.2000000000007</v>
      </c>
      <c r="H118" s="63"/>
      <c r="I118" s="70">
        <v>9900.2000000000007</v>
      </c>
      <c r="J118" s="62" t="s">
        <v>165</v>
      </c>
      <c r="K118" s="62" t="s">
        <v>164</v>
      </c>
      <c r="L118" s="70">
        <v>9900.2000000000007</v>
      </c>
      <c r="M118" s="86">
        <v>45456</v>
      </c>
    </row>
    <row r="119" spans="1:13" ht="28.5" customHeight="1" x14ac:dyDescent="0.25">
      <c r="A119" s="91" t="s">
        <v>208</v>
      </c>
      <c r="B119" s="90" t="s">
        <v>160</v>
      </c>
      <c r="C119" s="76" t="s">
        <v>166</v>
      </c>
      <c r="D119" s="70">
        <v>8968</v>
      </c>
      <c r="E119" s="97" t="s">
        <v>14</v>
      </c>
      <c r="F119" s="86">
        <v>45425</v>
      </c>
      <c r="G119" s="70">
        <v>8968</v>
      </c>
      <c r="H119" s="63"/>
      <c r="I119" s="70">
        <v>8968</v>
      </c>
      <c r="J119" s="62" t="s">
        <v>165</v>
      </c>
      <c r="K119" s="62" t="s">
        <v>164</v>
      </c>
      <c r="L119" s="70">
        <v>8968</v>
      </c>
      <c r="M119" s="86">
        <v>45456</v>
      </c>
    </row>
    <row r="120" spans="1:13" ht="28.5" customHeight="1" x14ac:dyDescent="0.25">
      <c r="A120" s="91" t="s">
        <v>207</v>
      </c>
      <c r="B120" s="90" t="s">
        <v>160</v>
      </c>
      <c r="C120" s="76" t="s">
        <v>166</v>
      </c>
      <c r="D120" s="70">
        <v>9900.2000000000007</v>
      </c>
      <c r="E120" s="97" t="s">
        <v>14</v>
      </c>
      <c r="F120" s="86">
        <v>45425</v>
      </c>
      <c r="G120" s="70">
        <v>9900.2000000000007</v>
      </c>
      <c r="H120" s="63"/>
      <c r="I120" s="70">
        <v>9900.2000000000007</v>
      </c>
      <c r="J120" s="62" t="s">
        <v>165</v>
      </c>
      <c r="K120" s="62" t="s">
        <v>164</v>
      </c>
      <c r="L120" s="70">
        <v>9900.2000000000007</v>
      </c>
      <c r="M120" s="86">
        <v>45456</v>
      </c>
    </row>
    <row r="121" spans="1:13" ht="28.5" customHeight="1" x14ac:dyDescent="0.25">
      <c r="A121" s="91" t="s">
        <v>206</v>
      </c>
      <c r="B121" s="90" t="s">
        <v>160</v>
      </c>
      <c r="C121" s="76" t="s">
        <v>166</v>
      </c>
      <c r="D121" s="70">
        <v>10502</v>
      </c>
      <c r="E121" s="97" t="s">
        <v>14</v>
      </c>
      <c r="F121" s="86">
        <v>45425</v>
      </c>
      <c r="G121" s="70">
        <v>10502</v>
      </c>
      <c r="H121" s="63"/>
      <c r="I121" s="70">
        <v>10502</v>
      </c>
      <c r="J121" s="62" t="s">
        <v>165</v>
      </c>
      <c r="K121" s="62" t="s">
        <v>164</v>
      </c>
      <c r="L121" s="70">
        <v>10502</v>
      </c>
      <c r="M121" s="86">
        <v>45456</v>
      </c>
    </row>
    <row r="122" spans="1:13" ht="28.5" customHeight="1" x14ac:dyDescent="0.25">
      <c r="A122" s="91" t="s">
        <v>205</v>
      </c>
      <c r="B122" s="90" t="s">
        <v>160</v>
      </c>
      <c r="C122" s="76" t="s">
        <v>170</v>
      </c>
      <c r="D122" s="70">
        <v>30680</v>
      </c>
      <c r="E122" s="97" t="s">
        <v>14</v>
      </c>
      <c r="F122" s="86">
        <v>45425</v>
      </c>
      <c r="G122" s="70">
        <v>30680</v>
      </c>
      <c r="H122" s="63"/>
      <c r="I122" s="70">
        <v>30680</v>
      </c>
      <c r="J122" s="62" t="s">
        <v>169</v>
      </c>
      <c r="K122" s="62" t="s">
        <v>168</v>
      </c>
      <c r="L122" s="70">
        <v>30680</v>
      </c>
      <c r="M122" s="86">
        <v>45456</v>
      </c>
    </row>
    <row r="123" spans="1:13" ht="28.5" customHeight="1" x14ac:dyDescent="0.25">
      <c r="A123" s="91" t="s">
        <v>204</v>
      </c>
      <c r="B123" s="90" t="s">
        <v>160</v>
      </c>
      <c r="C123" s="76" t="s">
        <v>170</v>
      </c>
      <c r="D123" s="70">
        <v>30680</v>
      </c>
      <c r="E123" s="97" t="s">
        <v>14</v>
      </c>
      <c r="F123" s="86">
        <v>45425</v>
      </c>
      <c r="G123" s="70">
        <v>30680</v>
      </c>
      <c r="H123" s="63"/>
      <c r="I123" s="70">
        <v>30680</v>
      </c>
      <c r="J123" s="62" t="s">
        <v>169</v>
      </c>
      <c r="K123" s="62" t="s">
        <v>168</v>
      </c>
      <c r="L123" s="70">
        <v>30680</v>
      </c>
      <c r="M123" s="86">
        <v>45456</v>
      </c>
    </row>
    <row r="124" spans="1:13" ht="28.5" customHeight="1" x14ac:dyDescent="0.25">
      <c r="A124" s="91" t="s">
        <v>203</v>
      </c>
      <c r="B124" s="90" t="s">
        <v>160</v>
      </c>
      <c r="C124" s="76" t="s">
        <v>170</v>
      </c>
      <c r="D124" s="70">
        <v>11328</v>
      </c>
      <c r="E124" s="97" t="s">
        <v>14</v>
      </c>
      <c r="F124" s="86">
        <v>45426</v>
      </c>
      <c r="G124" s="70">
        <v>11328</v>
      </c>
      <c r="H124" s="63"/>
      <c r="I124" s="70">
        <v>11328</v>
      </c>
      <c r="J124" s="62" t="s">
        <v>169</v>
      </c>
      <c r="K124" s="62" t="s">
        <v>168</v>
      </c>
      <c r="L124" s="70">
        <v>11328</v>
      </c>
      <c r="M124" s="86">
        <v>45457</v>
      </c>
    </row>
    <row r="125" spans="1:13" ht="28.5" customHeight="1" x14ac:dyDescent="0.25">
      <c r="A125" s="91" t="s">
        <v>202</v>
      </c>
      <c r="B125" s="90" t="s">
        <v>160</v>
      </c>
      <c r="C125" s="76" t="s">
        <v>166</v>
      </c>
      <c r="D125" s="70">
        <v>7965</v>
      </c>
      <c r="E125" s="97" t="s">
        <v>14</v>
      </c>
      <c r="F125" s="86">
        <v>45426</v>
      </c>
      <c r="G125" s="70">
        <v>7965</v>
      </c>
      <c r="H125" s="63"/>
      <c r="I125" s="70">
        <v>7965</v>
      </c>
      <c r="J125" s="62" t="s">
        <v>165</v>
      </c>
      <c r="K125" s="62" t="s">
        <v>164</v>
      </c>
      <c r="L125" s="70">
        <v>7965</v>
      </c>
      <c r="M125" s="86">
        <v>45457</v>
      </c>
    </row>
    <row r="126" spans="1:13" ht="28.5" customHeight="1" x14ac:dyDescent="0.25">
      <c r="A126" s="91" t="s">
        <v>201</v>
      </c>
      <c r="B126" s="90" t="s">
        <v>160</v>
      </c>
      <c r="C126" s="76" t="s">
        <v>166</v>
      </c>
      <c r="D126" s="70">
        <v>8968</v>
      </c>
      <c r="E126" s="97" t="s">
        <v>14</v>
      </c>
      <c r="F126" s="86">
        <v>45432</v>
      </c>
      <c r="G126" s="70">
        <v>8968</v>
      </c>
      <c r="H126" s="63"/>
      <c r="I126" s="70">
        <v>8968</v>
      </c>
      <c r="J126" s="62" t="s">
        <v>165</v>
      </c>
      <c r="K126" s="62" t="s">
        <v>164</v>
      </c>
      <c r="L126" s="70">
        <v>8968</v>
      </c>
      <c r="M126" s="86">
        <v>45463</v>
      </c>
    </row>
    <row r="127" spans="1:13" ht="23.25" customHeight="1" x14ac:dyDescent="0.25">
      <c r="A127" s="68"/>
      <c r="B127" s="67"/>
      <c r="C127" s="64" t="s">
        <v>200</v>
      </c>
      <c r="D127" s="63">
        <f>SUM(D87:D126)</f>
        <v>11538383.689999996</v>
      </c>
      <c r="E127" s="66"/>
      <c r="F127" s="65"/>
      <c r="G127" s="63">
        <f>SUM(G87:G126)</f>
        <v>11538383.689999996</v>
      </c>
      <c r="H127" s="63"/>
      <c r="I127" s="63">
        <f>SUM(I87:I126)</f>
        <v>11538383.689999996</v>
      </c>
      <c r="J127" s="64"/>
      <c r="K127" s="64"/>
      <c r="L127" s="63">
        <f>SUM(L87:L126)</f>
        <v>11538383.689999996</v>
      </c>
      <c r="M127" s="62"/>
    </row>
    <row r="128" spans="1:13" ht="23.25" customHeight="1" x14ac:dyDescent="0.25">
      <c r="A128" s="107" t="s">
        <v>199</v>
      </c>
      <c r="B128" s="67"/>
      <c r="C128" s="64"/>
      <c r="D128" s="63"/>
      <c r="E128" s="66"/>
      <c r="F128" s="65"/>
      <c r="G128" s="63"/>
      <c r="H128" s="63"/>
      <c r="I128" s="63"/>
      <c r="J128" s="64"/>
      <c r="K128" s="64"/>
      <c r="L128" s="63"/>
      <c r="M128" s="62"/>
    </row>
    <row r="129" spans="1:13" ht="49.5" customHeight="1" x14ac:dyDescent="0.25">
      <c r="A129" s="91" t="s">
        <v>198</v>
      </c>
      <c r="B129" s="90" t="s">
        <v>160</v>
      </c>
      <c r="C129" s="96" t="s">
        <v>140</v>
      </c>
      <c r="D129" s="70">
        <v>6779.1</v>
      </c>
      <c r="E129" s="97" t="s">
        <v>14</v>
      </c>
      <c r="F129" s="86">
        <v>45434</v>
      </c>
      <c r="G129" s="70">
        <v>6779.1</v>
      </c>
      <c r="H129" s="63"/>
      <c r="I129" s="70">
        <v>6779.1</v>
      </c>
      <c r="J129" s="72" t="s">
        <v>34</v>
      </c>
      <c r="K129" s="92" t="s">
        <v>33</v>
      </c>
      <c r="L129" s="70">
        <v>6779.1</v>
      </c>
      <c r="M129" s="86">
        <v>45465</v>
      </c>
    </row>
    <row r="130" spans="1:13" ht="47.25" customHeight="1" x14ac:dyDescent="0.25">
      <c r="A130" s="106" t="s">
        <v>197</v>
      </c>
      <c r="B130" s="105" t="s">
        <v>160</v>
      </c>
      <c r="C130" s="104" t="s">
        <v>140</v>
      </c>
      <c r="D130" s="101">
        <v>10042.98</v>
      </c>
      <c r="E130" s="97" t="s">
        <v>14</v>
      </c>
      <c r="F130" s="100">
        <v>45433</v>
      </c>
      <c r="G130" s="101">
        <v>10042.98</v>
      </c>
      <c r="H130" s="103"/>
      <c r="I130" s="101">
        <v>10042.98</v>
      </c>
      <c r="J130" s="99" t="s">
        <v>34</v>
      </c>
      <c r="K130" s="102" t="s">
        <v>33</v>
      </c>
      <c r="L130" s="101">
        <v>10042.98</v>
      </c>
      <c r="M130" s="100">
        <v>45464</v>
      </c>
    </row>
    <row r="131" spans="1:13" ht="50.25" customHeight="1" x14ac:dyDescent="0.25">
      <c r="A131" s="91" t="s">
        <v>196</v>
      </c>
      <c r="B131" s="90" t="s">
        <v>160</v>
      </c>
      <c r="C131" s="89" t="s">
        <v>140</v>
      </c>
      <c r="D131" s="70">
        <v>10566.9</v>
      </c>
      <c r="E131" s="88" t="s">
        <v>14</v>
      </c>
      <c r="F131" s="86">
        <v>45440</v>
      </c>
      <c r="G131" s="70">
        <v>10566.9</v>
      </c>
      <c r="H131" s="63"/>
      <c r="I131" s="70">
        <v>10566.9</v>
      </c>
      <c r="J131" s="72" t="s">
        <v>34</v>
      </c>
      <c r="K131" s="92" t="s">
        <v>33</v>
      </c>
      <c r="L131" s="70">
        <v>10566.9</v>
      </c>
      <c r="M131" s="86">
        <v>45471</v>
      </c>
    </row>
    <row r="132" spans="1:13" ht="34.5" customHeight="1" x14ac:dyDescent="0.25">
      <c r="A132" s="91" t="s">
        <v>195</v>
      </c>
      <c r="B132" s="90" t="s">
        <v>153</v>
      </c>
      <c r="C132" s="89" t="s">
        <v>152</v>
      </c>
      <c r="D132" s="70">
        <v>17400</v>
      </c>
      <c r="E132" s="88" t="s">
        <v>14</v>
      </c>
      <c r="F132" s="86">
        <v>45434</v>
      </c>
      <c r="G132" s="70">
        <v>17400</v>
      </c>
      <c r="H132" s="63"/>
      <c r="I132" s="70">
        <v>17400</v>
      </c>
      <c r="J132" s="72" t="s">
        <v>151</v>
      </c>
      <c r="K132" s="92" t="s">
        <v>150</v>
      </c>
      <c r="L132" s="70">
        <v>17400</v>
      </c>
      <c r="M132" s="86">
        <v>45465</v>
      </c>
    </row>
    <row r="133" spans="1:13" ht="35.25" customHeight="1" x14ac:dyDescent="0.25">
      <c r="A133" s="91" t="s">
        <v>194</v>
      </c>
      <c r="B133" s="90" t="s">
        <v>153</v>
      </c>
      <c r="C133" s="89" t="s">
        <v>152</v>
      </c>
      <c r="D133" s="70">
        <v>29000</v>
      </c>
      <c r="E133" s="88" t="s">
        <v>14</v>
      </c>
      <c r="F133" s="86">
        <v>45434</v>
      </c>
      <c r="G133" s="70">
        <v>29000</v>
      </c>
      <c r="H133" s="63"/>
      <c r="I133" s="70">
        <v>29000</v>
      </c>
      <c r="J133" s="72" t="s">
        <v>151</v>
      </c>
      <c r="K133" s="92" t="s">
        <v>150</v>
      </c>
      <c r="L133" s="70">
        <v>29000</v>
      </c>
      <c r="M133" s="86">
        <v>45465</v>
      </c>
    </row>
    <row r="134" spans="1:13" ht="33.75" customHeight="1" x14ac:dyDescent="0.25">
      <c r="A134" s="91" t="s">
        <v>193</v>
      </c>
      <c r="B134" s="90" t="s">
        <v>153</v>
      </c>
      <c r="C134" s="89" t="s">
        <v>152</v>
      </c>
      <c r="D134" s="70">
        <v>555234</v>
      </c>
      <c r="E134" s="88" t="s">
        <v>14</v>
      </c>
      <c r="F134" s="86">
        <v>45435</v>
      </c>
      <c r="G134" s="70">
        <v>555234</v>
      </c>
      <c r="H134" s="63"/>
      <c r="I134" s="70">
        <v>555234</v>
      </c>
      <c r="J134" s="72" t="s">
        <v>151</v>
      </c>
      <c r="K134" s="92" t="s">
        <v>150</v>
      </c>
      <c r="L134" s="70">
        <v>555234</v>
      </c>
      <c r="M134" s="86">
        <v>45466</v>
      </c>
    </row>
    <row r="135" spans="1:13" ht="21" customHeight="1" x14ac:dyDescent="0.25">
      <c r="A135" s="91" t="s">
        <v>192</v>
      </c>
      <c r="B135" s="90" t="s">
        <v>122</v>
      </c>
      <c r="C135" s="89" t="s">
        <v>190</v>
      </c>
      <c r="D135" s="70">
        <v>35217.410000000003</v>
      </c>
      <c r="E135" s="88" t="s">
        <v>14</v>
      </c>
      <c r="F135" s="86">
        <v>45429</v>
      </c>
      <c r="G135" s="70">
        <v>35217.410000000003</v>
      </c>
      <c r="H135" s="63"/>
      <c r="I135" s="70">
        <v>35217.410000000003</v>
      </c>
      <c r="J135" s="72" t="s">
        <v>120</v>
      </c>
      <c r="K135" s="76" t="s">
        <v>119</v>
      </c>
      <c r="L135" s="70">
        <v>35217.410000000003</v>
      </c>
      <c r="M135" s="86">
        <v>45460</v>
      </c>
    </row>
    <row r="136" spans="1:13" ht="21" customHeight="1" x14ac:dyDescent="0.25">
      <c r="A136" s="91" t="s">
        <v>191</v>
      </c>
      <c r="B136" s="90" t="s">
        <v>122</v>
      </c>
      <c r="C136" s="89" t="s">
        <v>190</v>
      </c>
      <c r="D136" s="70">
        <v>47055.26</v>
      </c>
      <c r="E136" s="88" t="s">
        <v>14</v>
      </c>
      <c r="F136" s="86">
        <v>45427</v>
      </c>
      <c r="G136" s="70">
        <v>47055.26</v>
      </c>
      <c r="H136" s="63"/>
      <c r="I136" s="70">
        <v>47055.26</v>
      </c>
      <c r="J136" s="72" t="s">
        <v>120</v>
      </c>
      <c r="K136" s="76" t="s">
        <v>119</v>
      </c>
      <c r="L136" s="70">
        <v>47055.26</v>
      </c>
      <c r="M136" s="86">
        <v>45458</v>
      </c>
    </row>
    <row r="137" spans="1:13" ht="24" customHeight="1" x14ac:dyDescent="0.25">
      <c r="A137" s="91" t="s">
        <v>189</v>
      </c>
      <c r="B137" s="90" t="s">
        <v>176</v>
      </c>
      <c r="C137" s="76" t="s">
        <v>175</v>
      </c>
      <c r="D137" s="70">
        <v>26691.599999999999</v>
      </c>
      <c r="E137" s="97" t="s">
        <v>14</v>
      </c>
      <c r="F137" s="86">
        <v>45448</v>
      </c>
      <c r="G137" s="70">
        <v>26691.599999999999</v>
      </c>
      <c r="H137" s="63"/>
      <c r="I137" s="70">
        <v>26691.599999999999</v>
      </c>
      <c r="J137" s="62" t="s">
        <v>174</v>
      </c>
      <c r="K137" s="62" t="s">
        <v>173</v>
      </c>
      <c r="L137" s="70">
        <v>26691.599999999999</v>
      </c>
      <c r="M137" s="86">
        <v>45478</v>
      </c>
    </row>
    <row r="138" spans="1:13" ht="24" customHeight="1" x14ac:dyDescent="0.25">
      <c r="A138" s="91" t="s">
        <v>188</v>
      </c>
      <c r="B138" s="90" t="s">
        <v>176</v>
      </c>
      <c r="C138" s="76" t="s">
        <v>175</v>
      </c>
      <c r="D138" s="70">
        <v>8319</v>
      </c>
      <c r="E138" s="97" t="s">
        <v>14</v>
      </c>
      <c r="F138" s="86">
        <v>45448</v>
      </c>
      <c r="G138" s="70">
        <v>8319</v>
      </c>
      <c r="H138" s="63"/>
      <c r="I138" s="70">
        <v>8319</v>
      </c>
      <c r="J138" s="62" t="s">
        <v>174</v>
      </c>
      <c r="K138" s="62" t="s">
        <v>173</v>
      </c>
      <c r="L138" s="70">
        <v>8319</v>
      </c>
      <c r="M138" s="86">
        <v>45478</v>
      </c>
    </row>
    <row r="139" spans="1:13" ht="21" customHeight="1" x14ac:dyDescent="0.25">
      <c r="A139" s="91" t="s">
        <v>187</v>
      </c>
      <c r="B139" s="90" t="s">
        <v>185</v>
      </c>
      <c r="C139" s="89" t="s">
        <v>184</v>
      </c>
      <c r="D139" s="70">
        <v>7375</v>
      </c>
      <c r="E139" s="97" t="s">
        <v>14</v>
      </c>
      <c r="F139" s="86">
        <v>45446</v>
      </c>
      <c r="G139" s="70">
        <v>7375</v>
      </c>
      <c r="H139" s="63"/>
      <c r="I139" s="95">
        <v>7375</v>
      </c>
      <c r="J139" s="62" t="s">
        <v>183</v>
      </c>
      <c r="K139" s="62" t="s">
        <v>182</v>
      </c>
      <c r="L139" s="94">
        <v>7375</v>
      </c>
      <c r="M139" s="86">
        <v>45476</v>
      </c>
    </row>
    <row r="140" spans="1:13" ht="21" customHeight="1" x14ac:dyDescent="0.25">
      <c r="A140" s="91" t="s">
        <v>186</v>
      </c>
      <c r="B140" s="90" t="s">
        <v>185</v>
      </c>
      <c r="C140" s="89" t="s">
        <v>184</v>
      </c>
      <c r="D140" s="70">
        <v>600</v>
      </c>
      <c r="E140" s="97" t="s">
        <v>14</v>
      </c>
      <c r="F140" s="86">
        <v>45446</v>
      </c>
      <c r="G140" s="70">
        <v>600</v>
      </c>
      <c r="H140" s="63"/>
      <c r="I140" s="70">
        <v>600</v>
      </c>
      <c r="J140" s="62" t="s">
        <v>183</v>
      </c>
      <c r="K140" s="62" t="s">
        <v>182</v>
      </c>
      <c r="L140" s="70">
        <v>600</v>
      </c>
      <c r="M140" s="86">
        <v>45476</v>
      </c>
    </row>
    <row r="141" spans="1:13" ht="31.5" customHeight="1" x14ac:dyDescent="0.25">
      <c r="A141" s="91" t="s">
        <v>181</v>
      </c>
      <c r="B141" s="90" t="s">
        <v>180</v>
      </c>
      <c r="C141" s="89" t="s">
        <v>179</v>
      </c>
      <c r="D141" s="70">
        <v>110000</v>
      </c>
      <c r="E141" s="97" t="s">
        <v>14</v>
      </c>
      <c r="F141" s="86">
        <v>45456</v>
      </c>
      <c r="G141" s="70">
        <v>110000</v>
      </c>
      <c r="H141" s="63"/>
      <c r="I141" s="70">
        <v>110000</v>
      </c>
      <c r="J141" s="99"/>
      <c r="K141" s="98"/>
      <c r="L141" s="70">
        <v>110000</v>
      </c>
      <c r="M141" s="86">
        <v>45486</v>
      </c>
    </row>
    <row r="142" spans="1:13" ht="24" customHeight="1" x14ac:dyDescent="0.25">
      <c r="A142" s="91" t="s">
        <v>178</v>
      </c>
      <c r="B142" s="90" t="s">
        <v>176</v>
      </c>
      <c r="C142" s="76" t="s">
        <v>175</v>
      </c>
      <c r="D142" s="70">
        <v>15611.4</v>
      </c>
      <c r="E142" s="97" t="s">
        <v>14</v>
      </c>
      <c r="F142" s="86">
        <v>45462</v>
      </c>
      <c r="G142" s="70">
        <v>15611.4</v>
      </c>
      <c r="H142" s="63"/>
      <c r="I142" s="70">
        <v>15611.4</v>
      </c>
      <c r="J142" s="62" t="s">
        <v>174</v>
      </c>
      <c r="K142" s="62" t="s">
        <v>173</v>
      </c>
      <c r="L142" s="70">
        <v>15611.4</v>
      </c>
      <c r="M142" s="86">
        <v>45492</v>
      </c>
    </row>
    <row r="143" spans="1:13" ht="24" customHeight="1" x14ac:dyDescent="0.25">
      <c r="A143" s="91" t="s">
        <v>177</v>
      </c>
      <c r="B143" s="90" t="s">
        <v>176</v>
      </c>
      <c r="C143" s="76" t="s">
        <v>175</v>
      </c>
      <c r="D143" s="70">
        <v>14927</v>
      </c>
      <c r="E143" s="97" t="s">
        <v>14</v>
      </c>
      <c r="F143" s="86">
        <v>45462</v>
      </c>
      <c r="G143" s="70">
        <v>14927</v>
      </c>
      <c r="H143" s="63"/>
      <c r="I143" s="70">
        <v>14927</v>
      </c>
      <c r="J143" s="62" t="s">
        <v>174</v>
      </c>
      <c r="K143" s="62" t="s">
        <v>173</v>
      </c>
      <c r="L143" s="70">
        <v>14927</v>
      </c>
      <c r="M143" s="86">
        <v>45492</v>
      </c>
    </row>
    <row r="144" spans="1:13" ht="28.5" customHeight="1" x14ac:dyDescent="0.25">
      <c r="A144" s="91" t="s">
        <v>172</v>
      </c>
      <c r="B144" s="90" t="s">
        <v>160</v>
      </c>
      <c r="C144" s="76" t="s">
        <v>170</v>
      </c>
      <c r="D144" s="70">
        <v>30208</v>
      </c>
      <c r="E144" s="97" t="s">
        <v>14</v>
      </c>
      <c r="F144" s="86">
        <v>45447</v>
      </c>
      <c r="G144" s="70">
        <v>30208</v>
      </c>
      <c r="H144" s="63"/>
      <c r="I144" s="70">
        <v>30208</v>
      </c>
      <c r="J144" s="62" t="s">
        <v>169</v>
      </c>
      <c r="K144" s="62" t="s">
        <v>168</v>
      </c>
      <c r="L144" s="70">
        <v>30208</v>
      </c>
      <c r="M144" s="86">
        <v>45477</v>
      </c>
    </row>
    <row r="145" spans="1:13" ht="28.5" customHeight="1" x14ac:dyDescent="0.25">
      <c r="A145" s="91" t="s">
        <v>171</v>
      </c>
      <c r="B145" s="90" t="s">
        <v>160</v>
      </c>
      <c r="C145" s="76" t="s">
        <v>170</v>
      </c>
      <c r="D145" s="70">
        <v>34814.720000000001</v>
      </c>
      <c r="E145" s="97" t="s">
        <v>14</v>
      </c>
      <c r="F145" s="86">
        <v>45450</v>
      </c>
      <c r="G145" s="70">
        <v>34814.720000000001</v>
      </c>
      <c r="H145" s="63"/>
      <c r="I145" s="70">
        <v>34814.720000000001</v>
      </c>
      <c r="J145" s="62" t="s">
        <v>169</v>
      </c>
      <c r="K145" s="62" t="s">
        <v>168</v>
      </c>
      <c r="L145" s="70">
        <v>34814.720000000001</v>
      </c>
      <c r="M145" s="86">
        <v>45480</v>
      </c>
    </row>
    <row r="146" spans="1:13" ht="28.5" customHeight="1" x14ac:dyDescent="0.25">
      <c r="A146" s="91" t="s">
        <v>167</v>
      </c>
      <c r="B146" s="90" t="s">
        <v>160</v>
      </c>
      <c r="C146" s="76" t="s">
        <v>166</v>
      </c>
      <c r="D146" s="70">
        <v>8989.24</v>
      </c>
      <c r="E146" s="97" t="s">
        <v>14</v>
      </c>
      <c r="F146" s="86">
        <v>45467</v>
      </c>
      <c r="G146" s="70">
        <v>8989.24</v>
      </c>
      <c r="H146" s="63"/>
      <c r="I146" s="70">
        <v>8989.24</v>
      </c>
      <c r="J146" s="62" t="s">
        <v>165</v>
      </c>
      <c r="K146" s="62" t="s">
        <v>164</v>
      </c>
      <c r="L146" s="70">
        <v>8989.24</v>
      </c>
      <c r="M146" s="86" t="s">
        <v>163</v>
      </c>
    </row>
    <row r="147" spans="1:13" ht="54" customHeight="1" x14ac:dyDescent="0.25">
      <c r="A147" s="91" t="s">
        <v>162</v>
      </c>
      <c r="B147" s="90" t="s">
        <v>160</v>
      </c>
      <c r="C147" s="89" t="s">
        <v>140</v>
      </c>
      <c r="D147" s="70">
        <v>10566.9</v>
      </c>
      <c r="E147" s="88" t="s">
        <v>14</v>
      </c>
      <c r="F147" s="86">
        <v>45450</v>
      </c>
      <c r="G147" s="70">
        <v>10566.9</v>
      </c>
      <c r="H147" s="63"/>
      <c r="I147" s="70">
        <v>10566.9</v>
      </c>
      <c r="J147" s="72" t="s">
        <v>34</v>
      </c>
      <c r="K147" s="92" t="s">
        <v>33</v>
      </c>
      <c r="L147" s="70">
        <v>10566.9</v>
      </c>
      <c r="M147" s="86">
        <v>45480</v>
      </c>
    </row>
    <row r="148" spans="1:13" ht="54" customHeight="1" x14ac:dyDescent="0.25">
      <c r="A148" s="91" t="s">
        <v>161</v>
      </c>
      <c r="B148" s="90" t="s">
        <v>160</v>
      </c>
      <c r="C148" s="89" t="s">
        <v>140</v>
      </c>
      <c r="D148" s="70">
        <v>10566.9</v>
      </c>
      <c r="E148" s="88" t="s">
        <v>14</v>
      </c>
      <c r="F148" s="86">
        <v>45460</v>
      </c>
      <c r="G148" s="70">
        <v>10566.9</v>
      </c>
      <c r="H148" s="63"/>
      <c r="I148" s="70">
        <v>10566.9</v>
      </c>
      <c r="J148" s="72" t="s">
        <v>34</v>
      </c>
      <c r="K148" s="92" t="s">
        <v>33</v>
      </c>
      <c r="L148" s="70">
        <v>10566.9</v>
      </c>
      <c r="M148" s="86">
        <v>45490</v>
      </c>
    </row>
    <row r="149" spans="1:13" ht="31.5" customHeight="1" x14ac:dyDescent="0.25">
      <c r="A149" s="91" t="s">
        <v>159</v>
      </c>
      <c r="B149" s="90" t="s">
        <v>158</v>
      </c>
      <c r="C149" s="89" t="s">
        <v>157</v>
      </c>
      <c r="D149" s="70">
        <v>296889.99</v>
      </c>
      <c r="E149" s="88" t="s">
        <v>14</v>
      </c>
      <c r="F149" s="86">
        <v>45464</v>
      </c>
      <c r="G149" s="70">
        <v>296889.99</v>
      </c>
      <c r="H149" s="63"/>
      <c r="I149" s="70">
        <v>296889.99</v>
      </c>
      <c r="J149" s="62"/>
      <c r="K149" s="87"/>
      <c r="L149" s="70">
        <v>296889.99</v>
      </c>
      <c r="M149" s="86">
        <v>45494</v>
      </c>
    </row>
    <row r="150" spans="1:13" ht="34.5" customHeight="1" x14ac:dyDescent="0.25">
      <c r="A150" s="91" t="s">
        <v>156</v>
      </c>
      <c r="B150" s="90" t="s">
        <v>153</v>
      </c>
      <c r="C150" s="89" t="s">
        <v>152</v>
      </c>
      <c r="D150" s="70">
        <v>818848.91</v>
      </c>
      <c r="E150" s="88" t="s">
        <v>14</v>
      </c>
      <c r="F150" s="86">
        <v>45453</v>
      </c>
      <c r="G150" s="70">
        <v>818848.91</v>
      </c>
      <c r="H150" s="63"/>
      <c r="I150" s="70">
        <v>818848.91</v>
      </c>
      <c r="J150" s="72" t="s">
        <v>151</v>
      </c>
      <c r="K150" s="92" t="s">
        <v>150</v>
      </c>
      <c r="L150" s="70">
        <v>818848.91</v>
      </c>
      <c r="M150" s="86">
        <v>45483</v>
      </c>
    </row>
    <row r="151" spans="1:13" ht="34.5" customHeight="1" x14ac:dyDescent="0.25">
      <c r="A151" s="91" t="s">
        <v>155</v>
      </c>
      <c r="B151" s="90" t="s">
        <v>153</v>
      </c>
      <c r="C151" s="89" t="s">
        <v>152</v>
      </c>
      <c r="D151" s="70">
        <v>6380</v>
      </c>
      <c r="E151" s="88" t="s">
        <v>14</v>
      </c>
      <c r="F151" s="86">
        <v>45453</v>
      </c>
      <c r="G151" s="70">
        <v>6380</v>
      </c>
      <c r="H151" s="63"/>
      <c r="I151" s="70">
        <v>6380</v>
      </c>
      <c r="J151" s="72" t="s">
        <v>151</v>
      </c>
      <c r="K151" s="92" t="s">
        <v>150</v>
      </c>
      <c r="L151" s="70">
        <v>6380</v>
      </c>
      <c r="M151" s="86">
        <v>45483</v>
      </c>
    </row>
    <row r="152" spans="1:13" ht="34.5" customHeight="1" x14ac:dyDescent="0.25">
      <c r="A152" s="91" t="s">
        <v>154</v>
      </c>
      <c r="B152" s="90" t="s">
        <v>153</v>
      </c>
      <c r="C152" s="89" t="s">
        <v>152</v>
      </c>
      <c r="D152" s="70">
        <v>5314944.04</v>
      </c>
      <c r="E152" s="88" t="s">
        <v>14</v>
      </c>
      <c r="F152" s="86">
        <v>45453</v>
      </c>
      <c r="G152" s="70">
        <v>5314944.04</v>
      </c>
      <c r="H152" s="63"/>
      <c r="I152" s="70">
        <v>5314944.04</v>
      </c>
      <c r="J152" s="72" t="s">
        <v>151</v>
      </c>
      <c r="K152" s="92" t="s">
        <v>150</v>
      </c>
      <c r="L152" s="70">
        <v>5314944.04</v>
      </c>
      <c r="M152" s="86">
        <v>45483</v>
      </c>
    </row>
    <row r="153" spans="1:13" ht="31.5" customHeight="1" x14ac:dyDescent="0.25">
      <c r="A153" s="91" t="s">
        <v>149</v>
      </c>
      <c r="B153" s="90" t="s">
        <v>147</v>
      </c>
      <c r="C153" s="96" t="s">
        <v>146</v>
      </c>
      <c r="D153" s="70">
        <v>1020</v>
      </c>
      <c r="E153" s="88" t="s">
        <v>14</v>
      </c>
      <c r="F153" s="86">
        <v>45467</v>
      </c>
      <c r="G153" s="70">
        <v>1020</v>
      </c>
      <c r="H153" s="63"/>
      <c r="I153" s="70">
        <v>1020</v>
      </c>
      <c r="J153" s="72" t="s">
        <v>120</v>
      </c>
      <c r="K153" s="76" t="s">
        <v>119</v>
      </c>
      <c r="L153" s="70">
        <v>1020</v>
      </c>
      <c r="M153" s="86">
        <v>45497</v>
      </c>
    </row>
    <row r="154" spans="1:13" ht="31.5" customHeight="1" x14ac:dyDescent="0.25">
      <c r="A154" s="91" t="s">
        <v>148</v>
      </c>
      <c r="B154" s="90" t="s">
        <v>147</v>
      </c>
      <c r="C154" s="96" t="s">
        <v>146</v>
      </c>
      <c r="D154" s="70">
        <v>1440</v>
      </c>
      <c r="E154" s="88" t="s">
        <v>14</v>
      </c>
      <c r="F154" s="86">
        <v>45461</v>
      </c>
      <c r="G154" s="70">
        <v>1440</v>
      </c>
      <c r="H154" s="63"/>
      <c r="I154" s="70">
        <v>1440</v>
      </c>
      <c r="J154" s="72" t="s">
        <v>120</v>
      </c>
      <c r="K154" s="76" t="s">
        <v>119</v>
      </c>
      <c r="L154" s="70">
        <v>1440</v>
      </c>
      <c r="M154" s="86">
        <v>45491</v>
      </c>
    </row>
    <row r="155" spans="1:13" ht="31.5" customHeight="1" x14ac:dyDescent="0.25">
      <c r="A155" s="91" t="s">
        <v>145</v>
      </c>
      <c r="B155" s="90" t="s">
        <v>144</v>
      </c>
      <c r="C155" s="89" t="s">
        <v>143</v>
      </c>
      <c r="D155" s="70">
        <v>42000.92</v>
      </c>
      <c r="E155" s="88" t="s">
        <v>14</v>
      </c>
      <c r="F155" s="86">
        <v>45468</v>
      </c>
      <c r="G155" s="70">
        <v>42000.92</v>
      </c>
      <c r="H155" s="63"/>
      <c r="I155" s="70">
        <v>42000.92</v>
      </c>
      <c r="J155" s="62"/>
      <c r="K155" s="87"/>
      <c r="L155" s="70">
        <v>42000.92</v>
      </c>
      <c r="M155" s="86">
        <v>45498</v>
      </c>
    </row>
    <row r="156" spans="1:13" ht="54" customHeight="1" x14ac:dyDescent="0.25">
      <c r="A156" s="91" t="s">
        <v>142</v>
      </c>
      <c r="B156" s="90" t="s">
        <v>141</v>
      </c>
      <c r="C156" s="89" t="s">
        <v>140</v>
      </c>
      <c r="D156" s="70">
        <v>6917.03</v>
      </c>
      <c r="E156" s="88" t="s">
        <v>14</v>
      </c>
      <c r="F156" s="86">
        <v>45446</v>
      </c>
      <c r="G156" s="70">
        <v>6917.03</v>
      </c>
      <c r="H156" s="63"/>
      <c r="I156" s="70">
        <v>6917.03</v>
      </c>
      <c r="J156" s="72" t="s">
        <v>34</v>
      </c>
      <c r="K156" s="92" t="s">
        <v>33</v>
      </c>
      <c r="L156" s="70">
        <v>6917.03</v>
      </c>
      <c r="M156" s="86">
        <v>45476</v>
      </c>
    </row>
    <row r="157" spans="1:13" ht="21.75" customHeight="1" x14ac:dyDescent="0.25">
      <c r="A157" s="91" t="s">
        <v>139</v>
      </c>
      <c r="B157" s="90" t="s">
        <v>138</v>
      </c>
      <c r="C157" s="89" t="s">
        <v>137</v>
      </c>
      <c r="D157" s="70">
        <v>203000</v>
      </c>
      <c r="E157" s="88" t="s">
        <v>14</v>
      </c>
      <c r="F157" s="86">
        <v>45454</v>
      </c>
      <c r="G157" s="70">
        <v>203000</v>
      </c>
      <c r="H157" s="63"/>
      <c r="I157" s="95">
        <v>203000</v>
      </c>
      <c r="J157" s="62" t="s">
        <v>136</v>
      </c>
      <c r="K157" s="62" t="s">
        <v>135</v>
      </c>
      <c r="L157" s="94">
        <v>203000</v>
      </c>
      <c r="M157" s="86">
        <v>45484</v>
      </c>
    </row>
    <row r="158" spans="1:13" ht="29.25" customHeight="1" x14ac:dyDescent="0.25">
      <c r="A158" s="91" t="s">
        <v>134</v>
      </c>
      <c r="B158" s="90" t="s">
        <v>133</v>
      </c>
      <c r="C158" s="89" t="s">
        <v>132</v>
      </c>
      <c r="D158" s="70">
        <v>68959.199999999997</v>
      </c>
      <c r="E158" s="88" t="s">
        <v>14</v>
      </c>
      <c r="F158" s="86">
        <v>45449</v>
      </c>
      <c r="G158" s="70">
        <v>68959.199999999997</v>
      </c>
      <c r="H158" s="63"/>
      <c r="I158" s="95">
        <v>68959.199999999997</v>
      </c>
      <c r="J158" s="62" t="s">
        <v>125</v>
      </c>
      <c r="K158" s="90" t="s">
        <v>124</v>
      </c>
      <c r="L158" s="94">
        <v>68959.199999999997</v>
      </c>
      <c r="M158" s="86">
        <v>45479</v>
      </c>
    </row>
    <row r="159" spans="1:13" ht="47.25" customHeight="1" x14ac:dyDescent="0.25">
      <c r="A159" s="91" t="s">
        <v>131</v>
      </c>
      <c r="B159" s="90" t="s">
        <v>130</v>
      </c>
      <c r="C159" s="89" t="s">
        <v>129</v>
      </c>
      <c r="D159" s="70">
        <v>114106</v>
      </c>
      <c r="E159" s="88" t="s">
        <v>14</v>
      </c>
      <c r="F159" s="86">
        <v>45456</v>
      </c>
      <c r="G159" s="70">
        <v>114106</v>
      </c>
      <c r="H159" s="63"/>
      <c r="I159" s="70">
        <v>114106</v>
      </c>
      <c r="J159" s="72" t="s">
        <v>34</v>
      </c>
      <c r="K159" s="92" t="s">
        <v>33</v>
      </c>
      <c r="L159" s="70">
        <v>114106</v>
      </c>
      <c r="M159" s="86">
        <v>45486</v>
      </c>
    </row>
    <row r="160" spans="1:13" ht="34.5" customHeight="1" x14ac:dyDescent="0.25">
      <c r="A160" s="91" t="s">
        <v>128</v>
      </c>
      <c r="B160" s="90" t="s">
        <v>127</v>
      </c>
      <c r="C160" s="89" t="s">
        <v>126</v>
      </c>
      <c r="D160" s="70">
        <v>10305.959999999999</v>
      </c>
      <c r="E160" s="88" t="s">
        <v>14</v>
      </c>
      <c r="F160" s="86">
        <v>45449</v>
      </c>
      <c r="G160" s="70">
        <v>10305.959999999999</v>
      </c>
      <c r="H160" s="63"/>
      <c r="I160" s="70">
        <v>10305.959999999999</v>
      </c>
      <c r="J160" s="62" t="s">
        <v>125</v>
      </c>
      <c r="K160" s="90" t="s">
        <v>124</v>
      </c>
      <c r="L160" s="70">
        <v>10305.959999999999</v>
      </c>
      <c r="M160" s="86">
        <v>45479</v>
      </c>
    </row>
    <row r="161" spans="1:13" ht="21.75" customHeight="1" x14ac:dyDescent="0.25">
      <c r="A161" s="91" t="s">
        <v>123</v>
      </c>
      <c r="B161" s="90" t="s">
        <v>122</v>
      </c>
      <c r="C161" s="89" t="s">
        <v>121</v>
      </c>
      <c r="D161" s="70">
        <v>18357.05</v>
      </c>
      <c r="E161" s="88" t="s">
        <v>14</v>
      </c>
      <c r="F161" s="86">
        <v>45447</v>
      </c>
      <c r="G161" s="70">
        <v>18357.05</v>
      </c>
      <c r="H161" s="63"/>
      <c r="I161" s="70">
        <v>18357.05</v>
      </c>
      <c r="J161" s="72" t="s">
        <v>120</v>
      </c>
      <c r="K161" s="76" t="s">
        <v>119</v>
      </c>
      <c r="L161" s="70">
        <v>18357.05</v>
      </c>
      <c r="M161" s="86">
        <v>45477</v>
      </c>
    </row>
    <row r="162" spans="1:13" ht="21.75" customHeight="1" x14ac:dyDescent="0.25">
      <c r="A162" s="91" t="s">
        <v>118</v>
      </c>
      <c r="B162" s="90" t="s">
        <v>117</v>
      </c>
      <c r="C162" s="89" t="s">
        <v>116</v>
      </c>
      <c r="D162" s="70">
        <v>165388.79999999999</v>
      </c>
      <c r="E162" s="88" t="s">
        <v>14</v>
      </c>
      <c r="F162" s="86">
        <v>45464</v>
      </c>
      <c r="G162" s="70">
        <v>165388.79999999999</v>
      </c>
      <c r="H162" s="63"/>
      <c r="I162" s="70">
        <v>165388.79999999999</v>
      </c>
      <c r="J162" s="62"/>
      <c r="K162" s="87"/>
      <c r="L162" s="70">
        <v>165388.79999999999</v>
      </c>
      <c r="M162" s="86">
        <v>45464</v>
      </c>
    </row>
    <row r="163" spans="1:13" ht="24" customHeight="1" x14ac:dyDescent="0.25">
      <c r="A163" s="91" t="s">
        <v>115</v>
      </c>
      <c r="B163" s="90" t="s">
        <v>45</v>
      </c>
      <c r="C163" s="89" t="s">
        <v>44</v>
      </c>
      <c r="D163" s="70">
        <v>200</v>
      </c>
      <c r="E163" s="88" t="s">
        <v>14</v>
      </c>
      <c r="F163" s="86">
        <v>45391</v>
      </c>
      <c r="G163" s="70">
        <v>200</v>
      </c>
      <c r="H163" s="63"/>
      <c r="I163" s="70">
        <v>200</v>
      </c>
      <c r="J163" s="62" t="s">
        <v>43</v>
      </c>
      <c r="K163" s="93" t="s">
        <v>42</v>
      </c>
      <c r="L163" s="70">
        <v>200</v>
      </c>
      <c r="M163" s="86"/>
    </row>
    <row r="164" spans="1:13" ht="21.75" customHeight="1" x14ac:dyDescent="0.25">
      <c r="A164" s="91" t="s">
        <v>114</v>
      </c>
      <c r="B164" s="90" t="s">
        <v>45</v>
      </c>
      <c r="C164" s="89" t="s">
        <v>44</v>
      </c>
      <c r="D164" s="70">
        <v>75</v>
      </c>
      <c r="E164" s="88" t="s">
        <v>14</v>
      </c>
      <c r="F164" s="86">
        <v>45342</v>
      </c>
      <c r="G164" s="70">
        <v>75</v>
      </c>
      <c r="H164" s="63"/>
      <c r="I164" s="70">
        <v>75</v>
      </c>
      <c r="J164" s="62" t="s">
        <v>43</v>
      </c>
      <c r="K164" s="93" t="s">
        <v>42</v>
      </c>
      <c r="L164" s="70">
        <v>75</v>
      </c>
      <c r="M164" s="86"/>
    </row>
    <row r="165" spans="1:13" ht="21.75" customHeight="1" x14ac:dyDescent="0.25">
      <c r="A165" s="91" t="s">
        <v>113</v>
      </c>
      <c r="B165" s="90" t="s">
        <v>45</v>
      </c>
      <c r="C165" s="89" t="s">
        <v>44</v>
      </c>
      <c r="D165" s="70">
        <v>135</v>
      </c>
      <c r="E165" s="88" t="s">
        <v>14</v>
      </c>
      <c r="F165" s="86">
        <v>45342</v>
      </c>
      <c r="G165" s="70">
        <v>135</v>
      </c>
      <c r="H165" s="63"/>
      <c r="I165" s="70">
        <v>135</v>
      </c>
      <c r="J165" s="62" t="s">
        <v>43</v>
      </c>
      <c r="K165" s="93" t="s">
        <v>42</v>
      </c>
      <c r="L165" s="70">
        <v>135</v>
      </c>
      <c r="M165" s="86"/>
    </row>
    <row r="166" spans="1:13" ht="21.75" customHeight="1" x14ac:dyDescent="0.25">
      <c r="A166" s="91" t="s">
        <v>112</v>
      </c>
      <c r="B166" s="90" t="s">
        <v>45</v>
      </c>
      <c r="C166" s="89" t="s">
        <v>44</v>
      </c>
      <c r="D166" s="70">
        <v>87000</v>
      </c>
      <c r="E166" s="88" t="s">
        <v>14</v>
      </c>
      <c r="F166" s="86">
        <v>44733</v>
      </c>
      <c r="G166" s="70">
        <v>87000</v>
      </c>
      <c r="H166" s="63"/>
      <c r="I166" s="70">
        <v>87000</v>
      </c>
      <c r="J166" s="62" t="s">
        <v>43</v>
      </c>
      <c r="K166" s="93" t="s">
        <v>42</v>
      </c>
      <c r="L166" s="70">
        <v>87000</v>
      </c>
      <c r="M166" s="86"/>
    </row>
    <row r="167" spans="1:13" ht="21.75" customHeight="1" x14ac:dyDescent="0.25">
      <c r="A167" s="91" t="s">
        <v>111</v>
      </c>
      <c r="B167" s="90" t="s">
        <v>45</v>
      </c>
      <c r="C167" s="89" t="s">
        <v>44</v>
      </c>
      <c r="D167" s="70">
        <v>105</v>
      </c>
      <c r="E167" s="88" t="s">
        <v>14</v>
      </c>
      <c r="F167" s="86">
        <v>45342</v>
      </c>
      <c r="G167" s="70">
        <v>105</v>
      </c>
      <c r="H167" s="63"/>
      <c r="I167" s="70">
        <v>105</v>
      </c>
      <c r="J167" s="62" t="s">
        <v>43</v>
      </c>
      <c r="K167" s="93" t="s">
        <v>42</v>
      </c>
      <c r="L167" s="70">
        <v>105</v>
      </c>
      <c r="M167" s="86"/>
    </row>
    <row r="168" spans="1:13" ht="21.75" customHeight="1" x14ac:dyDescent="0.25">
      <c r="A168" s="91" t="s">
        <v>110</v>
      </c>
      <c r="B168" s="90" t="s">
        <v>45</v>
      </c>
      <c r="C168" s="89" t="s">
        <v>44</v>
      </c>
      <c r="D168" s="70">
        <v>6000</v>
      </c>
      <c r="E168" s="88" t="s">
        <v>14</v>
      </c>
      <c r="F168" s="86">
        <v>44720</v>
      </c>
      <c r="G168" s="70">
        <v>6000</v>
      </c>
      <c r="H168" s="63"/>
      <c r="I168" s="70">
        <v>6000</v>
      </c>
      <c r="J168" s="62" t="s">
        <v>43</v>
      </c>
      <c r="K168" s="93" t="s">
        <v>42</v>
      </c>
      <c r="L168" s="70">
        <v>6000</v>
      </c>
      <c r="M168" s="86"/>
    </row>
    <row r="169" spans="1:13" ht="21.75" customHeight="1" x14ac:dyDescent="0.25">
      <c r="A169" s="91" t="s">
        <v>109</v>
      </c>
      <c r="B169" s="90" t="s">
        <v>45</v>
      </c>
      <c r="C169" s="89" t="s">
        <v>44</v>
      </c>
      <c r="D169" s="70">
        <v>150</v>
      </c>
      <c r="E169" s="88" t="s">
        <v>14</v>
      </c>
      <c r="F169" s="86">
        <v>45342</v>
      </c>
      <c r="G169" s="70">
        <v>150</v>
      </c>
      <c r="H169" s="63"/>
      <c r="I169" s="70">
        <v>150</v>
      </c>
      <c r="J169" s="62" t="s">
        <v>43</v>
      </c>
      <c r="K169" s="93" t="s">
        <v>42</v>
      </c>
      <c r="L169" s="70">
        <v>150</v>
      </c>
      <c r="M169" s="86"/>
    </row>
    <row r="170" spans="1:13" ht="21.75" customHeight="1" x14ac:dyDescent="0.25">
      <c r="A170" s="91" t="s">
        <v>108</v>
      </c>
      <c r="B170" s="90" t="s">
        <v>45</v>
      </c>
      <c r="C170" s="89" t="s">
        <v>44</v>
      </c>
      <c r="D170" s="70">
        <v>200</v>
      </c>
      <c r="E170" s="88" t="s">
        <v>14</v>
      </c>
      <c r="F170" s="86">
        <v>45335</v>
      </c>
      <c r="G170" s="70">
        <v>200</v>
      </c>
      <c r="H170" s="63"/>
      <c r="I170" s="70">
        <v>200</v>
      </c>
      <c r="J170" s="62" t="s">
        <v>43</v>
      </c>
      <c r="K170" s="93" t="s">
        <v>42</v>
      </c>
      <c r="L170" s="70">
        <v>200</v>
      </c>
      <c r="M170" s="86"/>
    </row>
    <row r="171" spans="1:13" ht="21.75" customHeight="1" x14ac:dyDescent="0.25">
      <c r="A171" s="91" t="s">
        <v>107</v>
      </c>
      <c r="B171" s="90" t="s">
        <v>45</v>
      </c>
      <c r="C171" s="89" t="s">
        <v>44</v>
      </c>
      <c r="D171" s="70">
        <v>1500</v>
      </c>
      <c r="E171" s="88" t="s">
        <v>14</v>
      </c>
      <c r="F171" s="86">
        <v>44720</v>
      </c>
      <c r="G171" s="70">
        <v>1500</v>
      </c>
      <c r="H171" s="63"/>
      <c r="I171" s="70">
        <v>1500</v>
      </c>
      <c r="J171" s="62" t="s">
        <v>43</v>
      </c>
      <c r="K171" s="93" t="s">
        <v>42</v>
      </c>
      <c r="L171" s="70">
        <v>1500</v>
      </c>
      <c r="M171" s="86"/>
    </row>
    <row r="172" spans="1:13" ht="21.75" customHeight="1" x14ac:dyDescent="0.25">
      <c r="A172" s="91" t="s">
        <v>106</v>
      </c>
      <c r="B172" s="90" t="s">
        <v>45</v>
      </c>
      <c r="C172" s="89" t="s">
        <v>44</v>
      </c>
      <c r="D172" s="70">
        <v>1300</v>
      </c>
      <c r="E172" s="88" t="s">
        <v>14</v>
      </c>
      <c r="F172" s="86">
        <v>45334</v>
      </c>
      <c r="G172" s="70">
        <v>1300</v>
      </c>
      <c r="H172" s="63"/>
      <c r="I172" s="70">
        <v>1300</v>
      </c>
      <c r="J172" s="62" t="s">
        <v>43</v>
      </c>
      <c r="K172" s="93" t="s">
        <v>42</v>
      </c>
      <c r="L172" s="70">
        <v>1300</v>
      </c>
      <c r="M172" s="86"/>
    </row>
    <row r="173" spans="1:13" ht="21.75" customHeight="1" x14ac:dyDescent="0.25">
      <c r="A173" s="91" t="s">
        <v>105</v>
      </c>
      <c r="B173" s="90" t="s">
        <v>45</v>
      </c>
      <c r="C173" s="89" t="s">
        <v>44</v>
      </c>
      <c r="D173" s="70">
        <v>1500</v>
      </c>
      <c r="E173" s="88" t="s">
        <v>14</v>
      </c>
      <c r="F173" s="86">
        <v>44720</v>
      </c>
      <c r="G173" s="70">
        <v>1500</v>
      </c>
      <c r="H173" s="63"/>
      <c r="I173" s="70">
        <v>1500</v>
      </c>
      <c r="J173" s="62" t="s">
        <v>43</v>
      </c>
      <c r="K173" s="93" t="s">
        <v>42</v>
      </c>
      <c r="L173" s="70">
        <v>1500</v>
      </c>
      <c r="M173" s="86"/>
    </row>
    <row r="174" spans="1:13" ht="21.75" customHeight="1" x14ac:dyDescent="0.25">
      <c r="A174" s="91" t="s">
        <v>104</v>
      </c>
      <c r="B174" s="90" t="s">
        <v>45</v>
      </c>
      <c r="C174" s="89" t="s">
        <v>44</v>
      </c>
      <c r="D174" s="70">
        <v>4650</v>
      </c>
      <c r="E174" s="88" t="s">
        <v>14</v>
      </c>
      <c r="F174" s="86">
        <v>45328</v>
      </c>
      <c r="G174" s="70">
        <v>4650</v>
      </c>
      <c r="H174" s="63"/>
      <c r="I174" s="70">
        <v>4650</v>
      </c>
      <c r="J174" s="62" t="s">
        <v>43</v>
      </c>
      <c r="K174" s="93" t="s">
        <v>42</v>
      </c>
      <c r="L174" s="70">
        <v>4650</v>
      </c>
      <c r="M174" s="86"/>
    </row>
    <row r="175" spans="1:13" ht="21.75" customHeight="1" x14ac:dyDescent="0.25">
      <c r="A175" s="91" t="s">
        <v>103</v>
      </c>
      <c r="B175" s="90" t="s">
        <v>45</v>
      </c>
      <c r="C175" s="89" t="s">
        <v>44</v>
      </c>
      <c r="D175" s="70">
        <v>300</v>
      </c>
      <c r="E175" s="88" t="s">
        <v>14</v>
      </c>
      <c r="F175" s="86">
        <v>45328</v>
      </c>
      <c r="G175" s="70">
        <v>300</v>
      </c>
      <c r="H175" s="63"/>
      <c r="I175" s="70">
        <v>300</v>
      </c>
      <c r="J175" s="62" t="s">
        <v>43</v>
      </c>
      <c r="K175" s="93" t="s">
        <v>42</v>
      </c>
      <c r="L175" s="70">
        <v>300</v>
      </c>
      <c r="M175" s="86"/>
    </row>
    <row r="176" spans="1:13" ht="21.75" customHeight="1" x14ac:dyDescent="0.25">
      <c r="A176" s="91" t="s">
        <v>102</v>
      </c>
      <c r="B176" s="90" t="s">
        <v>45</v>
      </c>
      <c r="C176" s="89" t="s">
        <v>44</v>
      </c>
      <c r="D176" s="70">
        <v>300</v>
      </c>
      <c r="E176" s="88" t="s">
        <v>14</v>
      </c>
      <c r="F176" s="86">
        <v>45328</v>
      </c>
      <c r="G176" s="70">
        <v>300</v>
      </c>
      <c r="H176" s="63"/>
      <c r="I176" s="70">
        <v>300</v>
      </c>
      <c r="J176" s="62" t="s">
        <v>43</v>
      </c>
      <c r="K176" s="93" t="s">
        <v>42</v>
      </c>
      <c r="L176" s="70">
        <v>300</v>
      </c>
      <c r="M176" s="86"/>
    </row>
    <row r="177" spans="1:13" ht="21.75" customHeight="1" x14ac:dyDescent="0.25">
      <c r="A177" s="91" t="s">
        <v>101</v>
      </c>
      <c r="B177" s="90" t="s">
        <v>45</v>
      </c>
      <c r="C177" s="89" t="s">
        <v>44</v>
      </c>
      <c r="D177" s="70">
        <v>3700</v>
      </c>
      <c r="E177" s="88" t="s">
        <v>14</v>
      </c>
      <c r="F177" s="86">
        <v>45328</v>
      </c>
      <c r="G177" s="70">
        <v>3700</v>
      </c>
      <c r="H177" s="63"/>
      <c r="I177" s="70">
        <v>3700</v>
      </c>
      <c r="J177" s="62" t="s">
        <v>43</v>
      </c>
      <c r="K177" s="93" t="s">
        <v>42</v>
      </c>
      <c r="L177" s="70">
        <v>3700</v>
      </c>
      <c r="M177" s="86"/>
    </row>
    <row r="178" spans="1:13" ht="21.75" customHeight="1" x14ac:dyDescent="0.25">
      <c r="A178" s="91" t="s">
        <v>100</v>
      </c>
      <c r="B178" s="90" t="s">
        <v>45</v>
      </c>
      <c r="C178" s="89" t="s">
        <v>44</v>
      </c>
      <c r="D178" s="70">
        <v>75</v>
      </c>
      <c r="E178" s="88" t="s">
        <v>14</v>
      </c>
      <c r="F178" s="86">
        <v>44978</v>
      </c>
      <c r="G178" s="70">
        <v>75</v>
      </c>
      <c r="H178" s="63"/>
      <c r="I178" s="70">
        <v>75</v>
      </c>
      <c r="J178" s="62" t="s">
        <v>43</v>
      </c>
      <c r="K178" s="93" t="s">
        <v>42</v>
      </c>
      <c r="L178" s="70">
        <v>75</v>
      </c>
      <c r="M178" s="86"/>
    </row>
    <row r="179" spans="1:13" ht="21.75" customHeight="1" x14ac:dyDescent="0.25">
      <c r="A179" s="91" t="s">
        <v>99</v>
      </c>
      <c r="B179" s="90" t="s">
        <v>45</v>
      </c>
      <c r="C179" s="89" t="s">
        <v>44</v>
      </c>
      <c r="D179" s="70">
        <v>150</v>
      </c>
      <c r="E179" s="88" t="s">
        <v>14</v>
      </c>
      <c r="F179" s="86">
        <v>44978</v>
      </c>
      <c r="G179" s="70">
        <v>150</v>
      </c>
      <c r="H179" s="63"/>
      <c r="I179" s="70">
        <v>150</v>
      </c>
      <c r="J179" s="62" t="s">
        <v>43</v>
      </c>
      <c r="K179" s="93" t="s">
        <v>42</v>
      </c>
      <c r="L179" s="70">
        <v>150</v>
      </c>
      <c r="M179" s="86"/>
    </row>
    <row r="180" spans="1:13" ht="21.75" customHeight="1" x14ac:dyDescent="0.25">
      <c r="A180" s="91" t="s">
        <v>98</v>
      </c>
      <c r="B180" s="90" t="s">
        <v>45</v>
      </c>
      <c r="C180" s="89" t="s">
        <v>44</v>
      </c>
      <c r="D180" s="70">
        <v>755</v>
      </c>
      <c r="E180" s="88" t="s">
        <v>14</v>
      </c>
      <c r="F180" s="86">
        <v>44977</v>
      </c>
      <c r="G180" s="70">
        <v>755</v>
      </c>
      <c r="H180" s="63"/>
      <c r="I180" s="70">
        <v>755</v>
      </c>
      <c r="J180" s="62" t="s">
        <v>43</v>
      </c>
      <c r="K180" s="93" t="s">
        <v>42</v>
      </c>
      <c r="L180" s="70">
        <v>755</v>
      </c>
      <c r="M180" s="86"/>
    </row>
    <row r="181" spans="1:13" ht="21.75" customHeight="1" x14ac:dyDescent="0.25">
      <c r="A181" s="91" t="s">
        <v>97</v>
      </c>
      <c r="B181" s="90" t="s">
        <v>45</v>
      </c>
      <c r="C181" s="89" t="s">
        <v>44</v>
      </c>
      <c r="D181" s="70">
        <v>1105</v>
      </c>
      <c r="E181" s="88" t="s">
        <v>14</v>
      </c>
      <c r="F181" s="86">
        <v>44977</v>
      </c>
      <c r="G181" s="70">
        <v>1105</v>
      </c>
      <c r="H181" s="63"/>
      <c r="I181" s="70">
        <v>1105</v>
      </c>
      <c r="J181" s="62" t="s">
        <v>43</v>
      </c>
      <c r="K181" s="93" t="s">
        <v>42</v>
      </c>
      <c r="L181" s="70">
        <v>1105</v>
      </c>
      <c r="M181" s="86"/>
    </row>
    <row r="182" spans="1:13" ht="21.75" customHeight="1" x14ac:dyDescent="0.25">
      <c r="A182" s="91" t="s">
        <v>96</v>
      </c>
      <c r="B182" s="90" t="s">
        <v>45</v>
      </c>
      <c r="C182" s="89" t="s">
        <v>44</v>
      </c>
      <c r="D182" s="70">
        <v>1540</v>
      </c>
      <c r="E182" s="88" t="s">
        <v>14</v>
      </c>
      <c r="F182" s="86">
        <v>45001</v>
      </c>
      <c r="G182" s="70">
        <v>1540</v>
      </c>
      <c r="H182" s="63"/>
      <c r="I182" s="70">
        <v>1540</v>
      </c>
      <c r="J182" s="62" t="s">
        <v>43</v>
      </c>
      <c r="K182" s="93" t="s">
        <v>42</v>
      </c>
      <c r="L182" s="70">
        <v>1540</v>
      </c>
      <c r="M182" s="86"/>
    </row>
    <row r="183" spans="1:13" ht="21.75" customHeight="1" x14ac:dyDescent="0.25">
      <c r="A183" s="91" t="s">
        <v>95</v>
      </c>
      <c r="B183" s="90" t="s">
        <v>45</v>
      </c>
      <c r="C183" s="89" t="s">
        <v>44</v>
      </c>
      <c r="D183" s="70">
        <v>8900</v>
      </c>
      <c r="E183" s="88" t="s">
        <v>14</v>
      </c>
      <c r="F183" s="86">
        <v>45001</v>
      </c>
      <c r="G183" s="70">
        <v>8900</v>
      </c>
      <c r="H183" s="63"/>
      <c r="I183" s="70">
        <v>8900</v>
      </c>
      <c r="J183" s="62" t="s">
        <v>43</v>
      </c>
      <c r="K183" s="93" t="s">
        <v>42</v>
      </c>
      <c r="L183" s="70">
        <v>8900</v>
      </c>
      <c r="M183" s="86"/>
    </row>
    <row r="184" spans="1:13" ht="21.75" customHeight="1" x14ac:dyDescent="0.25">
      <c r="A184" s="91" t="s">
        <v>94</v>
      </c>
      <c r="B184" s="90" t="s">
        <v>45</v>
      </c>
      <c r="C184" s="89" t="s">
        <v>44</v>
      </c>
      <c r="D184" s="70">
        <v>1500</v>
      </c>
      <c r="E184" s="88" t="s">
        <v>14</v>
      </c>
      <c r="F184" s="86">
        <v>44750</v>
      </c>
      <c r="G184" s="70">
        <v>1500</v>
      </c>
      <c r="H184" s="63"/>
      <c r="I184" s="70">
        <v>1500</v>
      </c>
      <c r="J184" s="62" t="s">
        <v>43</v>
      </c>
      <c r="K184" s="93" t="s">
        <v>42</v>
      </c>
      <c r="L184" s="70">
        <v>1500</v>
      </c>
      <c r="M184" s="86"/>
    </row>
    <row r="185" spans="1:13" ht="21.75" customHeight="1" x14ac:dyDescent="0.25">
      <c r="A185" s="91" t="s">
        <v>93</v>
      </c>
      <c r="B185" s="90" t="s">
        <v>45</v>
      </c>
      <c r="C185" s="89" t="s">
        <v>44</v>
      </c>
      <c r="D185" s="70">
        <v>3000</v>
      </c>
      <c r="E185" s="88" t="s">
        <v>14</v>
      </c>
      <c r="F185" s="86">
        <v>44740</v>
      </c>
      <c r="G185" s="70">
        <v>3000</v>
      </c>
      <c r="H185" s="63"/>
      <c r="I185" s="70">
        <v>3000</v>
      </c>
      <c r="J185" s="62" t="s">
        <v>43</v>
      </c>
      <c r="K185" s="93" t="s">
        <v>42</v>
      </c>
      <c r="L185" s="70">
        <v>3000</v>
      </c>
      <c r="M185" s="86"/>
    </row>
    <row r="186" spans="1:13" ht="21.75" customHeight="1" x14ac:dyDescent="0.25">
      <c r="A186" s="91" t="s">
        <v>92</v>
      </c>
      <c r="B186" s="90" t="s">
        <v>45</v>
      </c>
      <c r="C186" s="89" t="s">
        <v>44</v>
      </c>
      <c r="D186" s="70">
        <v>1500</v>
      </c>
      <c r="E186" s="88" t="s">
        <v>14</v>
      </c>
      <c r="F186" s="86">
        <v>44637</v>
      </c>
      <c r="G186" s="70">
        <v>1500</v>
      </c>
      <c r="H186" s="63"/>
      <c r="I186" s="70">
        <v>1500</v>
      </c>
      <c r="J186" s="62" t="s">
        <v>43</v>
      </c>
      <c r="K186" s="93" t="s">
        <v>42</v>
      </c>
      <c r="L186" s="70">
        <v>1500</v>
      </c>
      <c r="M186" s="86"/>
    </row>
    <row r="187" spans="1:13" ht="21.75" customHeight="1" x14ac:dyDescent="0.25">
      <c r="A187" s="91" t="s">
        <v>91</v>
      </c>
      <c r="B187" s="90" t="s">
        <v>45</v>
      </c>
      <c r="C187" s="89" t="s">
        <v>44</v>
      </c>
      <c r="D187" s="70">
        <v>4500</v>
      </c>
      <c r="E187" s="88" t="s">
        <v>14</v>
      </c>
      <c r="F187" s="86">
        <v>44783</v>
      </c>
      <c r="G187" s="70">
        <v>4500</v>
      </c>
      <c r="H187" s="63"/>
      <c r="I187" s="70">
        <v>4500</v>
      </c>
      <c r="J187" s="62" t="s">
        <v>43</v>
      </c>
      <c r="K187" s="93" t="s">
        <v>42</v>
      </c>
      <c r="L187" s="70">
        <v>4500</v>
      </c>
      <c r="M187" s="86"/>
    </row>
    <row r="188" spans="1:13" ht="21.75" customHeight="1" x14ac:dyDescent="0.25">
      <c r="A188" s="91" t="s">
        <v>90</v>
      </c>
      <c r="B188" s="90" t="s">
        <v>45</v>
      </c>
      <c r="C188" s="89" t="s">
        <v>44</v>
      </c>
      <c r="D188" s="70">
        <v>10500</v>
      </c>
      <c r="E188" s="88" t="s">
        <v>14</v>
      </c>
      <c r="F188" s="86">
        <v>44788</v>
      </c>
      <c r="G188" s="70">
        <v>10500</v>
      </c>
      <c r="H188" s="63"/>
      <c r="I188" s="70">
        <v>10500</v>
      </c>
      <c r="J188" s="62" t="s">
        <v>43</v>
      </c>
      <c r="K188" s="93" t="s">
        <v>42</v>
      </c>
      <c r="L188" s="70">
        <v>10500</v>
      </c>
      <c r="M188" s="86"/>
    </row>
    <row r="189" spans="1:13" ht="21.75" customHeight="1" x14ac:dyDescent="0.25">
      <c r="A189" s="91" t="s">
        <v>89</v>
      </c>
      <c r="B189" s="90" t="s">
        <v>45</v>
      </c>
      <c r="C189" s="89" t="s">
        <v>44</v>
      </c>
      <c r="D189" s="70">
        <v>3000</v>
      </c>
      <c r="E189" s="88" t="s">
        <v>14</v>
      </c>
      <c r="F189" s="86">
        <v>44783</v>
      </c>
      <c r="G189" s="70">
        <v>3000</v>
      </c>
      <c r="H189" s="63"/>
      <c r="I189" s="70">
        <v>3000</v>
      </c>
      <c r="J189" s="62" t="s">
        <v>43</v>
      </c>
      <c r="K189" s="93" t="s">
        <v>42</v>
      </c>
      <c r="L189" s="70">
        <v>3000</v>
      </c>
      <c r="M189" s="86"/>
    </row>
    <row r="190" spans="1:13" ht="21.75" customHeight="1" x14ac:dyDescent="0.25">
      <c r="A190" s="91" t="s">
        <v>88</v>
      </c>
      <c r="B190" s="90" t="s">
        <v>45</v>
      </c>
      <c r="C190" s="89" t="s">
        <v>44</v>
      </c>
      <c r="D190" s="70">
        <v>3000</v>
      </c>
      <c r="E190" s="88" t="s">
        <v>14</v>
      </c>
      <c r="F190" s="86">
        <v>44783</v>
      </c>
      <c r="G190" s="70">
        <v>3000</v>
      </c>
      <c r="H190" s="63"/>
      <c r="I190" s="70">
        <v>3000</v>
      </c>
      <c r="J190" s="62" t="s">
        <v>43</v>
      </c>
      <c r="K190" s="93" t="s">
        <v>42</v>
      </c>
      <c r="L190" s="70">
        <v>3000</v>
      </c>
      <c r="M190" s="86"/>
    </row>
    <row r="191" spans="1:13" ht="21.75" customHeight="1" x14ac:dyDescent="0.25">
      <c r="A191" s="91" t="s">
        <v>87</v>
      </c>
      <c r="B191" s="90" t="s">
        <v>45</v>
      </c>
      <c r="C191" s="89" t="s">
        <v>44</v>
      </c>
      <c r="D191" s="70">
        <v>1500</v>
      </c>
      <c r="E191" s="88" t="s">
        <v>14</v>
      </c>
      <c r="F191" s="86">
        <v>44783</v>
      </c>
      <c r="G191" s="70">
        <v>1500</v>
      </c>
      <c r="H191" s="63"/>
      <c r="I191" s="70">
        <v>1500</v>
      </c>
      <c r="J191" s="62" t="s">
        <v>43</v>
      </c>
      <c r="K191" s="93" t="s">
        <v>42</v>
      </c>
      <c r="L191" s="70">
        <v>1500</v>
      </c>
      <c r="M191" s="86"/>
    </row>
    <row r="192" spans="1:13" ht="21.75" customHeight="1" x14ac:dyDescent="0.25">
      <c r="A192" s="91" t="s">
        <v>86</v>
      </c>
      <c r="B192" s="90" t="s">
        <v>45</v>
      </c>
      <c r="C192" s="89" t="s">
        <v>44</v>
      </c>
      <c r="D192" s="70">
        <v>1500</v>
      </c>
      <c r="E192" s="88" t="s">
        <v>14</v>
      </c>
      <c r="F192" s="86">
        <v>44783</v>
      </c>
      <c r="G192" s="70">
        <v>1500</v>
      </c>
      <c r="H192" s="63"/>
      <c r="I192" s="70">
        <v>1500</v>
      </c>
      <c r="J192" s="62" t="s">
        <v>43</v>
      </c>
      <c r="K192" s="93" t="s">
        <v>42</v>
      </c>
      <c r="L192" s="70">
        <v>1500</v>
      </c>
      <c r="M192" s="86"/>
    </row>
    <row r="193" spans="1:13" ht="21.75" customHeight="1" x14ac:dyDescent="0.25">
      <c r="A193" s="91" t="s">
        <v>85</v>
      </c>
      <c r="B193" s="90" t="s">
        <v>45</v>
      </c>
      <c r="C193" s="89" t="s">
        <v>44</v>
      </c>
      <c r="D193" s="70">
        <v>18000</v>
      </c>
      <c r="E193" s="88" t="s">
        <v>14</v>
      </c>
      <c r="F193" s="86">
        <v>44781</v>
      </c>
      <c r="G193" s="70">
        <v>18000</v>
      </c>
      <c r="H193" s="63"/>
      <c r="I193" s="70">
        <v>18000</v>
      </c>
      <c r="J193" s="62" t="s">
        <v>43</v>
      </c>
      <c r="K193" s="93" t="s">
        <v>42</v>
      </c>
      <c r="L193" s="70">
        <v>18000</v>
      </c>
      <c r="M193" s="86"/>
    </row>
    <row r="194" spans="1:13" ht="21.75" customHeight="1" x14ac:dyDescent="0.25">
      <c r="A194" s="91" t="s">
        <v>84</v>
      </c>
      <c r="B194" s="90" t="s">
        <v>45</v>
      </c>
      <c r="C194" s="89" t="s">
        <v>44</v>
      </c>
      <c r="D194" s="70">
        <v>3000</v>
      </c>
      <c r="E194" s="88" t="s">
        <v>14</v>
      </c>
      <c r="F194" s="86">
        <v>44776</v>
      </c>
      <c r="G194" s="70">
        <v>3000</v>
      </c>
      <c r="H194" s="63"/>
      <c r="I194" s="70">
        <v>3000</v>
      </c>
      <c r="J194" s="62" t="s">
        <v>43</v>
      </c>
      <c r="K194" s="93" t="s">
        <v>42</v>
      </c>
      <c r="L194" s="70">
        <v>3000</v>
      </c>
      <c r="M194" s="86"/>
    </row>
    <row r="195" spans="1:13" ht="21.75" customHeight="1" x14ac:dyDescent="0.25">
      <c r="A195" s="91" t="s">
        <v>83</v>
      </c>
      <c r="B195" s="90" t="s">
        <v>45</v>
      </c>
      <c r="C195" s="89" t="s">
        <v>44</v>
      </c>
      <c r="D195" s="70">
        <v>1500</v>
      </c>
      <c r="E195" s="88" t="s">
        <v>14</v>
      </c>
      <c r="F195" s="86">
        <v>44776</v>
      </c>
      <c r="G195" s="70">
        <v>1500</v>
      </c>
      <c r="H195" s="63"/>
      <c r="I195" s="70">
        <v>1500</v>
      </c>
      <c r="J195" s="62" t="s">
        <v>43</v>
      </c>
      <c r="K195" s="93" t="s">
        <v>42</v>
      </c>
      <c r="L195" s="70">
        <v>1500</v>
      </c>
      <c r="M195" s="86"/>
    </row>
    <row r="196" spans="1:13" ht="21.75" customHeight="1" x14ac:dyDescent="0.25">
      <c r="A196" s="91" t="s">
        <v>82</v>
      </c>
      <c r="B196" s="90" t="s">
        <v>45</v>
      </c>
      <c r="C196" s="89" t="s">
        <v>44</v>
      </c>
      <c r="D196" s="70">
        <v>1500</v>
      </c>
      <c r="E196" s="88" t="s">
        <v>14</v>
      </c>
      <c r="F196" s="86">
        <v>44776</v>
      </c>
      <c r="G196" s="70">
        <v>1500</v>
      </c>
      <c r="H196" s="63"/>
      <c r="I196" s="70">
        <v>1500</v>
      </c>
      <c r="J196" s="62" t="s">
        <v>43</v>
      </c>
      <c r="K196" s="93" t="s">
        <v>42</v>
      </c>
      <c r="L196" s="70">
        <v>1500</v>
      </c>
      <c r="M196" s="86"/>
    </row>
    <row r="197" spans="1:13" ht="21.75" customHeight="1" x14ac:dyDescent="0.25">
      <c r="A197" s="91" t="s">
        <v>81</v>
      </c>
      <c r="B197" s="90" t="s">
        <v>45</v>
      </c>
      <c r="C197" s="89" t="s">
        <v>44</v>
      </c>
      <c r="D197" s="70">
        <v>1500</v>
      </c>
      <c r="E197" s="88" t="s">
        <v>14</v>
      </c>
      <c r="F197" s="86">
        <v>44775</v>
      </c>
      <c r="G197" s="70">
        <v>1500</v>
      </c>
      <c r="H197" s="63"/>
      <c r="I197" s="70">
        <v>1500</v>
      </c>
      <c r="J197" s="62" t="s">
        <v>43</v>
      </c>
      <c r="K197" s="93" t="s">
        <v>42</v>
      </c>
      <c r="L197" s="70">
        <v>1500</v>
      </c>
      <c r="M197" s="86"/>
    </row>
    <row r="198" spans="1:13" ht="21.75" customHeight="1" x14ac:dyDescent="0.25">
      <c r="A198" s="91" t="s">
        <v>80</v>
      </c>
      <c r="B198" s="90" t="s">
        <v>45</v>
      </c>
      <c r="C198" s="89" t="s">
        <v>44</v>
      </c>
      <c r="D198" s="70">
        <v>4500</v>
      </c>
      <c r="E198" s="88" t="s">
        <v>14</v>
      </c>
      <c r="F198" s="86">
        <v>44775</v>
      </c>
      <c r="G198" s="70">
        <v>4500</v>
      </c>
      <c r="H198" s="63"/>
      <c r="I198" s="70">
        <v>4500</v>
      </c>
      <c r="J198" s="62" t="s">
        <v>43</v>
      </c>
      <c r="K198" s="93" t="s">
        <v>42</v>
      </c>
      <c r="L198" s="70">
        <v>4500</v>
      </c>
      <c r="M198" s="86"/>
    </row>
    <row r="199" spans="1:13" ht="21.75" customHeight="1" x14ac:dyDescent="0.25">
      <c r="A199" s="91" t="s">
        <v>79</v>
      </c>
      <c r="B199" s="90" t="s">
        <v>45</v>
      </c>
      <c r="C199" s="89" t="s">
        <v>44</v>
      </c>
      <c r="D199" s="70">
        <v>1500</v>
      </c>
      <c r="E199" s="88" t="s">
        <v>14</v>
      </c>
      <c r="F199" s="86">
        <v>44775</v>
      </c>
      <c r="G199" s="70">
        <v>1500</v>
      </c>
      <c r="H199" s="63"/>
      <c r="I199" s="70">
        <v>1500</v>
      </c>
      <c r="J199" s="62" t="s">
        <v>43</v>
      </c>
      <c r="K199" s="93" t="s">
        <v>42</v>
      </c>
      <c r="L199" s="70">
        <v>1500</v>
      </c>
      <c r="M199" s="86"/>
    </row>
    <row r="200" spans="1:13" ht="21.75" customHeight="1" x14ac:dyDescent="0.25">
      <c r="A200" s="91" t="s">
        <v>78</v>
      </c>
      <c r="B200" s="90" t="s">
        <v>45</v>
      </c>
      <c r="C200" s="89" t="s">
        <v>44</v>
      </c>
      <c r="D200" s="70">
        <v>4500</v>
      </c>
      <c r="E200" s="88" t="s">
        <v>14</v>
      </c>
      <c r="F200" s="86">
        <v>44775</v>
      </c>
      <c r="G200" s="70">
        <v>4500</v>
      </c>
      <c r="H200" s="63"/>
      <c r="I200" s="70">
        <v>4500</v>
      </c>
      <c r="J200" s="62" t="s">
        <v>43</v>
      </c>
      <c r="K200" s="93" t="s">
        <v>42</v>
      </c>
      <c r="L200" s="70">
        <v>4500</v>
      </c>
      <c r="M200" s="86"/>
    </row>
    <row r="201" spans="1:13" ht="21.75" customHeight="1" x14ac:dyDescent="0.25">
      <c r="A201" s="91" t="s">
        <v>77</v>
      </c>
      <c r="B201" s="90" t="s">
        <v>45</v>
      </c>
      <c r="C201" s="89" t="s">
        <v>44</v>
      </c>
      <c r="D201" s="70">
        <v>1500</v>
      </c>
      <c r="E201" s="88" t="s">
        <v>14</v>
      </c>
      <c r="F201" s="86">
        <v>44775</v>
      </c>
      <c r="G201" s="70">
        <v>1500</v>
      </c>
      <c r="H201" s="63"/>
      <c r="I201" s="70">
        <v>1500</v>
      </c>
      <c r="J201" s="62" t="s">
        <v>43</v>
      </c>
      <c r="K201" s="93" t="s">
        <v>42</v>
      </c>
      <c r="L201" s="70">
        <v>1500</v>
      </c>
      <c r="M201" s="86"/>
    </row>
    <row r="202" spans="1:13" ht="21.75" customHeight="1" x14ac:dyDescent="0.25">
      <c r="A202" s="91" t="s">
        <v>76</v>
      </c>
      <c r="B202" s="90" t="s">
        <v>45</v>
      </c>
      <c r="C202" s="89" t="s">
        <v>44</v>
      </c>
      <c r="D202" s="70">
        <v>9000</v>
      </c>
      <c r="E202" s="88" t="s">
        <v>14</v>
      </c>
      <c r="F202" s="86">
        <v>44775</v>
      </c>
      <c r="G202" s="70">
        <v>9000</v>
      </c>
      <c r="H202" s="63"/>
      <c r="I202" s="70">
        <v>9000</v>
      </c>
      <c r="J202" s="62" t="s">
        <v>43</v>
      </c>
      <c r="K202" s="93" t="s">
        <v>42</v>
      </c>
      <c r="L202" s="70">
        <v>9000</v>
      </c>
      <c r="M202" s="86"/>
    </row>
    <row r="203" spans="1:13" ht="21.75" customHeight="1" x14ac:dyDescent="0.25">
      <c r="A203" s="91" t="s">
        <v>75</v>
      </c>
      <c r="B203" s="90" t="s">
        <v>45</v>
      </c>
      <c r="C203" s="89" t="s">
        <v>44</v>
      </c>
      <c r="D203" s="70">
        <v>3000</v>
      </c>
      <c r="E203" s="88" t="s">
        <v>14</v>
      </c>
      <c r="F203" s="86">
        <v>44764</v>
      </c>
      <c r="G203" s="70">
        <v>3000</v>
      </c>
      <c r="H203" s="63"/>
      <c r="I203" s="70">
        <v>3000</v>
      </c>
      <c r="J203" s="62" t="s">
        <v>43</v>
      </c>
      <c r="K203" s="93" t="s">
        <v>42</v>
      </c>
      <c r="L203" s="70">
        <v>3000</v>
      </c>
      <c r="M203" s="86"/>
    </row>
    <row r="204" spans="1:13" ht="21.75" customHeight="1" x14ac:dyDescent="0.25">
      <c r="A204" s="91" t="s">
        <v>74</v>
      </c>
      <c r="B204" s="90" t="s">
        <v>45</v>
      </c>
      <c r="C204" s="89" t="s">
        <v>44</v>
      </c>
      <c r="D204" s="70">
        <v>3000</v>
      </c>
      <c r="E204" s="88" t="s">
        <v>14</v>
      </c>
      <c r="F204" s="86">
        <v>44764</v>
      </c>
      <c r="G204" s="70">
        <v>3000</v>
      </c>
      <c r="H204" s="63"/>
      <c r="I204" s="70">
        <v>3000</v>
      </c>
      <c r="J204" s="62" t="s">
        <v>43</v>
      </c>
      <c r="K204" s="93" t="s">
        <v>42</v>
      </c>
      <c r="L204" s="70">
        <v>3000</v>
      </c>
      <c r="M204" s="86"/>
    </row>
    <row r="205" spans="1:13" ht="21.75" customHeight="1" x14ac:dyDescent="0.25">
      <c r="A205" s="91" t="s">
        <v>73</v>
      </c>
      <c r="B205" s="90" t="s">
        <v>45</v>
      </c>
      <c r="C205" s="89" t="s">
        <v>44</v>
      </c>
      <c r="D205" s="70">
        <v>3000</v>
      </c>
      <c r="E205" s="88" t="s">
        <v>14</v>
      </c>
      <c r="F205" s="86">
        <v>44764</v>
      </c>
      <c r="G205" s="70">
        <v>3000</v>
      </c>
      <c r="H205" s="63"/>
      <c r="I205" s="70">
        <v>3000</v>
      </c>
      <c r="J205" s="62" t="s">
        <v>43</v>
      </c>
      <c r="K205" s="93" t="s">
        <v>42</v>
      </c>
      <c r="L205" s="70">
        <v>3000</v>
      </c>
      <c r="M205" s="86"/>
    </row>
    <row r="206" spans="1:13" ht="21.75" customHeight="1" x14ac:dyDescent="0.25">
      <c r="A206" s="91" t="s">
        <v>72</v>
      </c>
      <c r="B206" s="90" t="s">
        <v>45</v>
      </c>
      <c r="C206" s="89" t="s">
        <v>44</v>
      </c>
      <c r="D206" s="70">
        <v>1500</v>
      </c>
      <c r="E206" s="88" t="s">
        <v>14</v>
      </c>
      <c r="F206" s="86">
        <v>44764</v>
      </c>
      <c r="G206" s="70">
        <v>1500</v>
      </c>
      <c r="H206" s="63"/>
      <c r="I206" s="70">
        <v>1500</v>
      </c>
      <c r="J206" s="62" t="s">
        <v>43</v>
      </c>
      <c r="K206" s="93" t="s">
        <v>42</v>
      </c>
      <c r="L206" s="70">
        <v>1500</v>
      </c>
      <c r="M206" s="86"/>
    </row>
    <row r="207" spans="1:13" ht="21.75" customHeight="1" x14ac:dyDescent="0.25">
      <c r="A207" s="91" t="s">
        <v>71</v>
      </c>
      <c r="B207" s="90" t="s">
        <v>45</v>
      </c>
      <c r="C207" s="89" t="s">
        <v>44</v>
      </c>
      <c r="D207" s="70">
        <v>10500</v>
      </c>
      <c r="E207" s="88" t="s">
        <v>14</v>
      </c>
      <c r="F207" s="86">
        <v>44756</v>
      </c>
      <c r="G207" s="70">
        <v>10500</v>
      </c>
      <c r="H207" s="63"/>
      <c r="I207" s="70">
        <v>10500</v>
      </c>
      <c r="J207" s="62" t="s">
        <v>43</v>
      </c>
      <c r="K207" s="93" t="s">
        <v>42</v>
      </c>
      <c r="L207" s="70">
        <v>10500</v>
      </c>
      <c r="M207" s="86"/>
    </row>
    <row r="208" spans="1:13" ht="21.75" customHeight="1" x14ac:dyDescent="0.25">
      <c r="A208" s="91" t="s">
        <v>70</v>
      </c>
      <c r="B208" s="90" t="s">
        <v>45</v>
      </c>
      <c r="C208" s="89" t="s">
        <v>44</v>
      </c>
      <c r="D208" s="70">
        <v>7500</v>
      </c>
      <c r="E208" s="88" t="s">
        <v>14</v>
      </c>
      <c r="F208" s="86">
        <v>44750</v>
      </c>
      <c r="G208" s="70">
        <v>7500</v>
      </c>
      <c r="H208" s="63"/>
      <c r="I208" s="70">
        <v>7500</v>
      </c>
      <c r="J208" s="62" t="s">
        <v>43</v>
      </c>
      <c r="K208" s="93" t="s">
        <v>42</v>
      </c>
      <c r="L208" s="70">
        <v>7500</v>
      </c>
      <c r="M208" s="86"/>
    </row>
    <row r="209" spans="1:13" ht="21.75" customHeight="1" x14ac:dyDescent="0.25">
      <c r="A209" s="91" t="s">
        <v>69</v>
      </c>
      <c r="B209" s="90" t="s">
        <v>45</v>
      </c>
      <c r="C209" s="89" t="s">
        <v>44</v>
      </c>
      <c r="D209" s="70">
        <v>6000</v>
      </c>
      <c r="E209" s="88" t="s">
        <v>14</v>
      </c>
      <c r="F209" s="86">
        <v>44750</v>
      </c>
      <c r="G209" s="70">
        <v>6000</v>
      </c>
      <c r="H209" s="63"/>
      <c r="I209" s="70">
        <v>6000</v>
      </c>
      <c r="J209" s="62" t="s">
        <v>43</v>
      </c>
      <c r="K209" s="93" t="s">
        <v>42</v>
      </c>
      <c r="L209" s="70">
        <v>6000</v>
      </c>
      <c r="M209" s="86"/>
    </row>
    <row r="210" spans="1:13" ht="21.75" customHeight="1" x14ac:dyDescent="0.25">
      <c r="A210" s="91" t="s">
        <v>68</v>
      </c>
      <c r="B210" s="90" t="s">
        <v>45</v>
      </c>
      <c r="C210" s="89" t="s">
        <v>44</v>
      </c>
      <c r="D210" s="70">
        <v>4500</v>
      </c>
      <c r="E210" s="88" t="s">
        <v>14</v>
      </c>
      <c r="F210" s="86">
        <v>44750</v>
      </c>
      <c r="G210" s="70">
        <v>4500</v>
      </c>
      <c r="H210" s="63"/>
      <c r="I210" s="70">
        <v>4500</v>
      </c>
      <c r="J210" s="62" t="s">
        <v>43</v>
      </c>
      <c r="K210" s="93" t="s">
        <v>42</v>
      </c>
      <c r="L210" s="70">
        <v>4500</v>
      </c>
      <c r="M210" s="86"/>
    </row>
    <row r="211" spans="1:13" ht="21.75" customHeight="1" x14ac:dyDescent="0.25">
      <c r="A211" s="91" t="s">
        <v>67</v>
      </c>
      <c r="B211" s="90" t="s">
        <v>45</v>
      </c>
      <c r="C211" s="89" t="s">
        <v>44</v>
      </c>
      <c r="D211" s="70">
        <v>3000</v>
      </c>
      <c r="E211" s="88" t="s">
        <v>14</v>
      </c>
      <c r="F211" s="86">
        <v>44750</v>
      </c>
      <c r="G211" s="70">
        <v>3000</v>
      </c>
      <c r="H211" s="63"/>
      <c r="I211" s="70">
        <v>3000</v>
      </c>
      <c r="J211" s="62" t="s">
        <v>43</v>
      </c>
      <c r="K211" s="93" t="s">
        <v>42</v>
      </c>
      <c r="L211" s="70">
        <v>3000</v>
      </c>
      <c r="M211" s="86"/>
    </row>
    <row r="212" spans="1:13" ht="21.75" customHeight="1" x14ac:dyDescent="0.25">
      <c r="A212" s="91" t="s">
        <v>66</v>
      </c>
      <c r="B212" s="90" t="s">
        <v>45</v>
      </c>
      <c r="C212" s="89" t="s">
        <v>44</v>
      </c>
      <c r="D212" s="70">
        <v>3000</v>
      </c>
      <c r="E212" s="88" t="s">
        <v>14</v>
      </c>
      <c r="F212" s="86">
        <v>44750</v>
      </c>
      <c r="G212" s="70">
        <v>3000</v>
      </c>
      <c r="H212" s="63"/>
      <c r="I212" s="70">
        <v>3000</v>
      </c>
      <c r="J212" s="62" t="s">
        <v>43</v>
      </c>
      <c r="K212" s="93" t="s">
        <v>42</v>
      </c>
      <c r="L212" s="70">
        <v>3000</v>
      </c>
      <c r="M212" s="86"/>
    </row>
    <row r="213" spans="1:13" ht="21.75" customHeight="1" x14ac:dyDescent="0.25">
      <c r="A213" s="91" t="s">
        <v>65</v>
      </c>
      <c r="B213" s="90" t="s">
        <v>45</v>
      </c>
      <c r="C213" s="89" t="s">
        <v>44</v>
      </c>
      <c r="D213" s="70">
        <v>3000</v>
      </c>
      <c r="E213" s="88" t="s">
        <v>14</v>
      </c>
      <c r="F213" s="86">
        <v>44750</v>
      </c>
      <c r="G213" s="70">
        <v>3000</v>
      </c>
      <c r="H213" s="63"/>
      <c r="I213" s="70">
        <v>3000</v>
      </c>
      <c r="J213" s="62" t="s">
        <v>43</v>
      </c>
      <c r="K213" s="93" t="s">
        <v>42</v>
      </c>
      <c r="L213" s="70">
        <v>3000</v>
      </c>
      <c r="M213" s="86"/>
    </row>
    <row r="214" spans="1:13" ht="21.75" customHeight="1" x14ac:dyDescent="0.25">
      <c r="A214" s="91" t="s">
        <v>64</v>
      </c>
      <c r="B214" s="90" t="s">
        <v>45</v>
      </c>
      <c r="C214" s="89" t="s">
        <v>44</v>
      </c>
      <c r="D214" s="70">
        <v>1500</v>
      </c>
      <c r="E214" s="88" t="s">
        <v>14</v>
      </c>
      <c r="F214" s="86">
        <v>44750</v>
      </c>
      <c r="G214" s="70">
        <v>1500</v>
      </c>
      <c r="H214" s="63"/>
      <c r="I214" s="70">
        <v>1500</v>
      </c>
      <c r="J214" s="62" t="s">
        <v>43</v>
      </c>
      <c r="K214" s="93" t="s">
        <v>42</v>
      </c>
      <c r="L214" s="70">
        <v>1500</v>
      </c>
      <c r="M214" s="86"/>
    </row>
    <row r="215" spans="1:13" ht="21.75" customHeight="1" x14ac:dyDescent="0.25">
      <c r="A215" s="91" t="s">
        <v>63</v>
      </c>
      <c r="B215" s="90" t="s">
        <v>45</v>
      </c>
      <c r="C215" s="89" t="s">
        <v>44</v>
      </c>
      <c r="D215" s="70">
        <v>1500</v>
      </c>
      <c r="E215" s="88" t="s">
        <v>14</v>
      </c>
      <c r="F215" s="86">
        <v>44750</v>
      </c>
      <c r="G215" s="70">
        <v>1500</v>
      </c>
      <c r="H215" s="63"/>
      <c r="I215" s="70">
        <v>1500</v>
      </c>
      <c r="J215" s="62" t="s">
        <v>43</v>
      </c>
      <c r="K215" s="93" t="s">
        <v>42</v>
      </c>
      <c r="L215" s="70">
        <v>1500</v>
      </c>
      <c r="M215" s="86"/>
    </row>
    <row r="216" spans="1:13" ht="21.75" customHeight="1" x14ac:dyDescent="0.25">
      <c r="A216" s="91" t="s">
        <v>62</v>
      </c>
      <c r="B216" s="90" t="s">
        <v>45</v>
      </c>
      <c r="C216" s="89" t="s">
        <v>44</v>
      </c>
      <c r="D216" s="70">
        <v>1500</v>
      </c>
      <c r="E216" s="88" t="s">
        <v>14</v>
      </c>
      <c r="F216" s="86">
        <v>44741</v>
      </c>
      <c r="G216" s="70">
        <v>1500</v>
      </c>
      <c r="H216" s="63"/>
      <c r="I216" s="70">
        <v>1500</v>
      </c>
      <c r="J216" s="62" t="s">
        <v>43</v>
      </c>
      <c r="K216" s="93" t="s">
        <v>42</v>
      </c>
      <c r="L216" s="70">
        <v>1500</v>
      </c>
      <c r="M216" s="86"/>
    </row>
    <row r="217" spans="1:13" ht="21.75" customHeight="1" x14ac:dyDescent="0.25">
      <c r="A217" s="91" t="s">
        <v>61</v>
      </c>
      <c r="B217" s="90" t="s">
        <v>45</v>
      </c>
      <c r="C217" s="89" t="s">
        <v>44</v>
      </c>
      <c r="D217" s="70">
        <v>1500</v>
      </c>
      <c r="E217" s="88" t="s">
        <v>14</v>
      </c>
      <c r="F217" s="86">
        <v>44738</v>
      </c>
      <c r="G217" s="70">
        <v>1500</v>
      </c>
      <c r="H217" s="63"/>
      <c r="I217" s="70">
        <v>1500</v>
      </c>
      <c r="J217" s="62" t="s">
        <v>43</v>
      </c>
      <c r="K217" s="93" t="s">
        <v>42</v>
      </c>
      <c r="L217" s="70">
        <v>1500</v>
      </c>
      <c r="M217" s="86"/>
    </row>
    <row r="218" spans="1:13" ht="21.75" customHeight="1" x14ac:dyDescent="0.25">
      <c r="A218" s="91" t="s">
        <v>60</v>
      </c>
      <c r="B218" s="90" t="s">
        <v>45</v>
      </c>
      <c r="C218" s="89" t="s">
        <v>44</v>
      </c>
      <c r="D218" s="70">
        <v>1500</v>
      </c>
      <c r="E218" s="88" t="s">
        <v>14</v>
      </c>
      <c r="F218" s="86">
        <v>44750</v>
      </c>
      <c r="G218" s="70">
        <v>1500</v>
      </c>
      <c r="H218" s="63"/>
      <c r="I218" s="70">
        <v>1500</v>
      </c>
      <c r="J218" s="62" t="s">
        <v>43</v>
      </c>
      <c r="K218" s="93" t="s">
        <v>42</v>
      </c>
      <c r="L218" s="70">
        <v>1500</v>
      </c>
      <c r="M218" s="86"/>
    </row>
    <row r="219" spans="1:13" ht="21.75" customHeight="1" x14ac:dyDescent="0.25">
      <c r="A219" s="91" t="s">
        <v>59</v>
      </c>
      <c r="B219" s="90" t="s">
        <v>45</v>
      </c>
      <c r="C219" s="89" t="s">
        <v>44</v>
      </c>
      <c r="D219" s="70">
        <v>9000</v>
      </c>
      <c r="E219" s="88" t="s">
        <v>14</v>
      </c>
      <c r="F219" s="86">
        <v>44740</v>
      </c>
      <c r="G219" s="70">
        <v>9000</v>
      </c>
      <c r="H219" s="63"/>
      <c r="I219" s="70">
        <v>9000</v>
      </c>
      <c r="J219" s="62" t="s">
        <v>43</v>
      </c>
      <c r="K219" s="93" t="s">
        <v>42</v>
      </c>
      <c r="L219" s="70">
        <v>9000</v>
      </c>
      <c r="M219" s="86"/>
    </row>
    <row r="220" spans="1:13" ht="21.75" customHeight="1" x14ac:dyDescent="0.25">
      <c r="A220" s="91" t="s">
        <v>58</v>
      </c>
      <c r="B220" s="90" t="s">
        <v>45</v>
      </c>
      <c r="C220" s="89" t="s">
        <v>44</v>
      </c>
      <c r="D220" s="70">
        <v>3000</v>
      </c>
      <c r="E220" s="88" t="s">
        <v>14</v>
      </c>
      <c r="F220" s="86">
        <v>44740</v>
      </c>
      <c r="G220" s="70">
        <v>3000</v>
      </c>
      <c r="H220" s="63"/>
      <c r="I220" s="70">
        <v>3000</v>
      </c>
      <c r="J220" s="62" t="s">
        <v>43</v>
      </c>
      <c r="K220" s="93" t="s">
        <v>42</v>
      </c>
      <c r="L220" s="70">
        <v>3000</v>
      </c>
      <c r="M220" s="86"/>
    </row>
    <row r="221" spans="1:13" ht="21.75" customHeight="1" x14ac:dyDescent="0.25">
      <c r="A221" s="91" t="s">
        <v>57</v>
      </c>
      <c r="B221" s="90" t="s">
        <v>45</v>
      </c>
      <c r="C221" s="89" t="s">
        <v>44</v>
      </c>
      <c r="D221" s="70">
        <v>6000</v>
      </c>
      <c r="E221" s="88" t="s">
        <v>14</v>
      </c>
      <c r="F221" s="86">
        <v>44740</v>
      </c>
      <c r="G221" s="70">
        <v>6000</v>
      </c>
      <c r="H221" s="63"/>
      <c r="I221" s="70">
        <v>6000</v>
      </c>
      <c r="J221" s="62" t="s">
        <v>43</v>
      </c>
      <c r="K221" s="93" t="s">
        <v>42</v>
      </c>
      <c r="L221" s="70">
        <v>6000</v>
      </c>
      <c r="M221" s="86"/>
    </row>
    <row r="222" spans="1:13" ht="21.75" customHeight="1" x14ac:dyDescent="0.25">
      <c r="A222" s="91" t="s">
        <v>56</v>
      </c>
      <c r="B222" s="90" t="s">
        <v>45</v>
      </c>
      <c r="C222" s="89" t="s">
        <v>44</v>
      </c>
      <c r="D222" s="70">
        <v>3000</v>
      </c>
      <c r="E222" s="88" t="s">
        <v>14</v>
      </c>
      <c r="F222" s="86">
        <v>44740</v>
      </c>
      <c r="G222" s="70">
        <v>3000</v>
      </c>
      <c r="H222" s="63"/>
      <c r="I222" s="70">
        <v>3000</v>
      </c>
      <c r="J222" s="62" t="s">
        <v>43</v>
      </c>
      <c r="K222" s="93" t="s">
        <v>42</v>
      </c>
      <c r="L222" s="70">
        <v>3000</v>
      </c>
      <c r="M222" s="86"/>
    </row>
    <row r="223" spans="1:13" ht="21.75" customHeight="1" x14ac:dyDescent="0.25">
      <c r="A223" s="91" t="s">
        <v>55</v>
      </c>
      <c r="B223" s="90" t="s">
        <v>45</v>
      </c>
      <c r="C223" s="89" t="s">
        <v>44</v>
      </c>
      <c r="D223" s="70">
        <v>1500</v>
      </c>
      <c r="E223" s="88" t="s">
        <v>14</v>
      </c>
      <c r="F223" s="86">
        <v>44740</v>
      </c>
      <c r="G223" s="70">
        <v>1500</v>
      </c>
      <c r="H223" s="63"/>
      <c r="I223" s="70">
        <v>1500</v>
      </c>
      <c r="J223" s="62" t="s">
        <v>43</v>
      </c>
      <c r="K223" s="93" t="s">
        <v>42</v>
      </c>
      <c r="L223" s="70">
        <v>1500</v>
      </c>
      <c r="M223" s="86"/>
    </row>
    <row r="224" spans="1:13" ht="21.75" customHeight="1" x14ac:dyDescent="0.25">
      <c r="A224" s="91" t="s">
        <v>54</v>
      </c>
      <c r="B224" s="90" t="s">
        <v>45</v>
      </c>
      <c r="C224" s="89" t="s">
        <v>44</v>
      </c>
      <c r="D224" s="70">
        <v>1500</v>
      </c>
      <c r="E224" s="88" t="s">
        <v>14</v>
      </c>
      <c r="F224" s="86">
        <v>44740</v>
      </c>
      <c r="G224" s="70">
        <v>1500</v>
      </c>
      <c r="H224" s="63"/>
      <c r="I224" s="70">
        <v>1500</v>
      </c>
      <c r="J224" s="62" t="s">
        <v>43</v>
      </c>
      <c r="K224" s="93" t="s">
        <v>42</v>
      </c>
      <c r="L224" s="70">
        <v>1500</v>
      </c>
      <c r="M224" s="86"/>
    </row>
    <row r="225" spans="1:13" ht="21.75" customHeight="1" x14ac:dyDescent="0.25">
      <c r="A225" s="91" t="s">
        <v>53</v>
      </c>
      <c r="B225" s="90" t="s">
        <v>45</v>
      </c>
      <c r="C225" s="89" t="s">
        <v>44</v>
      </c>
      <c r="D225" s="70">
        <v>3000</v>
      </c>
      <c r="E225" s="88" t="s">
        <v>14</v>
      </c>
      <c r="F225" s="86">
        <v>44740</v>
      </c>
      <c r="G225" s="70">
        <v>3000</v>
      </c>
      <c r="H225" s="63"/>
      <c r="I225" s="70">
        <v>3000</v>
      </c>
      <c r="J225" s="62" t="s">
        <v>43</v>
      </c>
      <c r="K225" s="93" t="s">
        <v>42</v>
      </c>
      <c r="L225" s="70">
        <v>3000</v>
      </c>
      <c r="M225" s="86"/>
    </row>
    <row r="226" spans="1:13" ht="21.75" customHeight="1" x14ac:dyDescent="0.25">
      <c r="A226" s="91" t="s">
        <v>52</v>
      </c>
      <c r="B226" s="90" t="s">
        <v>45</v>
      </c>
      <c r="C226" s="89" t="s">
        <v>44</v>
      </c>
      <c r="D226" s="70">
        <v>10500</v>
      </c>
      <c r="E226" s="88" t="s">
        <v>14</v>
      </c>
      <c r="F226" s="86">
        <v>44740</v>
      </c>
      <c r="G226" s="70">
        <v>10500</v>
      </c>
      <c r="H226" s="63"/>
      <c r="I226" s="70">
        <v>10500</v>
      </c>
      <c r="J226" s="62" t="s">
        <v>43</v>
      </c>
      <c r="K226" s="93" t="s">
        <v>42</v>
      </c>
      <c r="L226" s="70">
        <v>10500</v>
      </c>
      <c r="M226" s="86"/>
    </row>
    <row r="227" spans="1:13" ht="21.75" customHeight="1" x14ac:dyDescent="0.25">
      <c r="A227" s="91" t="s">
        <v>51</v>
      </c>
      <c r="B227" s="90" t="s">
        <v>45</v>
      </c>
      <c r="C227" s="89" t="s">
        <v>44</v>
      </c>
      <c r="D227" s="70">
        <v>7500</v>
      </c>
      <c r="E227" s="88" t="s">
        <v>14</v>
      </c>
      <c r="F227" s="86">
        <v>44720</v>
      </c>
      <c r="G227" s="70">
        <v>7500</v>
      </c>
      <c r="H227" s="63"/>
      <c r="I227" s="70">
        <v>7500</v>
      </c>
      <c r="J227" s="62" t="s">
        <v>43</v>
      </c>
      <c r="K227" s="93" t="s">
        <v>42</v>
      </c>
      <c r="L227" s="70">
        <v>7500</v>
      </c>
      <c r="M227" s="86"/>
    </row>
    <row r="228" spans="1:13" ht="21.75" customHeight="1" x14ac:dyDescent="0.25">
      <c r="A228" s="91" t="s">
        <v>50</v>
      </c>
      <c r="B228" s="90" t="s">
        <v>45</v>
      </c>
      <c r="C228" s="89" t="s">
        <v>44</v>
      </c>
      <c r="D228" s="70">
        <v>10500</v>
      </c>
      <c r="E228" s="88" t="s">
        <v>14</v>
      </c>
      <c r="F228" s="86">
        <v>44637</v>
      </c>
      <c r="G228" s="70">
        <v>10500</v>
      </c>
      <c r="H228" s="63"/>
      <c r="I228" s="70">
        <v>10500</v>
      </c>
      <c r="J228" s="62" t="s">
        <v>43</v>
      </c>
      <c r="K228" s="93" t="s">
        <v>42</v>
      </c>
      <c r="L228" s="70">
        <v>10500</v>
      </c>
      <c r="M228" s="86"/>
    </row>
    <row r="229" spans="1:13" ht="21.75" customHeight="1" x14ac:dyDescent="0.25">
      <c r="A229" s="91" t="s">
        <v>49</v>
      </c>
      <c r="B229" s="90" t="s">
        <v>45</v>
      </c>
      <c r="C229" s="89" t="s">
        <v>44</v>
      </c>
      <c r="D229" s="70">
        <v>1500</v>
      </c>
      <c r="E229" s="88" t="s">
        <v>14</v>
      </c>
      <c r="F229" s="86">
        <v>44587</v>
      </c>
      <c r="G229" s="70">
        <v>1500</v>
      </c>
      <c r="H229" s="63"/>
      <c r="I229" s="70">
        <v>1500</v>
      </c>
      <c r="J229" s="62" t="s">
        <v>43</v>
      </c>
      <c r="K229" s="93" t="s">
        <v>42</v>
      </c>
      <c r="L229" s="70">
        <v>1500</v>
      </c>
      <c r="M229" s="86"/>
    </row>
    <row r="230" spans="1:13" ht="21.75" customHeight="1" x14ac:dyDescent="0.25">
      <c r="A230" s="91" t="s">
        <v>48</v>
      </c>
      <c r="B230" s="90" t="s">
        <v>45</v>
      </c>
      <c r="C230" s="89" t="s">
        <v>44</v>
      </c>
      <c r="D230" s="70">
        <v>4500</v>
      </c>
      <c r="E230" s="88" t="s">
        <v>14</v>
      </c>
      <c r="F230" s="86">
        <v>44587</v>
      </c>
      <c r="G230" s="70">
        <v>4500</v>
      </c>
      <c r="H230" s="63"/>
      <c r="I230" s="70">
        <v>4500</v>
      </c>
      <c r="J230" s="62" t="s">
        <v>43</v>
      </c>
      <c r="K230" s="93" t="s">
        <v>42</v>
      </c>
      <c r="L230" s="70">
        <v>4500</v>
      </c>
      <c r="M230" s="86"/>
    </row>
    <row r="231" spans="1:13" ht="21.75" customHeight="1" x14ac:dyDescent="0.25">
      <c r="A231" s="91" t="s">
        <v>47</v>
      </c>
      <c r="B231" s="90" t="s">
        <v>45</v>
      </c>
      <c r="C231" s="89" t="s">
        <v>44</v>
      </c>
      <c r="D231" s="70">
        <v>800000</v>
      </c>
      <c r="E231" s="88" t="s">
        <v>14</v>
      </c>
      <c r="F231" s="86">
        <v>45114</v>
      </c>
      <c r="G231" s="70">
        <v>800000</v>
      </c>
      <c r="H231" s="63"/>
      <c r="I231" s="70">
        <v>800000</v>
      </c>
      <c r="J231" s="62" t="s">
        <v>43</v>
      </c>
      <c r="K231" s="93" t="s">
        <v>42</v>
      </c>
      <c r="L231" s="70">
        <v>800000</v>
      </c>
      <c r="M231" s="86"/>
    </row>
    <row r="232" spans="1:13" ht="21.75" customHeight="1" x14ac:dyDescent="0.25">
      <c r="A232" s="91" t="s">
        <v>46</v>
      </c>
      <c r="B232" s="90" t="s">
        <v>45</v>
      </c>
      <c r="C232" s="89" t="s">
        <v>44</v>
      </c>
      <c r="D232" s="70">
        <v>398450</v>
      </c>
      <c r="E232" s="88" t="s">
        <v>14</v>
      </c>
      <c r="F232" s="86">
        <v>45114</v>
      </c>
      <c r="G232" s="70">
        <v>398450</v>
      </c>
      <c r="H232" s="63"/>
      <c r="I232" s="70">
        <v>398450</v>
      </c>
      <c r="J232" s="62" t="s">
        <v>43</v>
      </c>
      <c r="K232" s="93" t="s">
        <v>42</v>
      </c>
      <c r="L232" s="70">
        <v>398450</v>
      </c>
      <c r="M232" s="86"/>
    </row>
    <row r="233" spans="1:13" ht="21.75" customHeight="1" x14ac:dyDescent="0.25">
      <c r="A233" s="91" t="s">
        <v>41</v>
      </c>
      <c r="B233" s="90" t="s">
        <v>40</v>
      </c>
      <c r="C233" s="89" t="s">
        <v>38</v>
      </c>
      <c r="D233" s="70">
        <v>211120.08</v>
      </c>
      <c r="E233" s="88" t="s">
        <v>14</v>
      </c>
      <c r="F233" s="86">
        <v>45473</v>
      </c>
      <c r="G233" s="70">
        <v>211120.08</v>
      </c>
      <c r="H233" s="63"/>
      <c r="I233" s="70">
        <v>211120.08</v>
      </c>
      <c r="J233" s="62" t="s">
        <v>39</v>
      </c>
      <c r="K233" s="87" t="s">
        <v>38</v>
      </c>
      <c r="L233" s="70">
        <v>211120.08</v>
      </c>
      <c r="M233" s="86">
        <v>45503</v>
      </c>
    </row>
    <row r="234" spans="1:13" ht="53.25" customHeight="1" x14ac:dyDescent="0.25">
      <c r="A234" s="91" t="s">
        <v>37</v>
      </c>
      <c r="B234" s="90" t="s">
        <v>36</v>
      </c>
      <c r="C234" s="89" t="s">
        <v>35</v>
      </c>
      <c r="D234" s="70">
        <v>17988.27</v>
      </c>
      <c r="E234" s="88" t="s">
        <v>14</v>
      </c>
      <c r="F234" s="86">
        <v>45470</v>
      </c>
      <c r="G234" s="70">
        <v>17988.27</v>
      </c>
      <c r="H234" s="63"/>
      <c r="I234" s="70">
        <v>17988.27</v>
      </c>
      <c r="J234" s="72" t="s">
        <v>34</v>
      </c>
      <c r="K234" s="92" t="s">
        <v>33</v>
      </c>
      <c r="L234" s="70">
        <v>17988.27</v>
      </c>
      <c r="M234" s="86">
        <v>45500</v>
      </c>
    </row>
    <row r="235" spans="1:13" ht="21.75" customHeight="1" x14ac:dyDescent="0.25">
      <c r="A235" s="91" t="s">
        <v>32</v>
      </c>
      <c r="B235" s="90" t="s">
        <v>31</v>
      </c>
      <c r="C235" s="89" t="s">
        <v>30</v>
      </c>
      <c r="D235" s="70">
        <v>652720.01</v>
      </c>
      <c r="E235" s="88" t="s">
        <v>14</v>
      </c>
      <c r="F235" s="86">
        <v>45472</v>
      </c>
      <c r="G235" s="70">
        <v>652720.01</v>
      </c>
      <c r="H235" s="63"/>
      <c r="I235" s="70">
        <v>652720.01</v>
      </c>
      <c r="J235" s="62"/>
      <c r="K235" s="87"/>
      <c r="L235" s="70">
        <v>652720.01</v>
      </c>
      <c r="M235" s="86">
        <v>45502</v>
      </c>
    </row>
    <row r="236" spans="1:13" ht="21.75" customHeight="1" x14ac:dyDescent="0.25">
      <c r="A236" s="91" t="s">
        <v>29</v>
      </c>
      <c r="B236" s="90" t="s">
        <v>28</v>
      </c>
      <c r="C236" s="89" t="s">
        <v>27</v>
      </c>
      <c r="D236" s="70">
        <v>30000</v>
      </c>
      <c r="E236" s="88" t="s">
        <v>14</v>
      </c>
      <c r="F236" s="86">
        <v>45456</v>
      </c>
      <c r="G236" s="70">
        <v>30000</v>
      </c>
      <c r="H236" s="63"/>
      <c r="I236" s="70">
        <v>30000</v>
      </c>
      <c r="J236" s="62" t="s">
        <v>26</v>
      </c>
      <c r="K236" s="87" t="s">
        <v>25</v>
      </c>
      <c r="L236" s="70">
        <v>30000</v>
      </c>
      <c r="M236" s="86">
        <v>45486</v>
      </c>
    </row>
    <row r="237" spans="1:13" ht="33" customHeight="1" x14ac:dyDescent="0.2">
      <c r="A237" s="85" t="s">
        <v>24</v>
      </c>
      <c r="B237" s="84" t="s">
        <v>16</v>
      </c>
      <c r="C237" s="84" t="s">
        <v>23</v>
      </c>
      <c r="D237" s="79">
        <v>849266.92</v>
      </c>
      <c r="E237" s="83" t="s">
        <v>14</v>
      </c>
      <c r="F237" s="74">
        <v>45463</v>
      </c>
      <c r="G237" s="79">
        <v>849266.92</v>
      </c>
      <c r="H237" s="82"/>
      <c r="I237" s="79">
        <v>849266.92</v>
      </c>
      <c r="J237" s="81" t="s">
        <v>22</v>
      </c>
      <c r="K237" s="80" t="s">
        <v>21</v>
      </c>
      <c r="L237" s="79">
        <v>45661.93</v>
      </c>
      <c r="M237" s="78">
        <v>45478</v>
      </c>
    </row>
    <row r="238" spans="1:13" ht="31.5" customHeight="1" x14ac:dyDescent="0.2">
      <c r="A238" s="77" t="s">
        <v>24</v>
      </c>
      <c r="B238" s="76" t="s">
        <v>16</v>
      </c>
      <c r="C238" s="76" t="s">
        <v>23</v>
      </c>
      <c r="D238" s="73"/>
      <c r="E238" s="75" t="s">
        <v>14</v>
      </c>
      <c r="F238" s="74">
        <v>45463</v>
      </c>
      <c r="G238" s="73"/>
      <c r="H238" s="73"/>
      <c r="I238" s="73"/>
      <c r="J238" s="72" t="s">
        <v>19</v>
      </c>
      <c r="K238" s="71" t="s">
        <v>18</v>
      </c>
      <c r="L238" s="70">
        <v>384909.45</v>
      </c>
      <c r="M238" s="69">
        <v>45478</v>
      </c>
    </row>
    <row r="239" spans="1:13" ht="24" customHeight="1" x14ac:dyDescent="0.2">
      <c r="A239" s="77" t="s">
        <v>24</v>
      </c>
      <c r="B239" s="76" t="s">
        <v>16</v>
      </c>
      <c r="C239" s="76" t="s">
        <v>23</v>
      </c>
      <c r="D239" s="73"/>
      <c r="E239" s="75" t="s">
        <v>14</v>
      </c>
      <c r="F239" s="74">
        <v>45463</v>
      </c>
      <c r="G239" s="73"/>
      <c r="H239" s="73"/>
      <c r="I239" s="73"/>
      <c r="J239" s="72" t="s">
        <v>13</v>
      </c>
      <c r="K239" s="71" t="s">
        <v>12</v>
      </c>
      <c r="L239" s="70">
        <v>418695.54</v>
      </c>
      <c r="M239" s="69">
        <v>45478</v>
      </c>
    </row>
    <row r="240" spans="1:13" ht="35.25" customHeight="1" x14ac:dyDescent="0.2">
      <c r="A240" s="77" t="s">
        <v>17</v>
      </c>
      <c r="B240" s="76" t="s">
        <v>16</v>
      </c>
      <c r="C240" s="76" t="s">
        <v>15</v>
      </c>
      <c r="D240" s="70">
        <v>13413.8</v>
      </c>
      <c r="E240" s="75" t="s">
        <v>14</v>
      </c>
      <c r="F240" s="74">
        <v>45463</v>
      </c>
      <c r="G240" s="70">
        <v>13413.8</v>
      </c>
      <c r="H240" s="73"/>
      <c r="I240" s="70">
        <v>13413.8</v>
      </c>
      <c r="J240" s="72" t="s">
        <v>22</v>
      </c>
      <c r="K240" s="71" t="s">
        <v>21</v>
      </c>
      <c r="L240" s="70">
        <v>755.71</v>
      </c>
      <c r="M240" s="69">
        <v>45478</v>
      </c>
    </row>
    <row r="241" spans="1:36" ht="29.25" customHeight="1" x14ac:dyDescent="0.2">
      <c r="A241" s="77" t="s">
        <v>20</v>
      </c>
      <c r="B241" s="76" t="s">
        <v>16</v>
      </c>
      <c r="C241" s="76" t="s">
        <v>15</v>
      </c>
      <c r="D241" s="73"/>
      <c r="E241" s="75" t="s">
        <v>14</v>
      </c>
      <c r="F241" s="74">
        <v>45463</v>
      </c>
      <c r="G241" s="73"/>
      <c r="H241" s="73"/>
      <c r="I241" s="73"/>
      <c r="J241" s="72" t="s">
        <v>19</v>
      </c>
      <c r="K241" s="71" t="s">
        <v>18</v>
      </c>
      <c r="L241" s="70">
        <v>6278.66</v>
      </c>
      <c r="M241" s="69">
        <v>45478</v>
      </c>
    </row>
    <row r="242" spans="1:36" ht="21.75" customHeight="1" x14ac:dyDescent="0.2">
      <c r="A242" s="77" t="s">
        <v>17</v>
      </c>
      <c r="B242" s="76" t="s">
        <v>16</v>
      </c>
      <c r="C242" s="76" t="s">
        <v>15</v>
      </c>
      <c r="D242" s="73"/>
      <c r="E242" s="75" t="s">
        <v>14</v>
      </c>
      <c r="F242" s="74">
        <v>45463</v>
      </c>
      <c r="G242" s="73"/>
      <c r="H242" s="73"/>
      <c r="I242" s="73"/>
      <c r="J242" s="72" t="s">
        <v>13</v>
      </c>
      <c r="K242" s="71" t="s">
        <v>12</v>
      </c>
      <c r="L242" s="70">
        <v>6379.43</v>
      </c>
      <c r="M242" s="69">
        <v>45478</v>
      </c>
    </row>
    <row r="243" spans="1:36" ht="23.25" customHeight="1" x14ac:dyDescent="0.25">
      <c r="A243" s="68"/>
      <c r="B243" s="67"/>
      <c r="C243" s="64" t="s">
        <v>11</v>
      </c>
      <c r="D243" s="63">
        <f>SUM(D129:D242)</f>
        <v>11344622.389999999</v>
      </c>
      <c r="E243" s="66"/>
      <c r="F243" s="65"/>
      <c r="G243" s="63">
        <f>SUM(G129:G242)</f>
        <v>11344622.389999999</v>
      </c>
      <c r="H243" s="63"/>
      <c r="I243" s="63">
        <f>SUM(I129:I242)</f>
        <v>11344622.389999999</v>
      </c>
      <c r="J243" s="64"/>
      <c r="K243" s="64"/>
      <c r="L243" s="63">
        <f>SUM(L129:L242)</f>
        <v>11344622.389999997</v>
      </c>
      <c r="M243" s="62"/>
    </row>
    <row r="244" spans="1:36" s="54" customFormat="1" ht="33" customHeight="1" x14ac:dyDescent="0.25">
      <c r="A244" s="60"/>
      <c r="B244" s="57"/>
      <c r="C244" s="61" t="s">
        <v>10</v>
      </c>
      <c r="D244" s="56">
        <f>D17+D51+D54+D57+D60+D63+D66+D71+D74+D82+D85+D127+D243</f>
        <v>32740731.039999992</v>
      </c>
      <c r="E244" s="60"/>
      <c r="F244" s="59"/>
      <c r="G244" s="56">
        <f>G82+G74+G71+G66+G63+G60+G57+G51+G17+G85+G127+G243</f>
        <v>32674056.239999995</v>
      </c>
      <c r="H244" s="56">
        <f>H54+H57+H85</f>
        <v>66674.8</v>
      </c>
      <c r="I244" s="56">
        <f>G244+H244</f>
        <v>32740731.039999995</v>
      </c>
      <c r="J244" s="58"/>
      <c r="K244" s="57"/>
      <c r="L244" s="56">
        <f>L17+L54+L51+L57+L60+L63+L66+L71+L74+L82+L85+L127+L243</f>
        <v>32740731.039999992</v>
      </c>
      <c r="M244" s="55"/>
    </row>
    <row r="245" spans="1:36" ht="20.25" customHeight="1" x14ac:dyDescent="0.25">
      <c r="A245" s="53"/>
      <c r="B245" s="46"/>
      <c r="C245" s="39"/>
      <c r="D245" s="49"/>
      <c r="E245" s="49"/>
      <c r="F245" s="52"/>
      <c r="G245" s="51"/>
      <c r="H245" s="49"/>
      <c r="I245" s="49"/>
      <c r="J245" s="49"/>
      <c r="K245" s="50"/>
      <c r="L245" s="49"/>
      <c r="M245" s="48"/>
    </row>
    <row r="246" spans="1:36" ht="20.25" customHeight="1" x14ac:dyDescent="0.25">
      <c r="A246" s="47"/>
      <c r="B246" s="46"/>
      <c r="C246" s="44" t="s">
        <v>9</v>
      </c>
      <c r="D246" s="43"/>
      <c r="E246" s="43"/>
      <c r="F246" s="45"/>
      <c r="G246" s="39"/>
      <c r="H246" s="43"/>
      <c r="I246" s="44"/>
      <c r="J246" s="43"/>
      <c r="K246" s="42"/>
      <c r="L246" s="29"/>
      <c r="M246" s="41"/>
    </row>
    <row r="247" spans="1:36" ht="20.25" customHeight="1" x14ac:dyDescent="0.25">
      <c r="A247" s="40"/>
      <c r="B247" s="33" t="s">
        <v>8</v>
      </c>
      <c r="C247" s="39"/>
      <c r="D247" s="38" t="s">
        <v>7</v>
      </c>
      <c r="E247" s="38"/>
      <c r="F247" s="31"/>
      <c r="G247" s="35"/>
      <c r="H247" s="38"/>
      <c r="I247" s="38"/>
      <c r="J247" s="29"/>
      <c r="K247" s="36" t="s">
        <v>6</v>
      </c>
      <c r="L247" s="36"/>
      <c r="M247" s="36"/>
    </row>
    <row r="248" spans="1:36" ht="20.25" customHeight="1" x14ac:dyDescent="0.25">
      <c r="A248" s="34"/>
      <c r="B248" s="37" t="s">
        <v>5</v>
      </c>
      <c r="C248" s="32"/>
      <c r="D248" s="36" t="s">
        <v>5</v>
      </c>
      <c r="E248" s="36"/>
      <c r="F248" s="31"/>
      <c r="G248" s="35"/>
      <c r="H248" s="28" t="s">
        <v>4</v>
      </c>
      <c r="I248" s="28"/>
      <c r="J248" s="29"/>
      <c r="K248" s="28" t="s">
        <v>3</v>
      </c>
      <c r="L248" s="28"/>
      <c r="M248" s="28"/>
    </row>
    <row r="249" spans="1:36" ht="20.25" customHeight="1" x14ac:dyDescent="0.25">
      <c r="A249" s="34"/>
      <c r="B249" s="33" t="s">
        <v>2</v>
      </c>
      <c r="C249" s="32"/>
      <c r="D249" s="28" t="s">
        <v>1</v>
      </c>
      <c r="E249" s="28"/>
      <c r="F249" s="31"/>
      <c r="G249" s="30"/>
      <c r="H249" s="28" t="s">
        <v>1</v>
      </c>
      <c r="I249" s="28"/>
      <c r="J249" s="29"/>
      <c r="K249" s="28" t="s">
        <v>0</v>
      </c>
      <c r="L249" s="28"/>
      <c r="M249" s="28"/>
    </row>
    <row r="250" spans="1:36" ht="20.25" customHeight="1" x14ac:dyDescent="0.25">
      <c r="A250" s="14"/>
      <c r="B250" s="16"/>
      <c r="C250" s="12"/>
    </row>
    <row r="251" spans="1:36" ht="20.25" customHeight="1" x14ac:dyDescent="0.25">
      <c r="A251" s="14"/>
      <c r="B251" s="13"/>
      <c r="C251" s="12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s="5" customFormat="1" ht="20.25" customHeight="1" x14ac:dyDescent="0.25">
      <c r="A252" s="14"/>
      <c r="B252" s="16"/>
      <c r="C252" s="27"/>
      <c r="D252" s="21"/>
      <c r="E252" s="21"/>
      <c r="F252" s="9"/>
      <c r="G252" s="26"/>
      <c r="K252" s="7"/>
      <c r="M252" s="6"/>
    </row>
    <row r="253" spans="1:36" s="5" customFormat="1" ht="20.25" customHeight="1" x14ac:dyDescent="0.25">
      <c r="A253" s="14"/>
      <c r="B253" s="13"/>
      <c r="C253" s="12"/>
      <c r="D253" s="25"/>
      <c r="E253" s="24"/>
      <c r="F253" s="9"/>
      <c r="G253" s="23"/>
      <c r="K253" s="7"/>
      <c r="M253" s="6"/>
    </row>
    <row r="254" spans="1:36" s="5" customFormat="1" ht="20.25" customHeight="1" x14ac:dyDescent="0.25">
      <c r="A254" s="14"/>
      <c r="B254" s="13"/>
      <c r="C254" s="12"/>
      <c r="D254" s="22"/>
      <c r="E254" s="21"/>
      <c r="F254" s="20"/>
      <c r="G254" s="19"/>
      <c r="K254" s="7"/>
      <c r="M254" s="6"/>
    </row>
    <row r="255" spans="1:36" ht="20.25" customHeight="1" x14ac:dyDescent="0.25">
      <c r="G255" s="18"/>
    </row>
    <row r="276" spans="1:13" s="5" customFormat="1" ht="20.25" customHeight="1" x14ac:dyDescent="0.25">
      <c r="A276" s="14"/>
      <c r="B276" s="13"/>
      <c r="C276" s="12"/>
      <c r="D276" s="17"/>
      <c r="E276" s="8"/>
      <c r="F276" s="9"/>
      <c r="G276" s="8"/>
      <c r="K276" s="7"/>
      <c r="M276" s="6"/>
    </row>
    <row r="283" spans="1:13" s="5" customFormat="1" ht="20.25" customHeight="1" x14ac:dyDescent="0.25">
      <c r="A283" s="14"/>
      <c r="B283" s="16"/>
      <c r="C283" s="12"/>
      <c r="D283" s="17"/>
      <c r="E283" s="8"/>
      <c r="F283" s="9"/>
      <c r="G283" s="8"/>
      <c r="K283" s="7"/>
      <c r="M283" s="6"/>
    </row>
    <row r="284" spans="1:13" s="5" customFormat="1" ht="20.25" customHeight="1" x14ac:dyDescent="0.25">
      <c r="A284" s="14"/>
      <c r="B284" s="16"/>
      <c r="C284" s="12"/>
      <c r="D284" s="11"/>
      <c r="E284" s="10"/>
      <c r="F284" s="9"/>
      <c r="G284" s="8"/>
      <c r="K284" s="7"/>
      <c r="M284" s="6"/>
    </row>
    <row r="285" spans="1:13" s="5" customFormat="1" ht="20.25" customHeight="1" x14ac:dyDescent="0.25">
      <c r="A285" s="14"/>
      <c r="B285" s="16"/>
      <c r="C285" s="12"/>
      <c r="D285" s="12"/>
      <c r="E285" s="15"/>
      <c r="F285" s="9"/>
      <c r="G285" s="15"/>
      <c r="K285" s="7"/>
      <c r="M285" s="6"/>
    </row>
    <row r="286" spans="1:13" s="5" customFormat="1" ht="20.25" customHeight="1" x14ac:dyDescent="0.25">
      <c r="A286" s="14"/>
      <c r="B286" s="16"/>
      <c r="C286" s="12"/>
      <c r="D286" s="12"/>
      <c r="E286" s="15"/>
      <c r="F286" s="9"/>
      <c r="G286" s="15"/>
      <c r="K286" s="7"/>
      <c r="M286" s="6"/>
    </row>
    <row r="287" spans="1:13" s="5" customFormat="1" ht="20.25" customHeight="1" x14ac:dyDescent="0.25">
      <c r="A287" s="14"/>
      <c r="B287" s="13"/>
      <c r="C287" s="12"/>
      <c r="D287" s="12"/>
      <c r="E287" s="15"/>
      <c r="F287" s="9"/>
      <c r="G287" s="15"/>
      <c r="K287" s="7"/>
      <c r="M287" s="6"/>
    </row>
    <row r="288" spans="1:13" s="5" customFormat="1" ht="20.25" customHeight="1" x14ac:dyDescent="0.25">
      <c r="A288" s="14"/>
      <c r="B288" s="13"/>
      <c r="C288" s="12"/>
      <c r="D288" s="12"/>
      <c r="E288" s="15"/>
      <c r="F288" s="9"/>
      <c r="G288" s="15"/>
      <c r="K288" s="7"/>
      <c r="M288" s="6"/>
    </row>
    <row r="289" spans="1:36" s="5" customFormat="1" ht="20.25" customHeight="1" x14ac:dyDescent="0.25">
      <c r="A289" s="14"/>
      <c r="B289" s="13"/>
      <c r="C289" s="12"/>
      <c r="D289" s="11"/>
      <c r="E289" s="10"/>
      <c r="F289" s="9"/>
      <c r="G289" s="10"/>
      <c r="K289" s="7"/>
      <c r="M289" s="6"/>
    </row>
    <row r="290" spans="1:36" s="5" customFormat="1" ht="20.25" customHeight="1" x14ac:dyDescent="0.25">
      <c r="A290" s="14"/>
      <c r="B290" s="13"/>
      <c r="C290" s="12"/>
      <c r="D290" s="11"/>
      <c r="E290" s="10"/>
      <c r="F290" s="9"/>
      <c r="G290" s="8"/>
      <c r="K290" s="7"/>
      <c r="M290" s="6"/>
    </row>
    <row r="291" spans="1:36" s="5" customFormat="1" ht="20.25" customHeight="1" x14ac:dyDescent="0.25">
      <c r="A291" s="14"/>
      <c r="B291" s="13"/>
      <c r="C291" s="12"/>
      <c r="D291" s="11"/>
      <c r="E291" s="10"/>
      <c r="F291" s="9"/>
      <c r="G291" s="10"/>
      <c r="K291" s="7"/>
      <c r="M291" s="6"/>
    </row>
    <row r="292" spans="1:36" s="5" customFormat="1" ht="20.25" customHeight="1" x14ac:dyDescent="0.25">
      <c r="A292" s="4"/>
      <c r="B292" s="1"/>
      <c r="C292"/>
      <c r="D292" s="11"/>
      <c r="E292" s="10"/>
      <c r="F292" s="9"/>
      <c r="G292" s="8"/>
      <c r="K292" s="7"/>
      <c r="M292" s="6"/>
    </row>
    <row r="293" spans="1:36" s="5" customFormat="1" ht="20.25" customHeight="1" x14ac:dyDescent="0.25">
      <c r="A293" s="4"/>
      <c r="B293" s="1"/>
      <c r="C293"/>
      <c r="D293" s="11"/>
      <c r="E293" s="10"/>
      <c r="F293" s="9"/>
      <c r="G293" s="8"/>
      <c r="K293" s="7"/>
      <c r="M293" s="6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</sheetData>
  <mergeCells count="11">
    <mergeCell ref="A5:M5"/>
    <mergeCell ref="A4:M4"/>
    <mergeCell ref="D247:E247"/>
    <mergeCell ref="H247:I247"/>
    <mergeCell ref="K247:M247"/>
    <mergeCell ref="D248:E248"/>
    <mergeCell ref="H248:I248"/>
    <mergeCell ref="K248:M248"/>
    <mergeCell ref="D249:E249"/>
    <mergeCell ref="H249:I249"/>
    <mergeCell ref="K249:M249"/>
  </mergeCells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0</xdr:rowOff>
              </from>
              <to>
                <xdr:col>5</xdr:col>
                <xdr:colOff>838200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CTAS.X P. JUNIO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2024-07-22T14:47:19Z</dcterms:created>
  <dcterms:modified xsi:type="dcterms:W3CDTF">2024-07-22T14:47:36Z</dcterms:modified>
</cp:coreProperties>
</file>