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3\01 Enero\Finanzas\"/>
    </mc:Choice>
  </mc:AlternateContent>
  <xr:revisionPtr revIDLastSave="0" documentId="8_{1BFF4DA4-7A9B-4A4E-B869-77536B0453CF}" xr6:coauthVersionLast="47" xr6:coauthVersionMax="47" xr10:uidLastSave="{00000000-0000-0000-0000-000000000000}"/>
  <bookViews>
    <workbookView xWindow="-120" yWindow="-120" windowWidth="38640" windowHeight="21240" xr2:uid="{5DADC647-D07E-4AB3-8DE0-1B9FE3389465}"/>
  </bookViews>
  <sheets>
    <sheet name="Ctas. X P Enero 23" sheetId="1" r:id="rId1"/>
  </sheets>
  <definedNames>
    <definedName name="_xlnm._FilterDatabase" localSheetId="0" hidden="1">'Ctas. X P Enero 23'!#REF!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" l="1"/>
  <c r="D56" i="1"/>
  <c r="G56" i="1"/>
  <c r="H56" i="1"/>
  <c r="H127" i="1" s="1"/>
  <c r="I56" i="1"/>
  <c r="L56" i="1"/>
  <c r="D58" i="1"/>
  <c r="G58" i="1"/>
  <c r="I58" i="1"/>
  <c r="L58" i="1"/>
  <c r="D62" i="1"/>
  <c r="G62" i="1"/>
  <c r="I62" i="1"/>
  <c r="L62" i="1"/>
  <c r="D67" i="1"/>
  <c r="G67" i="1"/>
  <c r="I67" i="1"/>
  <c r="L67" i="1"/>
  <c r="D70" i="1"/>
  <c r="G70" i="1"/>
  <c r="I70" i="1"/>
  <c r="L70" i="1"/>
  <c r="D97" i="1"/>
  <c r="G97" i="1"/>
  <c r="I97" i="1"/>
  <c r="L97" i="1"/>
  <c r="D125" i="1"/>
  <c r="G125" i="1"/>
  <c r="I125" i="1"/>
  <c r="I127" i="1" s="1"/>
  <c r="L125" i="1"/>
  <c r="L127" i="1" s="1"/>
  <c r="D127" i="1"/>
  <c r="G127" i="1"/>
</calcChain>
</file>

<file path=xl/sharedStrings.xml><?xml version="1.0" encoding="utf-8"?>
<sst xmlns="http://schemas.openxmlformats.org/spreadsheetml/2006/main" count="880" uniqueCount="291">
  <si>
    <t>AUTORIZAD0</t>
  </si>
  <si>
    <t xml:space="preserve">REVISADO POR </t>
  </si>
  <si>
    <t>REALIZADO POR</t>
  </si>
  <si>
    <t>DIRECCION ADMINIST. FINANCIERA</t>
  </si>
  <si>
    <t xml:space="preserve">DEPARTAMENTO  FINANCIERO </t>
  </si>
  <si>
    <t>DIVISION DE CONTABILIDAD</t>
  </si>
  <si>
    <t>DIV. CONTABILIDAD</t>
  </si>
  <si>
    <t>ESTEFANI TAVERAS</t>
  </si>
  <si>
    <t>YANINA RODRIGUEZ</t>
  </si>
  <si>
    <t>KELVIA ALT. REYES</t>
  </si>
  <si>
    <t>XIOMARA COLON</t>
  </si>
  <si>
    <t>TOTAL GENERAL AL 31/ENERO /2023</t>
  </si>
  <si>
    <t>SUB-TOTAL ENERO 2023</t>
  </si>
  <si>
    <t>28/02/2023</t>
  </si>
  <si>
    <t xml:space="preserve"> Energía eléctrica</t>
  </si>
  <si>
    <t>2.2.1.6.01</t>
  </si>
  <si>
    <t>31/01/2023</t>
  </si>
  <si>
    <t>CREDITO</t>
  </si>
  <si>
    <t xml:space="preserve">SERVICIO DE ENERGIA ELECTRICA DE ESTA INSTITUCION </t>
  </si>
  <si>
    <t>EDESUR DOMINICANA,S.A.</t>
  </si>
  <si>
    <t>B1500351599</t>
  </si>
  <si>
    <t>Hospedaje</t>
  </si>
  <si>
    <t>2.2.5.1.02</t>
  </si>
  <si>
    <t>PAGO HOSPEDAJE</t>
  </si>
  <si>
    <t>HOTEL W P SANTO DOMINGO</t>
  </si>
  <si>
    <t>B1500001392</t>
  </si>
  <si>
    <t xml:space="preserve">SERVICIO DE ENERGIA ELECTRICA REGIONAL NORTE </t>
  </si>
  <si>
    <t>EDENORTE DOMINICANA, S.A.</t>
  </si>
  <si>
    <t>B1500334134</t>
  </si>
  <si>
    <t xml:space="preserve"> Otros alquileres  </t>
  </si>
  <si>
    <t>2.2.5.8.01</t>
  </si>
  <si>
    <t xml:space="preserve">ALQUILER GALPON, ENERO </t>
  </si>
  <si>
    <t>PATRONATO NAC. DE GANADEROS</t>
  </si>
  <si>
    <t>B1500000189</t>
  </si>
  <si>
    <t xml:space="preserve"> Teléfono local </t>
  </si>
  <si>
    <t>2.2.1.3.01</t>
  </si>
  <si>
    <t>28/01/2023</t>
  </si>
  <si>
    <t xml:space="preserve">TELECOMUNICACIONES </t>
  </si>
  <si>
    <t>CLARO DOMINICANA</t>
  </si>
  <si>
    <t>B1500002102</t>
  </si>
  <si>
    <t xml:space="preserve"> Servicios de internet y televisión por cable </t>
  </si>
  <si>
    <t>2.2.1.5.01</t>
  </si>
  <si>
    <t>B1500001415</t>
  </si>
  <si>
    <t>B1500001369</t>
  </si>
  <si>
    <t>B1500001317</t>
  </si>
  <si>
    <t xml:space="preserve">Servicios de Alimentacion </t>
  </si>
  <si>
    <t>2.2.9.2.01</t>
  </si>
  <si>
    <t>24/01/2023</t>
  </si>
  <si>
    <t>INSUMOS ALIMENTICIOS PARA EL PERSONAL</t>
  </si>
  <si>
    <t>SUPERMERCADO CARIBE</t>
  </si>
  <si>
    <t>B1500001652</t>
  </si>
  <si>
    <t>19/01/2023</t>
  </si>
  <si>
    <t xml:space="preserve">SERVICIO DE ENERGIA ELECTRICA HATO MAYOR </t>
  </si>
  <si>
    <t>EDEESTE DOMINICANA,S.A.</t>
  </si>
  <si>
    <t>B1500250917</t>
  </si>
  <si>
    <t xml:space="preserve"> Mantenimiento y reparación de equipos de transporte, tracción y elevación </t>
  </si>
  <si>
    <t>2.2.7.2.06</t>
  </si>
  <si>
    <t>18/01/2023</t>
  </si>
  <si>
    <t>MANTENIMIENTO VEHICULAR</t>
  </si>
  <si>
    <t>SANTO DOMINGO MOTORS</t>
  </si>
  <si>
    <t>B1500024139</t>
  </si>
  <si>
    <t xml:space="preserve">Productos médicos para uso veterinario  </t>
  </si>
  <si>
    <t xml:space="preserve">2.3.4.2.01 </t>
  </si>
  <si>
    <t xml:space="preserve">MATERIALES PARA AVICULTURAS </t>
  </si>
  <si>
    <t>ASEPORC SRL</t>
  </si>
  <si>
    <t>B1500000101</t>
  </si>
  <si>
    <t>Otros productos químicos y conexos</t>
  </si>
  <si>
    <t>2.3.7.2.99</t>
  </si>
  <si>
    <t>COMPRA DE NITROGENO LIQUIDO PARA LOS TANQUES DE INSEMINACION DEL PROGRAMA 19</t>
  </si>
  <si>
    <t xml:space="preserve">AIR LIQUIDE DOMINICANA, SAS. </t>
  </si>
  <si>
    <t>B1500020682</t>
  </si>
  <si>
    <t>17/01/2023</t>
  </si>
  <si>
    <t>B1500024119</t>
  </si>
  <si>
    <t>B1500024120</t>
  </si>
  <si>
    <t xml:space="preserve"> Equipos de cómputo</t>
  </si>
  <si>
    <t>2.6.1.3.01</t>
  </si>
  <si>
    <t>13/01/2023</t>
  </si>
  <si>
    <t>ADQUISICION DE 3 LAPTOP (LENOVO) PARA EL P-19</t>
  </si>
  <si>
    <t>ALL OFFIC SOLUTIONS TS, S.R.L.</t>
  </si>
  <si>
    <t>B1500001542</t>
  </si>
  <si>
    <t>B1500024086</t>
  </si>
  <si>
    <t>B1500024088</t>
  </si>
  <si>
    <t xml:space="preserve">Productos de artes gráficas </t>
  </si>
  <si>
    <t xml:space="preserve">2.3.3.3.01 </t>
  </si>
  <si>
    <t xml:space="preserve">IMPRESION DE CARNET </t>
  </si>
  <si>
    <t>PRINT THEN IMPRESOS Y MAS SRL</t>
  </si>
  <si>
    <t>B1500000102</t>
  </si>
  <si>
    <t>B1500024081</t>
  </si>
  <si>
    <t xml:space="preserve"> Útiles menores médico-quirúrgicos  </t>
  </si>
  <si>
    <t>2.3.9.3.01</t>
  </si>
  <si>
    <t xml:space="preserve">COMPRA DE 50,000JERINGAS DE 10 ML. </t>
  </si>
  <si>
    <t xml:space="preserve">GRUPO LGC,SRL. </t>
  </si>
  <si>
    <t>B1500000026</t>
  </si>
  <si>
    <t>B1500024077</t>
  </si>
  <si>
    <t xml:space="preserve"> Seguro de bienes muebles </t>
  </si>
  <si>
    <t>2.2.6.2.01</t>
  </si>
  <si>
    <t xml:space="preserve">INCLUSION EN POLIZA DE SEGURO CAMION HYUNDAI </t>
  </si>
  <si>
    <t xml:space="preserve">SEGUROS RESERVAS, SA. </t>
  </si>
  <si>
    <t>B1500039646</t>
  </si>
  <si>
    <t>INCLUSION A POLIZA DE SEGURO EL CAMION HYUNDAI AÑO 2023.</t>
  </si>
  <si>
    <t>B1500039647</t>
  </si>
  <si>
    <t>B1500024048</t>
  </si>
  <si>
    <t xml:space="preserve">SERVICIO DE FLOTA DE LA INSTITUCION </t>
  </si>
  <si>
    <t>ALTICE DOMINICANA, S.A.</t>
  </si>
  <si>
    <t>B1500047011</t>
  </si>
  <si>
    <t>SUB TOTAL DICIEMBRE/2022</t>
  </si>
  <si>
    <t xml:space="preserve"> Servicios sanitarios médicos y veterinarios </t>
  </si>
  <si>
    <t>2.2.8.3.01</t>
  </si>
  <si>
    <t>30/12/2022</t>
  </si>
  <si>
    <t xml:space="preserve">PRUEBA DIAGNOSTICA DE ELISA BRUSELOSIS EN OVINOS, REGIONAL SUR.  </t>
  </si>
  <si>
    <t>LABORATORIO VETERINARIO (LAVECEN)</t>
  </si>
  <si>
    <t>B1500005634</t>
  </si>
  <si>
    <t>B1500005633</t>
  </si>
  <si>
    <t>B1500005632</t>
  </si>
  <si>
    <t>B1500005631</t>
  </si>
  <si>
    <t>B1500005630</t>
  </si>
  <si>
    <t xml:space="preserve">PRUEBAS DIAGNOSTICAS DE ELISA BRUCELOSOS A CAPRINOS, REGIONAL SUR.  </t>
  </si>
  <si>
    <t>B1500005629</t>
  </si>
  <si>
    <t>B1500005628</t>
  </si>
  <si>
    <t>B1500005627</t>
  </si>
  <si>
    <t>COMPRA DE  TRES  LAPTOP</t>
  </si>
  <si>
    <t>ALL OFFICE SOLUTIONS, SRL</t>
  </si>
  <si>
    <t xml:space="preserve"> Prendas de vestir </t>
  </si>
  <si>
    <t>2.3.2.3.01</t>
  </si>
  <si>
    <t>29/12/2022</t>
  </si>
  <si>
    <t>COMPRA OVEROLES</t>
  </si>
  <si>
    <t>SASTRERIA LAVANDERIA ANGELO</t>
  </si>
  <si>
    <t>B1500000041</t>
  </si>
  <si>
    <t xml:space="preserve"> Impresión y encuadernación </t>
  </si>
  <si>
    <t>2.2.2.2.01</t>
  </si>
  <si>
    <t>IMPRESION VARIOS FORMULARIOS</t>
  </si>
  <si>
    <t>GGM COMUNICACIONES INTEGRALES</t>
  </si>
  <si>
    <t>B1500000039</t>
  </si>
  <si>
    <t xml:space="preserve"> Útiles de escritorio, oficina, informática y de enseñanza </t>
  </si>
  <si>
    <t>2.3.9.2.01</t>
  </si>
  <si>
    <t>28/12/2022</t>
  </si>
  <si>
    <t>ADQUISICION DE ARTICULOS Y MATERIALES GASTABLES DE OFICINA PARA USO EN LA INST.</t>
  </si>
  <si>
    <t>THE OFFICE WAREHOUSE DOMINICANA, SRL</t>
  </si>
  <si>
    <t>B1500000266</t>
  </si>
  <si>
    <t xml:space="preserve"> Otros servicios técnicos profesionales </t>
  </si>
  <si>
    <t>2.2.8.7.06</t>
  </si>
  <si>
    <t>27/12/2022</t>
  </si>
  <si>
    <t xml:space="preserve">SERVICIO DE LEGALIZACION Y FIRMA DE ADENDUM </t>
  </si>
  <si>
    <t>MARINA CECILIA SANTANA ACOSTA</t>
  </si>
  <si>
    <t>B1500000057</t>
  </si>
  <si>
    <t>POLIZA DE SEGUROS</t>
  </si>
  <si>
    <t>SEGUROS BANRERVAS</t>
  </si>
  <si>
    <t>B1500039412</t>
  </si>
  <si>
    <t>B1500039411</t>
  </si>
  <si>
    <t>26/12/2022</t>
  </si>
  <si>
    <t xml:space="preserve">IMPRESIONES </t>
  </si>
  <si>
    <t>JORSA MULTISERVICES</t>
  </si>
  <si>
    <t>B1500000176</t>
  </si>
  <si>
    <t>22/12/2022</t>
  </si>
  <si>
    <t>30 KIT ENSEMINACION ARTIFICIAL</t>
  </si>
  <si>
    <t>RUSSOMAR SOLUCIONES VIALES, SRL.</t>
  </si>
  <si>
    <t>B1500000005</t>
  </si>
  <si>
    <t>SERVICIO DE CATERING</t>
  </si>
  <si>
    <t>P. A. CATERING</t>
  </si>
  <si>
    <t>B1500002766</t>
  </si>
  <si>
    <t xml:space="preserve"> Alimentos para animales</t>
  </si>
  <si>
    <t>2.3.1.2.01</t>
  </si>
  <si>
    <t>21/12/2022</t>
  </si>
  <si>
    <t xml:space="preserve">ALIMENTO PARA ANIMALES </t>
  </si>
  <si>
    <t>APROLECHE</t>
  </si>
  <si>
    <t>B1500001298</t>
  </si>
  <si>
    <t>15/12/2022</t>
  </si>
  <si>
    <t xml:space="preserve">COMPRA DE MATERIALES VETERINARIOS PARA SER UTILIZADOS EN TRABAJOS DE INSEMINACION POR EL DEPARTAMENTO DE EXTENSION PECUARIA </t>
  </si>
  <si>
    <t xml:space="preserve">ASOCIACION DOMINICANA DE PRODUCTORES DE LECHE, INC. </t>
  </si>
  <si>
    <t>B1500001288</t>
  </si>
  <si>
    <t>SERVICIOS NOTARIALES</t>
  </si>
  <si>
    <t>B1500000051</t>
  </si>
  <si>
    <t xml:space="preserve"> Alimentos y bebidas para personas </t>
  </si>
  <si>
    <t>2.3.1.1.01</t>
  </si>
  <si>
    <t>AGUA CONSUMO HUMANO</t>
  </si>
  <si>
    <t>PROCESADORA DE AGUA LAS RIBERAS</t>
  </si>
  <si>
    <t>B1500000183</t>
  </si>
  <si>
    <t xml:space="preserve">IMPRESION MATERIALES </t>
  </si>
  <si>
    <t>JORSA MULTISERVICES, SRL</t>
  </si>
  <si>
    <t>B1500000173</t>
  </si>
  <si>
    <t>SERVICIOS REFRIGERIOS</t>
  </si>
  <si>
    <t>XIOMARI VELOZ</t>
  </si>
  <si>
    <t>B1500001723</t>
  </si>
  <si>
    <t>COMPRA AZUCAR</t>
  </si>
  <si>
    <t>SARAPE SRL/</t>
  </si>
  <si>
    <t>SUB TOTAL NOVIEMBRE/2022</t>
  </si>
  <si>
    <t>15/11/2022</t>
  </si>
  <si>
    <t xml:space="preserve">COMPRA BIOLOGICOS </t>
  </si>
  <si>
    <t>LAB. VETERINARIO CENTRAL</t>
  </si>
  <si>
    <t>B1500005592</t>
  </si>
  <si>
    <t>B1500001611</t>
  </si>
  <si>
    <t>SUB TOTAL SEPTIEMBRE/2022</t>
  </si>
  <si>
    <t>DIONICIO EUGENIO GARCIA</t>
  </si>
  <si>
    <t>B1500000108</t>
  </si>
  <si>
    <t xml:space="preserve">Mantenimiento y reparación de equipos de transporte, tracción y elevación </t>
  </si>
  <si>
    <t>22/09/2022</t>
  </si>
  <si>
    <t>AUTOREPUESTOS RODRIGUEZ MONTILLA</t>
  </si>
  <si>
    <t>B1500006448</t>
  </si>
  <si>
    <t>B1500006446</t>
  </si>
  <si>
    <t>B1500006447</t>
  </si>
  <si>
    <t>SUB TOTAL AGOSTO/2022</t>
  </si>
  <si>
    <t>Muebles, equipos de oficina y estanteria</t>
  </si>
  <si>
    <t>2.6.1.1.01</t>
  </si>
  <si>
    <t>POR PERDIDA INVOLUTANRIA DE PLANTAS</t>
  </si>
  <si>
    <t>ACTIVIDADES CAOMA</t>
  </si>
  <si>
    <t>B1500000786</t>
  </si>
  <si>
    <t>Eventos generales</t>
  </si>
  <si>
    <t>2.2.4.2.01</t>
  </si>
  <si>
    <t>SERVICIOS DE INSTALACION DE STAND</t>
  </si>
  <si>
    <t>B1500000785</t>
  </si>
  <si>
    <t xml:space="preserve"> -   </t>
  </si>
  <si>
    <t>SUB-TOTAL JUNIO/MES DE JUNIO 2022</t>
  </si>
  <si>
    <t>15/06/2022</t>
  </si>
  <si>
    <t>B1500001137</t>
  </si>
  <si>
    <t>SUB-TOTAL/MES DE MAYO 2021</t>
  </si>
  <si>
    <t>Mantenimiento y reparacion de equipos de produccion</t>
  </si>
  <si>
    <t>2.2.7.2.07</t>
  </si>
  <si>
    <t>23/05/2021</t>
  </si>
  <si>
    <t>REPARACION MOTOR PLANTA YSURA.</t>
  </si>
  <si>
    <t>REP. Y SERV. JOAN MANUEL JM EIRL</t>
  </si>
  <si>
    <t>B1500000466</t>
  </si>
  <si>
    <t>SUB-TOTAL</t>
  </si>
  <si>
    <t xml:space="preserve">Alimentos y bebidas para personas </t>
  </si>
  <si>
    <t>20/10/2020</t>
  </si>
  <si>
    <t>SEDA COMERCIAL</t>
  </si>
  <si>
    <t>N/A.</t>
  </si>
  <si>
    <t xml:space="preserve">    Gasoil</t>
  </si>
  <si>
    <t>2.3.7.1.02</t>
  </si>
  <si>
    <t xml:space="preserve">-   </t>
  </si>
  <si>
    <t>PAGO CONSUMO COMBUSTIBLE DE ESTA DIGEGA.</t>
  </si>
  <si>
    <t>ESTACION GASOLINERA MARINO DOÑE</t>
  </si>
  <si>
    <t>B1500001273</t>
  </si>
  <si>
    <t xml:space="preserve">    Gasolina</t>
  </si>
  <si>
    <t>2.3.7.1.01</t>
  </si>
  <si>
    <t>18/03/2020</t>
  </si>
  <si>
    <t xml:space="preserve">PAGO COMBUSTIBLE A VEHICULOS DE ESTA DIGEGA. </t>
  </si>
  <si>
    <t xml:space="preserve">ESTACION GASOLINERA MARINO DOÑE, </t>
  </si>
  <si>
    <t>B1500001463</t>
  </si>
  <si>
    <t>B1500001456</t>
  </si>
  <si>
    <t>B1500001449</t>
  </si>
  <si>
    <t>28/02/2020</t>
  </si>
  <si>
    <t>B1500001433</t>
  </si>
  <si>
    <t>21/02/2020</t>
  </si>
  <si>
    <t>B1500001426</t>
  </si>
  <si>
    <t>17/02/2020</t>
  </si>
  <si>
    <t>B1500001414</t>
  </si>
  <si>
    <t>B1500001403</t>
  </si>
  <si>
    <t>B1500001379</t>
  </si>
  <si>
    <t>27/01/2020</t>
  </si>
  <si>
    <t>B1500001370</t>
  </si>
  <si>
    <t>22/01/2020</t>
  </si>
  <si>
    <t>B1500001361</t>
  </si>
  <si>
    <t>13/01/2020</t>
  </si>
  <si>
    <t>B1500001345</t>
  </si>
  <si>
    <t>B1500001334</t>
  </si>
  <si>
    <t>23/12/2019</t>
  </si>
  <si>
    <t>B1500001318</t>
  </si>
  <si>
    <t>B1500001311</t>
  </si>
  <si>
    <t>B1500001284</t>
  </si>
  <si>
    <t>Alimentos para animales</t>
  </si>
  <si>
    <t>COMPRA ALIMENTOS PARA ANIMALES DEL PROY. YSURA.</t>
  </si>
  <si>
    <t>AGRIFEED, S.A.S.</t>
  </si>
  <si>
    <t>B1500000178</t>
  </si>
  <si>
    <t>B1500000152</t>
  </si>
  <si>
    <t>20/02/2020</t>
  </si>
  <si>
    <t>B1500000151</t>
  </si>
  <si>
    <t>20/01/2020</t>
  </si>
  <si>
    <t>B0100052673</t>
  </si>
  <si>
    <t>B0100052672</t>
  </si>
  <si>
    <t>27/12/2019</t>
  </si>
  <si>
    <t>B0100050953</t>
  </si>
  <si>
    <t>26/12/2019</t>
  </si>
  <si>
    <t>B0100050745</t>
  </si>
  <si>
    <t>B0100050645</t>
  </si>
  <si>
    <t>B0100050644</t>
  </si>
  <si>
    <t xml:space="preserve">FECHA LIMITE DE PAGO </t>
  </si>
  <si>
    <t>VALOR EN RD$</t>
  </si>
  <si>
    <t xml:space="preserve">DETALLE DE  LA CODIFIC. </t>
  </si>
  <si>
    <t xml:space="preserve">CODIFIC. </t>
  </si>
  <si>
    <t>BALANCE PENDIENTE  POR PAGAR</t>
  </si>
  <si>
    <t>PAGO INTERNO</t>
  </si>
  <si>
    <t>PAGO EJEC. PRESUP.</t>
  </si>
  <si>
    <t>FECHA FACTURA</t>
  </si>
  <si>
    <t>CONDICION PAGO</t>
  </si>
  <si>
    <t>MONTO EN RD$</t>
  </si>
  <si>
    <t>CONCEPTO</t>
  </si>
  <si>
    <t>PROVEEDOR</t>
  </si>
  <si>
    <t>FACTURA NUM.</t>
  </si>
  <si>
    <t xml:space="preserve"> </t>
  </si>
  <si>
    <t>RELACION FACTURAS PENDIENTES DE PAGO AL 31 DE ENERO  2023</t>
  </si>
  <si>
    <t>DIRECCION GENERAL DE GANADERIA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</si>
</sst>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dd/mm/yyyy"/>
  </numFmts>
  <fonts count="36" x14ac:knownFonts="1">
    <font>
      <sz val="10"/>
      <name val="Arial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b/>
      <sz val="8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9"/>
      <color theme="1"/>
      <name val="Century Gothic"/>
      <family val="2"/>
    </font>
    <font>
      <b/>
      <sz val="9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entury Gothic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b/>
      <sz val="12"/>
      <color rgb="FF00002A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b/>
      <sz val="14"/>
      <color rgb="FF00002A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2A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6"/>
      <color rgb="FF00002A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3" tint="0.59999389629810485"/>
        <bgColor rgb="FF000000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4" fillId="0" borderId="0" applyFont="0" applyFill="0" applyBorder="0" applyAlignment="0" applyProtection="0"/>
  </cellStyleXfs>
  <cellXfs count="3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wrapText="1"/>
    </xf>
    <xf numFmtId="43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wrapText="1"/>
    </xf>
    <xf numFmtId="0" fontId="12" fillId="0" borderId="0" xfId="0" applyFont="1"/>
    <xf numFmtId="43" fontId="7" fillId="0" borderId="0" xfId="0" applyNumberFormat="1" applyFont="1" applyAlignment="1">
      <alignment horizontal="right"/>
    </xf>
    <xf numFmtId="0" fontId="11" fillId="0" borderId="0" xfId="0" applyFont="1" applyAlignment="1">
      <alignment horizontal="left" wrapText="1"/>
    </xf>
    <xf numFmtId="43" fontId="13" fillId="0" borderId="2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43" fontId="13" fillId="0" borderId="4" xfId="0" applyNumberFormat="1" applyFont="1" applyBorder="1" applyAlignment="1">
      <alignment horizontal="right" wrapText="1"/>
    </xf>
    <xf numFmtId="4" fontId="13" fillId="0" borderId="4" xfId="0" applyNumberFormat="1" applyFont="1" applyBorder="1" applyAlignment="1">
      <alignment horizontal="right" wrapText="1"/>
    </xf>
    <xf numFmtId="0" fontId="13" fillId="0" borderId="4" xfId="0" applyFont="1" applyBorder="1" applyAlignment="1">
      <alignment horizontal="right" wrapText="1"/>
    </xf>
    <xf numFmtId="0" fontId="7" fillId="0" borderId="4" xfId="0" applyFont="1" applyBorder="1"/>
    <xf numFmtId="0" fontId="13" fillId="0" borderId="5" xfId="0" applyFont="1" applyBorder="1" applyAlignment="1">
      <alignment horizontal="left" wrapText="1"/>
    </xf>
    <xf numFmtId="4" fontId="13" fillId="0" borderId="6" xfId="0" applyNumberFormat="1" applyFont="1" applyBorder="1" applyAlignment="1">
      <alignment horizontal="right" wrapText="1"/>
    </xf>
    <xf numFmtId="0" fontId="7" fillId="0" borderId="7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4" fontId="13" fillId="0" borderId="8" xfId="0" applyNumberFormat="1" applyFont="1" applyBorder="1" applyAlignment="1">
      <alignment horizontal="right" wrapText="1"/>
    </xf>
    <xf numFmtId="0" fontId="13" fillId="0" borderId="8" xfId="0" applyFont="1" applyBorder="1" applyAlignment="1">
      <alignment horizontal="right" wrapText="1"/>
    </xf>
    <xf numFmtId="0" fontId="7" fillId="0" borderId="8" xfId="0" applyFont="1" applyBorder="1" applyAlignment="1">
      <alignment horizontal="right" wrapText="1"/>
    </xf>
    <xf numFmtId="0" fontId="7" fillId="0" borderId="8" xfId="0" applyFont="1" applyBorder="1"/>
    <xf numFmtId="0" fontId="13" fillId="0" borderId="9" xfId="0" applyFont="1" applyBorder="1" applyAlignment="1">
      <alignment horizontal="left" wrapText="1"/>
    </xf>
    <xf numFmtId="4" fontId="13" fillId="0" borderId="10" xfId="0" applyNumberFormat="1" applyFont="1" applyBorder="1" applyAlignment="1">
      <alignment horizontal="right" wrapText="1"/>
    </xf>
    <xf numFmtId="4" fontId="13" fillId="0" borderId="3" xfId="0" applyNumberFormat="1" applyFont="1" applyBorder="1" applyAlignment="1">
      <alignment horizontal="right" wrapText="1"/>
    </xf>
    <xf numFmtId="0" fontId="13" fillId="0" borderId="3" xfId="0" applyFont="1" applyBorder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0" fontId="7" fillId="0" borderId="3" xfId="0" applyFont="1" applyBorder="1"/>
    <xf numFmtId="0" fontId="13" fillId="0" borderId="11" xfId="0" applyFont="1" applyBorder="1" applyAlignment="1">
      <alignment horizontal="left" wrapText="1"/>
    </xf>
    <xf numFmtId="0" fontId="7" fillId="0" borderId="11" xfId="0" applyFont="1" applyBorder="1" applyAlignment="1">
      <alignment horizontal="left"/>
    </xf>
    <xf numFmtId="4" fontId="7" fillId="0" borderId="11" xfId="0" applyNumberFormat="1" applyFont="1" applyBorder="1" applyAlignment="1">
      <alignment horizontal="right" wrapText="1"/>
    </xf>
    <xf numFmtId="0" fontId="14" fillId="0" borderId="11" xfId="0" applyFont="1" applyBorder="1" applyAlignment="1">
      <alignment horizontal="left" wrapText="1"/>
    </xf>
    <xf numFmtId="0" fontId="0" fillId="0" borderId="11" xfId="0" applyBorder="1" applyAlignment="1">
      <alignment horizontal="left"/>
    </xf>
    <xf numFmtId="4" fontId="10" fillId="0" borderId="11" xfId="0" applyNumberFormat="1" applyFont="1" applyBorder="1" applyAlignment="1">
      <alignment horizontal="right" wrapText="1"/>
    </xf>
    <xf numFmtId="0" fontId="10" fillId="0" borderId="11" xfId="0" applyFont="1" applyBorder="1" applyAlignment="1">
      <alignment horizontal="right" wrapText="1"/>
    </xf>
    <xf numFmtId="14" fontId="15" fillId="0" borderId="12" xfId="0" applyNumberFormat="1" applyFont="1" applyBorder="1" applyAlignment="1">
      <alignment horizontal="center"/>
    </xf>
    <xf numFmtId="0" fontId="10" fillId="0" borderId="11" xfId="0" applyFont="1" applyBorder="1"/>
    <xf numFmtId="0" fontId="15" fillId="0" borderId="11" xfId="0" applyFont="1" applyBorder="1" applyAlignment="1">
      <alignment wrapText="1"/>
    </xf>
    <xf numFmtId="0" fontId="15" fillId="0" borderId="11" xfId="0" applyFont="1" applyBorder="1" applyAlignment="1">
      <alignment horizontal="left" wrapText="1"/>
    </xf>
    <xf numFmtId="0" fontId="7" fillId="0" borderId="11" xfId="0" applyFont="1" applyBorder="1"/>
    <xf numFmtId="0" fontId="7" fillId="2" borderId="11" xfId="0" applyFont="1" applyFill="1" applyBorder="1" applyAlignment="1">
      <alignment horizontal="left"/>
    </xf>
    <xf numFmtId="4" fontId="15" fillId="0" borderId="11" xfId="0" applyNumberFormat="1" applyFont="1" applyBorder="1"/>
    <xf numFmtId="0" fontId="16" fillId="2" borderId="11" xfId="0" applyFont="1" applyFill="1" applyBorder="1" applyAlignment="1">
      <alignment horizontal="right" wrapText="1"/>
    </xf>
    <xf numFmtId="0" fontId="10" fillId="0" borderId="11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1" xfId="0" applyFont="1" applyBorder="1" applyAlignment="1">
      <alignment wrapText="1"/>
    </xf>
    <xf numFmtId="0" fontId="15" fillId="0" borderId="11" xfId="0" applyFont="1" applyBorder="1"/>
    <xf numFmtId="0" fontId="17" fillId="0" borderId="11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9" fillId="0" borderId="11" xfId="0" applyFont="1" applyBorder="1" applyAlignment="1">
      <alignment horizontal="left"/>
    </xf>
    <xf numFmtId="4" fontId="7" fillId="2" borderId="11" xfId="0" applyNumberFormat="1" applyFont="1" applyFill="1" applyBorder="1" applyAlignment="1">
      <alignment horizontal="right" wrapText="1"/>
    </xf>
    <xf numFmtId="4" fontId="10" fillId="2" borderId="11" xfId="0" applyNumberFormat="1" applyFont="1" applyFill="1" applyBorder="1" applyAlignment="1">
      <alignment horizontal="right" wrapText="1"/>
    </xf>
    <xf numFmtId="0" fontId="10" fillId="2" borderId="11" xfId="0" applyFont="1" applyFill="1" applyBorder="1" applyAlignment="1">
      <alignment horizontal="right" wrapText="1"/>
    </xf>
    <xf numFmtId="0" fontId="20" fillId="0" borderId="11" xfId="0" applyFont="1" applyBorder="1" applyAlignment="1">
      <alignment vertical="center" wrapText="1"/>
    </xf>
    <xf numFmtId="0" fontId="21" fillId="0" borderId="11" xfId="0" applyFont="1" applyBorder="1" applyAlignment="1">
      <alignment horizontal="left"/>
    </xf>
    <xf numFmtId="4" fontId="15" fillId="0" borderId="12" xfId="0" applyNumberFormat="1" applyFont="1" applyBorder="1"/>
    <xf numFmtId="0" fontId="15" fillId="0" borderId="7" xfId="0" applyFont="1" applyBorder="1" applyAlignment="1">
      <alignment wrapText="1"/>
    </xf>
    <xf numFmtId="0" fontId="15" fillId="0" borderId="7" xfId="0" applyFont="1" applyBorder="1" applyAlignment="1">
      <alignment horizontal="left" wrapText="1"/>
    </xf>
    <xf numFmtId="0" fontId="15" fillId="0" borderId="7" xfId="0" applyFont="1" applyBorder="1"/>
    <xf numFmtId="0" fontId="10" fillId="2" borderId="11" xfId="0" applyFont="1" applyFill="1" applyBorder="1" applyAlignment="1">
      <alignment horizontal="left" wrapText="1"/>
    </xf>
    <xf numFmtId="0" fontId="15" fillId="0" borderId="12" xfId="0" applyFont="1" applyBorder="1" applyAlignment="1">
      <alignment wrapText="1"/>
    </xf>
    <xf numFmtId="0" fontId="15" fillId="0" borderId="12" xfId="0" applyFont="1" applyBorder="1" applyAlignment="1">
      <alignment horizontal="left" wrapText="1"/>
    </xf>
    <xf numFmtId="0" fontId="15" fillId="0" borderId="12" xfId="0" applyFont="1" applyBorder="1"/>
    <xf numFmtId="4" fontId="7" fillId="2" borderId="12" xfId="0" applyNumberFormat="1" applyFont="1" applyFill="1" applyBorder="1" applyAlignment="1">
      <alignment horizontal="right" wrapText="1"/>
    </xf>
    <xf numFmtId="4" fontId="10" fillId="2" borderId="12" xfId="0" applyNumberFormat="1" applyFont="1" applyFill="1" applyBorder="1" applyAlignment="1">
      <alignment horizontal="right" wrapText="1"/>
    </xf>
    <xf numFmtId="0" fontId="20" fillId="0" borderId="12" xfId="0" applyFont="1" applyBorder="1" applyAlignment="1">
      <alignment vertical="center" wrapText="1"/>
    </xf>
    <xf numFmtId="0" fontId="21" fillId="0" borderId="12" xfId="0" applyFont="1" applyBorder="1" applyAlignment="1">
      <alignment horizontal="left"/>
    </xf>
    <xf numFmtId="0" fontId="7" fillId="0" borderId="12" xfId="0" applyFont="1" applyBorder="1"/>
    <xf numFmtId="0" fontId="19" fillId="0" borderId="11" xfId="0" applyFont="1" applyBorder="1" applyAlignment="1">
      <alignment horizontal="left" wrapText="1"/>
    </xf>
    <xf numFmtId="14" fontId="15" fillId="0" borderId="11" xfId="0" applyNumberFormat="1" applyFont="1" applyBorder="1" applyAlignment="1">
      <alignment horizontal="center"/>
    </xf>
    <xf numFmtId="0" fontId="10" fillId="2" borderId="12" xfId="0" applyFont="1" applyFill="1" applyBorder="1" applyAlignment="1">
      <alignment horizontal="right" wrapText="1"/>
    </xf>
    <xf numFmtId="0" fontId="16" fillId="2" borderId="12" xfId="0" applyFont="1" applyFill="1" applyBorder="1" applyAlignment="1">
      <alignment horizontal="right" wrapText="1"/>
    </xf>
    <xf numFmtId="0" fontId="20" fillId="0" borderId="11" xfId="0" applyFont="1" applyBorder="1" applyAlignment="1">
      <alignment horizontal="left" wrapText="1"/>
    </xf>
    <xf numFmtId="0" fontId="7" fillId="2" borderId="13" xfId="0" applyFont="1" applyFill="1" applyBorder="1" applyAlignment="1">
      <alignment horizontal="left"/>
    </xf>
    <xf numFmtId="4" fontId="13" fillId="2" borderId="7" xfId="0" applyNumberFormat="1" applyFont="1" applyFill="1" applyBorder="1" applyAlignment="1">
      <alignment horizontal="right" wrapText="1"/>
    </xf>
    <xf numFmtId="0" fontId="7" fillId="2" borderId="14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horizontal="left" wrapText="1"/>
    </xf>
    <xf numFmtId="0" fontId="13" fillId="2" borderId="7" xfId="0" applyFont="1" applyFill="1" applyBorder="1" applyAlignment="1">
      <alignment horizontal="right" wrapText="1"/>
    </xf>
    <xf numFmtId="0" fontId="7" fillId="2" borderId="7" xfId="0" applyFont="1" applyFill="1" applyBorder="1" applyAlignment="1">
      <alignment horizontal="right" wrapText="1"/>
    </xf>
    <xf numFmtId="0" fontId="7" fillId="2" borderId="7" xfId="0" applyFont="1" applyFill="1" applyBorder="1"/>
    <xf numFmtId="0" fontId="13" fillId="2" borderId="12" xfId="0" applyFont="1" applyFill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4" fontId="13" fillId="2" borderId="3" xfId="0" applyNumberFormat="1" applyFont="1" applyFill="1" applyBorder="1" applyAlignment="1">
      <alignment horizontal="right" wrapText="1"/>
    </xf>
    <xf numFmtId="0" fontId="7" fillId="2" borderId="10" xfId="0" applyFont="1" applyFill="1" applyBorder="1" applyAlignment="1">
      <alignment horizontal="left" wrapText="1"/>
    </xf>
    <xf numFmtId="0" fontId="7" fillId="2" borderId="16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right" wrapText="1"/>
    </xf>
    <xf numFmtId="0" fontId="7" fillId="2" borderId="3" xfId="0" applyFont="1" applyFill="1" applyBorder="1" applyAlignment="1">
      <alignment horizontal="right" wrapText="1"/>
    </xf>
    <xf numFmtId="0" fontId="7" fillId="2" borderId="3" xfId="0" applyFont="1" applyFill="1" applyBorder="1"/>
    <xf numFmtId="0" fontId="21" fillId="0" borderId="17" xfId="0" applyFont="1" applyBorder="1" applyAlignment="1">
      <alignment horizontal="left" wrapText="1"/>
    </xf>
    <xf numFmtId="4" fontId="22" fillId="0" borderId="11" xfId="0" applyNumberFormat="1" applyFont="1" applyBorder="1"/>
    <xf numFmtId="0" fontId="7" fillId="2" borderId="12" xfId="0" applyFont="1" applyFill="1" applyBorder="1" applyAlignment="1">
      <alignment horizontal="right" wrapText="1"/>
    </xf>
    <xf numFmtId="0" fontId="15" fillId="0" borderId="12" xfId="0" applyFont="1" applyBorder="1" applyAlignment="1">
      <alignment vertical="center" wrapText="1"/>
    </xf>
    <xf numFmtId="0" fontId="7" fillId="2" borderId="11" xfId="0" applyFont="1" applyFill="1" applyBorder="1" applyAlignment="1">
      <alignment horizontal="right" wrapText="1"/>
    </xf>
    <xf numFmtId="0" fontId="10" fillId="0" borderId="12" xfId="0" applyFont="1" applyBorder="1"/>
    <xf numFmtId="0" fontId="7" fillId="2" borderId="11" xfId="0" applyFont="1" applyFill="1" applyBorder="1" applyAlignment="1">
      <alignment horizontal="left" wrapText="1"/>
    </xf>
    <xf numFmtId="0" fontId="7" fillId="2" borderId="11" xfId="0" applyFont="1" applyFill="1" applyBorder="1"/>
    <xf numFmtId="0" fontId="23" fillId="0" borderId="11" xfId="0" applyFont="1" applyBorder="1"/>
    <xf numFmtId="0" fontId="14" fillId="0" borderId="11" xfId="0" applyFont="1" applyBorder="1" applyAlignment="1">
      <alignment vertical="center" wrapText="1"/>
    </xf>
    <xf numFmtId="0" fontId="19" fillId="0" borderId="0" xfId="0" applyFont="1"/>
    <xf numFmtId="0" fontId="10" fillId="0" borderId="12" xfId="0" applyFont="1" applyBorder="1" applyAlignment="1">
      <alignment horizontal="right" wrapText="1"/>
    </xf>
    <xf numFmtId="0" fontId="15" fillId="0" borderId="11" xfId="0" applyFont="1" applyBorder="1" applyAlignment="1">
      <alignment horizontal="center" wrapText="1"/>
    </xf>
    <xf numFmtId="0" fontId="7" fillId="0" borderId="11" xfId="0" applyFont="1" applyBorder="1" applyAlignment="1">
      <alignment horizontal="right" wrapText="1"/>
    </xf>
    <xf numFmtId="0" fontId="7" fillId="0" borderId="18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4" fontId="7" fillId="0" borderId="12" xfId="0" applyNumberFormat="1" applyFont="1" applyBorder="1" applyAlignment="1">
      <alignment horizontal="right" wrapText="1"/>
    </xf>
    <xf numFmtId="0" fontId="7" fillId="0" borderId="12" xfId="0" applyFont="1" applyBorder="1" applyAlignment="1">
      <alignment horizontal="right" wrapText="1"/>
    </xf>
    <xf numFmtId="14" fontId="7" fillId="0" borderId="12" xfId="0" applyNumberFormat="1" applyFont="1" applyBorder="1" applyAlignment="1">
      <alignment horizontal="right" wrapText="1"/>
    </xf>
    <xf numFmtId="0" fontId="0" fillId="0" borderId="7" xfId="0" applyBorder="1" applyAlignment="1">
      <alignment horizontal="left"/>
    </xf>
    <xf numFmtId="0" fontId="21" fillId="0" borderId="18" xfId="0" applyFont="1" applyBorder="1"/>
    <xf numFmtId="0" fontId="23" fillId="0" borderId="12" xfId="0" applyFont="1" applyBorder="1"/>
    <xf numFmtId="0" fontId="15" fillId="0" borderId="19" xfId="0" applyFont="1" applyBorder="1" applyAlignment="1">
      <alignment wrapText="1"/>
    </xf>
    <xf numFmtId="0" fontId="15" fillId="0" borderId="19" xfId="0" applyFont="1" applyBorder="1" applyAlignment="1">
      <alignment horizontal="left" wrapText="1"/>
    </xf>
    <xf numFmtId="14" fontId="7" fillId="2" borderId="12" xfId="0" applyNumberFormat="1" applyFont="1" applyFill="1" applyBorder="1" applyAlignment="1">
      <alignment horizontal="right" wrapText="1"/>
    </xf>
    <xf numFmtId="0" fontId="7" fillId="2" borderId="19" xfId="0" applyFont="1" applyFill="1" applyBorder="1" applyAlignment="1">
      <alignment horizontal="left" wrapText="1"/>
    </xf>
    <xf numFmtId="0" fontId="7" fillId="2" borderId="19" xfId="0" applyFont="1" applyFill="1" applyBorder="1"/>
    <xf numFmtId="0" fontId="7" fillId="2" borderId="18" xfId="0" applyFont="1" applyFill="1" applyBorder="1" applyAlignment="1">
      <alignment horizontal="left" wrapText="1"/>
    </xf>
    <xf numFmtId="0" fontId="7" fillId="2" borderId="12" xfId="0" applyFont="1" applyFill="1" applyBorder="1" applyAlignment="1">
      <alignment horizontal="left" wrapText="1"/>
    </xf>
    <xf numFmtId="0" fontId="7" fillId="2" borderId="12" xfId="0" applyFont="1" applyFill="1" applyBorder="1"/>
    <xf numFmtId="4" fontId="7" fillId="0" borderId="7" xfId="0" applyNumberFormat="1" applyFont="1" applyBorder="1" applyAlignment="1">
      <alignment horizontal="right" wrapText="1"/>
    </xf>
    <xf numFmtId="0" fontId="13" fillId="0" borderId="7" xfId="0" applyFont="1" applyBorder="1" applyAlignment="1">
      <alignment horizontal="right" wrapText="1"/>
    </xf>
    <xf numFmtId="14" fontId="7" fillId="0" borderId="7" xfId="0" applyNumberFormat="1" applyFont="1" applyBorder="1" applyAlignment="1">
      <alignment horizontal="right" wrapText="1"/>
    </xf>
    <xf numFmtId="0" fontId="10" fillId="0" borderId="8" xfId="0" applyFont="1" applyBorder="1"/>
    <xf numFmtId="0" fontId="7" fillId="0" borderId="14" xfId="0" applyFont="1" applyBorder="1" applyAlignment="1">
      <alignment horizontal="left" wrapText="1"/>
    </xf>
    <xf numFmtId="0" fontId="7" fillId="0" borderId="7" xfId="0" applyFont="1" applyBorder="1"/>
    <xf numFmtId="0" fontId="7" fillId="2" borderId="7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 wrapText="1"/>
    </xf>
    <xf numFmtId="0" fontId="13" fillId="0" borderId="14" xfId="0" applyFont="1" applyBorder="1" applyAlignment="1">
      <alignment horizontal="left" wrapText="1"/>
    </xf>
    <xf numFmtId="0" fontId="12" fillId="0" borderId="12" xfId="0" applyFont="1" applyBorder="1"/>
    <xf numFmtId="0" fontId="7" fillId="2" borderId="20" xfId="0" applyFont="1" applyFill="1" applyBorder="1" applyAlignment="1">
      <alignment horizontal="left"/>
    </xf>
    <xf numFmtId="4" fontId="13" fillId="2" borderId="21" xfId="0" applyNumberFormat="1" applyFont="1" applyFill="1" applyBorder="1" applyAlignment="1">
      <alignment horizontal="right" wrapText="1"/>
    </xf>
    <xf numFmtId="0" fontId="7" fillId="2" borderId="21" xfId="0" applyFont="1" applyFill="1" applyBorder="1" applyAlignment="1">
      <alignment horizontal="left" wrapText="1"/>
    </xf>
    <xf numFmtId="0" fontId="13" fillId="2" borderId="21" xfId="0" applyFont="1" applyFill="1" applyBorder="1" applyAlignment="1">
      <alignment horizontal="right" wrapText="1"/>
    </xf>
    <xf numFmtId="0" fontId="7" fillId="2" borderId="21" xfId="0" applyFont="1" applyFill="1" applyBorder="1" applyAlignment="1">
      <alignment horizontal="right" wrapText="1"/>
    </xf>
    <xf numFmtId="0" fontId="7" fillId="2" borderId="21" xfId="0" applyFont="1" applyFill="1" applyBorder="1"/>
    <xf numFmtId="0" fontId="13" fillId="0" borderId="22" xfId="0" applyFont="1" applyBorder="1" applyAlignment="1">
      <alignment horizontal="left" wrapText="1"/>
    </xf>
    <xf numFmtId="0" fontId="7" fillId="0" borderId="23" xfId="0" applyFont="1" applyBorder="1" applyAlignment="1">
      <alignment horizontal="left" wrapText="1"/>
    </xf>
    <xf numFmtId="0" fontId="12" fillId="0" borderId="11" xfId="0" applyFont="1" applyBorder="1"/>
    <xf numFmtId="4" fontId="3" fillId="0" borderId="11" xfId="0" applyNumberFormat="1" applyFont="1" applyBorder="1"/>
    <xf numFmtId="0" fontId="13" fillId="0" borderId="11" xfId="0" applyFont="1" applyBorder="1" applyAlignment="1">
      <alignment horizontal="right" wrapText="1"/>
    </xf>
    <xf numFmtId="14" fontId="4" fillId="0" borderId="11" xfId="0" applyNumberFormat="1" applyFont="1" applyBorder="1" applyAlignment="1">
      <alignment horizontal="right"/>
    </xf>
    <xf numFmtId="0" fontId="21" fillId="0" borderId="11" xfId="0" applyFont="1" applyBorder="1"/>
    <xf numFmtId="0" fontId="4" fillId="0" borderId="11" xfId="0" applyFont="1" applyBorder="1" applyAlignment="1">
      <alignment vertical="center"/>
    </xf>
    <xf numFmtId="4" fontId="3" fillId="0" borderId="8" xfId="0" applyNumberFormat="1" applyFont="1" applyBorder="1"/>
    <xf numFmtId="0" fontId="14" fillId="0" borderId="8" xfId="0" applyFont="1" applyBorder="1" applyAlignment="1">
      <alignment horizontal="left" wrapText="1"/>
    </xf>
    <xf numFmtId="0" fontId="0" fillId="0" borderId="8" xfId="0" applyBorder="1" applyAlignment="1">
      <alignment horizontal="left"/>
    </xf>
    <xf numFmtId="14" fontId="4" fillId="0" borderId="8" xfId="0" applyNumberFormat="1" applyFont="1" applyBorder="1" applyAlignment="1">
      <alignment horizontal="right"/>
    </xf>
    <xf numFmtId="0" fontId="21" fillId="0" borderId="11" xfId="0" applyFont="1" applyBorder="1" applyAlignment="1">
      <alignment vertical="center" wrapText="1"/>
    </xf>
    <xf numFmtId="0" fontId="7" fillId="2" borderId="24" xfId="0" applyFont="1" applyFill="1" applyBorder="1" applyAlignment="1">
      <alignment horizontal="left"/>
    </xf>
    <xf numFmtId="0" fontId="13" fillId="2" borderId="25" xfId="0" applyFont="1" applyFill="1" applyBorder="1" applyAlignment="1">
      <alignment horizontal="left" wrapText="1"/>
    </xf>
    <xf numFmtId="0" fontId="7" fillId="2" borderId="25" xfId="0" applyFont="1" applyFill="1" applyBorder="1" applyAlignment="1">
      <alignment horizontal="left" wrapText="1"/>
    </xf>
    <xf numFmtId="0" fontId="7" fillId="2" borderId="26" xfId="0" applyFont="1" applyFill="1" applyBorder="1"/>
    <xf numFmtId="43" fontId="21" fillId="0" borderId="17" xfId="1" applyFont="1" applyBorder="1"/>
    <xf numFmtId="0" fontId="0" fillId="0" borderId="12" xfId="0" applyBorder="1" applyAlignment="1">
      <alignment horizontal="left"/>
    </xf>
    <xf numFmtId="0" fontId="13" fillId="2" borderId="12" xfId="0" applyFont="1" applyFill="1" applyBorder="1" applyAlignment="1">
      <alignment horizontal="right" wrapText="1"/>
    </xf>
    <xf numFmtId="165" fontId="23" fillId="0" borderId="17" xfId="0" applyNumberFormat="1" applyFont="1" applyBorder="1" applyAlignment="1">
      <alignment horizontal="right"/>
    </xf>
    <xf numFmtId="0" fontId="21" fillId="0" borderId="17" xfId="0" applyFont="1" applyBorder="1"/>
    <xf numFmtId="0" fontId="21" fillId="0" borderId="17" xfId="0" applyFont="1" applyBorder="1" applyAlignment="1">
      <alignment horizontal="left"/>
    </xf>
    <xf numFmtId="0" fontId="23" fillId="0" borderId="17" xfId="0" applyFont="1" applyBorder="1"/>
    <xf numFmtId="0" fontId="13" fillId="2" borderId="11" xfId="0" applyFont="1" applyFill="1" applyBorder="1" applyAlignment="1">
      <alignment horizontal="right" wrapText="1"/>
    </xf>
    <xf numFmtId="0" fontId="25" fillId="2" borderId="11" xfId="0" applyFont="1" applyFill="1" applyBorder="1" applyAlignment="1">
      <alignment horizontal="left" wrapText="1"/>
    </xf>
    <xf numFmtId="0" fontId="25" fillId="2" borderId="11" xfId="0" applyFont="1" applyFill="1" applyBorder="1"/>
    <xf numFmtId="14" fontId="7" fillId="2" borderId="11" xfId="0" applyNumberFormat="1" applyFont="1" applyFill="1" applyBorder="1" applyAlignment="1">
      <alignment horizontal="right" wrapText="1"/>
    </xf>
    <xf numFmtId="4" fontId="7" fillId="2" borderId="8" xfId="0" applyNumberFormat="1" applyFont="1" applyFill="1" applyBorder="1" applyAlignment="1">
      <alignment horizontal="right" wrapText="1"/>
    </xf>
    <xf numFmtId="0" fontId="7" fillId="2" borderId="8" xfId="0" applyFont="1" applyFill="1" applyBorder="1" applyAlignment="1">
      <alignment horizontal="left" wrapText="1"/>
    </xf>
    <xf numFmtId="0" fontId="7" fillId="2" borderId="8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right" wrapText="1"/>
    </xf>
    <xf numFmtId="14" fontId="7" fillId="2" borderId="8" xfId="0" applyNumberFormat="1" applyFont="1" applyFill="1" applyBorder="1" applyAlignment="1">
      <alignment horizontal="right" wrapText="1"/>
    </xf>
    <xf numFmtId="0" fontId="7" fillId="2" borderId="8" xfId="0" applyFont="1" applyFill="1" applyBorder="1"/>
    <xf numFmtId="0" fontId="13" fillId="2" borderId="27" xfId="0" applyFont="1" applyFill="1" applyBorder="1" applyAlignment="1">
      <alignment horizontal="left" wrapText="1"/>
    </xf>
    <xf numFmtId="0" fontId="7" fillId="2" borderId="27" xfId="0" applyFont="1" applyFill="1" applyBorder="1" applyAlignment="1">
      <alignment horizontal="left"/>
    </xf>
    <xf numFmtId="0" fontId="7" fillId="2" borderId="22" xfId="0" applyFont="1" applyFill="1" applyBorder="1"/>
    <xf numFmtId="4" fontId="7" fillId="0" borderId="11" xfId="0" applyNumberFormat="1" applyFont="1" applyBorder="1" applyAlignment="1">
      <alignment horizontal="right"/>
    </xf>
    <xf numFmtId="43" fontId="7" fillId="0" borderId="12" xfId="1" applyFont="1" applyFill="1" applyBorder="1" applyAlignment="1"/>
    <xf numFmtId="4" fontId="7" fillId="0" borderId="12" xfId="0" applyNumberFormat="1" applyFont="1" applyBorder="1"/>
    <xf numFmtId="14" fontId="7" fillId="0" borderId="12" xfId="0" applyNumberFormat="1" applyFont="1" applyBorder="1"/>
    <xf numFmtId="0" fontId="7" fillId="0" borderId="12" xfId="0" applyFont="1" applyBorder="1" applyAlignment="1">
      <alignment wrapText="1"/>
    </xf>
    <xf numFmtId="43" fontId="7" fillId="0" borderId="11" xfId="1" applyFont="1" applyFill="1" applyBorder="1" applyAlignment="1">
      <alignment horizontal="right"/>
    </xf>
    <xf numFmtId="14" fontId="7" fillId="0" borderId="11" xfId="0" applyNumberFormat="1" applyFont="1" applyBorder="1" applyAlignment="1">
      <alignment horizontal="right"/>
    </xf>
    <xf numFmtId="0" fontId="7" fillId="2" borderId="14" xfId="0" applyFont="1" applyFill="1" applyBorder="1" applyAlignment="1">
      <alignment horizontal="left"/>
    </xf>
    <xf numFmtId="4" fontId="13" fillId="2" borderId="8" xfId="0" applyNumberFormat="1" applyFont="1" applyFill="1" applyBorder="1"/>
    <xf numFmtId="0" fontId="13" fillId="2" borderId="8" xfId="0" applyFont="1" applyFill="1" applyBorder="1" applyAlignment="1">
      <alignment wrapText="1"/>
    </xf>
    <xf numFmtId="0" fontId="13" fillId="2" borderId="8" xfId="0" applyFont="1" applyFill="1" applyBorder="1"/>
    <xf numFmtId="0" fontId="13" fillId="2" borderId="8" xfId="0" applyFont="1" applyFill="1" applyBorder="1" applyAlignment="1">
      <alignment horizontal="right"/>
    </xf>
    <xf numFmtId="0" fontId="13" fillId="2" borderId="11" xfId="0" applyFont="1" applyFill="1" applyBorder="1" applyAlignment="1">
      <alignment horizontal="left" wrapText="1"/>
    </xf>
    <xf numFmtId="0" fontId="7" fillId="2" borderId="11" xfId="0" applyFont="1" applyFill="1" applyBorder="1" applyAlignment="1">
      <alignment vertical="center"/>
    </xf>
    <xf numFmtId="4" fontId="13" fillId="2" borderId="21" xfId="0" applyNumberFormat="1" applyFont="1" applyFill="1" applyBorder="1"/>
    <xf numFmtId="0" fontId="13" fillId="2" borderId="21" xfId="0" applyFont="1" applyFill="1" applyBorder="1" applyAlignment="1">
      <alignment wrapText="1"/>
    </xf>
    <xf numFmtId="0" fontId="13" fillId="2" borderId="21" xfId="0" applyFont="1" applyFill="1" applyBorder="1"/>
    <xf numFmtId="0" fontId="13" fillId="2" borderId="21" xfId="0" applyFont="1" applyFill="1" applyBorder="1" applyAlignment="1">
      <alignment horizontal="right"/>
    </xf>
    <xf numFmtId="0" fontId="7" fillId="2" borderId="26" xfId="0" applyFont="1" applyFill="1" applyBorder="1" applyAlignment="1">
      <alignment vertical="center"/>
    </xf>
    <xf numFmtId="4" fontId="7" fillId="0" borderId="7" xfId="0" applyNumberFormat="1" applyFont="1" applyBorder="1" applyAlignment="1">
      <alignment wrapText="1"/>
    </xf>
    <xf numFmtId="0" fontId="7" fillId="0" borderId="7" xfId="0" applyFont="1" applyBorder="1" applyAlignment="1">
      <alignment horizontal="right" wrapText="1"/>
    </xf>
    <xf numFmtId="0" fontId="7" fillId="0" borderId="7" xfId="0" applyFont="1" applyBorder="1" applyAlignment="1">
      <alignment wrapText="1"/>
    </xf>
    <xf numFmtId="0" fontId="7" fillId="2" borderId="9" xfId="0" applyFont="1" applyFill="1" applyBorder="1" applyAlignment="1">
      <alignment horizontal="left"/>
    </xf>
    <xf numFmtId="4" fontId="13" fillId="0" borderId="28" xfId="0" applyNumberFormat="1" applyFont="1" applyBorder="1"/>
    <xf numFmtId="0" fontId="13" fillId="0" borderId="21" xfId="0" applyFont="1" applyBorder="1" applyAlignment="1">
      <alignment wrapText="1"/>
    </xf>
    <xf numFmtId="0" fontId="13" fillId="0" borderId="21" xfId="0" applyFont="1" applyBorder="1"/>
    <xf numFmtId="4" fontId="13" fillId="0" borderId="21" xfId="0" applyNumberFormat="1" applyFont="1" applyBorder="1"/>
    <xf numFmtId="0" fontId="13" fillId="0" borderId="21" xfId="0" applyFont="1" applyBorder="1" applyAlignment="1">
      <alignment horizontal="right"/>
    </xf>
    <xf numFmtId="0" fontId="13" fillId="0" borderId="27" xfId="0" applyFont="1" applyBorder="1" applyAlignment="1">
      <alignment horizontal="left" wrapText="1"/>
    </xf>
    <xf numFmtId="0" fontId="7" fillId="0" borderId="27" xfId="0" applyFont="1" applyBorder="1" applyAlignment="1">
      <alignment horizontal="left" wrapText="1"/>
    </xf>
    <xf numFmtId="0" fontId="7" fillId="0" borderId="22" xfId="0" applyFont="1" applyBorder="1" applyAlignment="1">
      <alignment horizontal="left" vertical="center" wrapText="1"/>
    </xf>
    <xf numFmtId="43" fontId="7" fillId="0" borderId="7" xfId="1" applyFont="1" applyFill="1" applyBorder="1" applyAlignment="1">
      <alignment horizontal="left" wrapText="1"/>
    </xf>
    <xf numFmtId="4" fontId="7" fillId="0" borderId="7" xfId="0" applyNumberFormat="1" applyFont="1" applyBorder="1" applyAlignment="1">
      <alignment horizontal="left" wrapText="1"/>
    </xf>
    <xf numFmtId="0" fontId="8" fillId="0" borderId="7" xfId="0" applyFont="1" applyBorder="1" applyAlignment="1">
      <alignment horizontal="right" wrapText="1"/>
    </xf>
    <xf numFmtId="0" fontId="13" fillId="0" borderId="21" xfId="0" applyFont="1" applyBorder="1" applyAlignment="1">
      <alignment horizontal="right" wrapText="1"/>
    </xf>
    <xf numFmtId="0" fontId="7" fillId="0" borderId="22" xfId="0" applyFont="1" applyBorder="1"/>
    <xf numFmtId="4" fontId="8" fillId="0" borderId="7" xfId="0" applyNumberFormat="1" applyFont="1" applyBorder="1" applyAlignment="1">
      <alignment wrapText="1"/>
    </xf>
    <xf numFmtId="0" fontId="8" fillId="0" borderId="7" xfId="0" applyFont="1" applyBorder="1" applyAlignment="1">
      <alignment horizontal="center" wrapText="1"/>
    </xf>
    <xf numFmtId="4" fontId="13" fillId="0" borderId="7" xfId="0" applyNumberFormat="1" applyFont="1" applyBorder="1"/>
    <xf numFmtId="0" fontId="13" fillId="0" borderId="7" xfId="0" applyFont="1" applyBorder="1" applyAlignment="1">
      <alignment wrapText="1"/>
    </xf>
    <xf numFmtId="0" fontId="13" fillId="0" borderId="7" xfId="0" applyFont="1" applyBorder="1"/>
    <xf numFmtId="0" fontId="9" fillId="0" borderId="7" xfId="0" applyFont="1" applyBorder="1"/>
    <xf numFmtId="4" fontId="13" fillId="0" borderId="7" xfId="0" applyNumberFormat="1" applyFont="1" applyBorder="1" applyAlignment="1">
      <alignment wrapText="1"/>
    </xf>
    <xf numFmtId="0" fontId="9" fillId="0" borderId="7" xfId="0" applyFont="1" applyBorder="1" applyAlignment="1">
      <alignment horizontal="right" wrapText="1"/>
    </xf>
    <xf numFmtId="0" fontId="13" fillId="0" borderId="7" xfId="0" applyFont="1" applyBorder="1" applyAlignment="1">
      <alignment horizontal="center" wrapText="1"/>
    </xf>
    <xf numFmtId="4" fontId="13" fillId="2" borderId="3" xfId="0" applyNumberFormat="1" applyFont="1" applyFill="1" applyBorder="1"/>
    <xf numFmtId="0" fontId="13" fillId="2" borderId="3" xfId="0" applyFont="1" applyFill="1" applyBorder="1" applyAlignment="1">
      <alignment wrapText="1"/>
    </xf>
    <xf numFmtId="0" fontId="13" fillId="2" borderId="3" xfId="0" applyFont="1" applyFill="1" applyBorder="1"/>
    <xf numFmtId="0" fontId="9" fillId="2" borderId="3" xfId="0" applyFont="1" applyFill="1" applyBorder="1"/>
    <xf numFmtId="4" fontId="13" fillId="2" borderId="3" xfId="0" applyNumberFormat="1" applyFont="1" applyFill="1" applyBorder="1" applyAlignment="1">
      <alignment wrapText="1"/>
    </xf>
    <xf numFmtId="0" fontId="9" fillId="2" borderId="3" xfId="0" applyFont="1" applyFill="1" applyBorder="1" applyAlignment="1">
      <alignment horizontal="right" wrapText="1"/>
    </xf>
    <xf numFmtId="0" fontId="13" fillId="2" borderId="3" xfId="0" applyFont="1" applyFill="1" applyBorder="1" applyAlignment="1">
      <alignment horizontal="center" wrapText="1"/>
    </xf>
    <xf numFmtId="4" fontId="7" fillId="2" borderId="11" xfId="0" applyNumberFormat="1" applyFont="1" applyFill="1" applyBorder="1"/>
    <xf numFmtId="0" fontId="7" fillId="2" borderId="11" xfId="0" applyFont="1" applyFill="1" applyBorder="1" applyAlignment="1">
      <alignment wrapText="1"/>
    </xf>
    <xf numFmtId="0" fontId="13" fillId="2" borderId="11" xfId="0" applyFont="1" applyFill="1" applyBorder="1"/>
    <xf numFmtId="0" fontId="26" fillId="3" borderId="12" xfId="0" applyFont="1" applyFill="1" applyBorder="1" applyAlignment="1">
      <alignment horizontal="left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wrapText="1"/>
    </xf>
    <xf numFmtId="0" fontId="27" fillId="3" borderId="12" xfId="0" applyFont="1" applyFill="1" applyBorder="1" applyAlignment="1">
      <alignment horizontal="right" vertical="center" wrapText="1"/>
    </xf>
    <xf numFmtId="0" fontId="26" fillId="3" borderId="12" xfId="0" applyFont="1" applyFill="1" applyBorder="1" applyAlignment="1">
      <alignment horizontal="left" wrapText="1"/>
    </xf>
    <xf numFmtId="0" fontId="27" fillId="3" borderId="12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30" fillId="0" borderId="0" xfId="0" applyFont="1"/>
    <xf numFmtId="0" fontId="31" fillId="0" borderId="0" xfId="0" applyFont="1" applyAlignment="1">
      <alignment vertical="center"/>
    </xf>
    <xf numFmtId="0" fontId="31" fillId="0" borderId="0" xfId="0" applyFont="1" applyAlignment="1">
      <alignment vertical="center" wrapText="1"/>
    </xf>
    <xf numFmtId="0" fontId="32" fillId="0" borderId="0" xfId="0" applyFont="1" applyAlignment="1">
      <alignment horizontal="right" vertical="center" wrapText="1"/>
    </xf>
    <xf numFmtId="0" fontId="33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4" fillId="0" borderId="0" xfId="0" applyFont="1" applyAlignment="1">
      <alignment horizontal="left"/>
    </xf>
    <xf numFmtId="0" fontId="27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43" fontId="28" fillId="0" borderId="0" xfId="1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 wrapText="1"/>
      <protection locked="0"/>
    </xf>
    <xf numFmtId="43" fontId="26" fillId="0" borderId="0" xfId="1" applyFont="1" applyAlignment="1" applyProtection="1">
      <alignment vertical="center"/>
      <protection locked="0"/>
    </xf>
    <xf numFmtId="43" fontId="30" fillId="0" borderId="0" xfId="1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right" vertical="center" wrapText="1"/>
      <protection locked="0"/>
    </xf>
    <xf numFmtId="0" fontId="28" fillId="0" borderId="0" xfId="0" applyFont="1" applyAlignment="1" applyProtection="1">
      <alignment vertical="center"/>
      <protection locked="0"/>
    </xf>
    <xf numFmtId="43" fontId="33" fillId="0" borderId="0" xfId="1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34" fillId="0" borderId="0" xfId="0" applyFont="1" applyAlignment="1" applyProtection="1">
      <alignment horizontal="left"/>
      <protection locked="0"/>
    </xf>
    <xf numFmtId="0" fontId="27" fillId="0" borderId="0" xfId="0" applyFont="1" applyAlignment="1" applyProtection="1">
      <alignment vertical="center"/>
      <protection locked="0"/>
    </xf>
    <xf numFmtId="0" fontId="28" fillId="0" borderId="0" xfId="0" applyFont="1" applyAlignment="1">
      <alignment horizontal="left"/>
    </xf>
    <xf numFmtId="43" fontId="28" fillId="0" borderId="0" xfId="1" applyFont="1"/>
    <xf numFmtId="0" fontId="29" fillId="0" borderId="0" xfId="0" applyFont="1" applyAlignment="1">
      <alignment wrapText="1"/>
    </xf>
    <xf numFmtId="43" fontId="26" fillId="0" borderId="0" xfId="1" applyFont="1"/>
    <xf numFmtId="43" fontId="30" fillId="0" borderId="0" xfId="1" applyFont="1"/>
    <xf numFmtId="0" fontId="28" fillId="0" borderId="0" xfId="0" applyFont="1" applyAlignment="1">
      <alignment horizontal="center" wrapText="1"/>
    </xf>
    <xf numFmtId="0" fontId="32" fillId="0" borderId="0" xfId="0" applyFont="1" applyAlignment="1">
      <alignment horizontal="right" wrapText="1"/>
    </xf>
    <xf numFmtId="0" fontId="28" fillId="0" borderId="0" xfId="0" applyFont="1"/>
    <xf numFmtId="43" fontId="33" fillId="0" borderId="0" xfId="1" applyFont="1" applyAlignment="1">
      <alignment horizontal="right"/>
    </xf>
    <xf numFmtId="0" fontId="30" fillId="0" borderId="0" xfId="0" applyFont="1" applyAlignment="1">
      <alignment wrapText="1"/>
    </xf>
    <xf numFmtId="0" fontId="34" fillId="0" borderId="0" xfId="0" applyFont="1" applyAlignment="1">
      <alignment horizontal="left" wrapText="1"/>
    </xf>
    <xf numFmtId="0" fontId="27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1814</xdr:colOff>
      <xdr:row>1</xdr:row>
      <xdr:rowOff>28575</xdr:rowOff>
    </xdr:from>
    <xdr:to>
      <xdr:col>2</xdr:col>
      <xdr:colOff>1035957</xdr:colOff>
      <xdr:row>4</xdr:row>
      <xdr:rowOff>109311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4FD6776E-58C5-49E1-AEE2-C2E160F24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1014" y="190500"/>
          <a:ext cx="605518" cy="566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171450</xdr:colOff>
          <xdr:row>0</xdr:row>
          <xdr:rowOff>180975</xdr:rowOff>
        </xdr:from>
        <xdr:to>
          <xdr:col>6</xdr:col>
          <xdr:colOff>171450</xdr:colOff>
          <xdr:row>3</xdr:row>
          <xdr:rowOff>209550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9CE0D58-DF25-4922-96D4-C73616DE5C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8A5D5-4206-46BB-B1F3-565FF774F8A8}">
  <sheetPr>
    <tabColor rgb="FFC00000"/>
    <pageSetUpPr fitToPage="1"/>
  </sheetPr>
  <dimension ref="A2:M179"/>
  <sheetViews>
    <sheetView tabSelected="1" topLeftCell="A25" zoomScale="84" zoomScaleNormal="84" workbookViewId="0">
      <selection activeCell="G130" sqref="G130"/>
    </sheetView>
  </sheetViews>
  <sheetFormatPr baseColWidth="10" defaultColWidth="9.140625" defaultRowHeight="20.25" customHeight="1" x14ac:dyDescent="0.25"/>
  <cols>
    <col min="1" max="1" width="15" style="4" customWidth="1"/>
    <col min="2" max="2" width="26.140625" style="1" customWidth="1"/>
    <col min="3" max="3" width="42.5703125" customWidth="1"/>
    <col min="4" max="4" width="14.85546875" customWidth="1"/>
    <col min="5" max="5" width="10.7109375" customWidth="1"/>
    <col min="6" max="6" width="11.140625" style="3" customWidth="1"/>
    <col min="7" max="7" width="15" customWidth="1"/>
    <col min="8" max="8" width="12.7109375" customWidth="1"/>
    <col min="9" max="9" width="14.5703125" customWidth="1"/>
    <col min="10" max="10" width="11.140625" customWidth="1"/>
    <col min="11" max="11" width="27.85546875" style="2" customWidth="1"/>
    <col min="12" max="12" width="15.5703125" customWidth="1"/>
    <col min="13" max="13" width="11.85546875" style="1" customWidth="1"/>
  </cols>
  <sheetData>
    <row r="2" spans="1:13" ht="20.25" customHeight="1" x14ac:dyDescent="0.25">
      <c r="A2" s="320" t="s">
        <v>288</v>
      </c>
      <c r="B2" s="319"/>
      <c r="C2" s="318"/>
      <c r="D2" s="317"/>
      <c r="E2" s="316"/>
      <c r="F2" s="315"/>
      <c r="G2" s="314"/>
      <c r="H2" s="310"/>
      <c r="I2" s="313"/>
      <c r="J2" s="312"/>
      <c r="K2" s="311"/>
      <c r="L2" s="310"/>
      <c r="M2" s="309"/>
    </row>
    <row r="3" spans="1:13" ht="20.25" customHeight="1" x14ac:dyDescent="0.2">
      <c r="A3" s="308"/>
      <c r="B3" s="307"/>
      <c r="C3" s="306"/>
      <c r="D3" s="305"/>
      <c r="E3" s="304"/>
      <c r="F3" s="303"/>
      <c r="G3" s="302"/>
      <c r="H3" s="298"/>
      <c r="I3" s="301"/>
      <c r="J3" s="300"/>
      <c r="K3" s="299"/>
      <c r="L3" s="298"/>
      <c r="M3" s="297"/>
    </row>
    <row r="4" spans="1:13" ht="20.25" customHeight="1" x14ac:dyDescent="0.2">
      <c r="A4" s="308"/>
      <c r="B4" s="307"/>
      <c r="C4" s="306"/>
      <c r="D4" s="305"/>
      <c r="E4" s="304"/>
      <c r="F4" s="303"/>
      <c r="G4" s="302"/>
      <c r="H4" s="298"/>
      <c r="I4" s="301"/>
      <c r="J4" s="300"/>
      <c r="K4" s="299"/>
      <c r="L4" s="298"/>
      <c r="M4" s="297"/>
    </row>
    <row r="5" spans="1:13" ht="20.25" customHeight="1" x14ac:dyDescent="0.2">
      <c r="A5" s="296" t="s">
        <v>290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</row>
    <row r="6" spans="1:13" ht="20.25" customHeight="1" x14ac:dyDescent="0.2">
      <c r="A6" s="295" t="s">
        <v>289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</row>
    <row r="7" spans="1:13" ht="20.25" customHeight="1" x14ac:dyDescent="0.25">
      <c r="A7" s="294"/>
      <c r="B7" s="293" t="s">
        <v>288</v>
      </c>
      <c r="C7" s="292"/>
      <c r="D7" s="291"/>
      <c r="E7" s="284"/>
      <c r="F7" s="290"/>
      <c r="G7" s="289"/>
      <c r="H7" s="288"/>
      <c r="I7" s="287"/>
      <c r="J7" s="286"/>
      <c r="K7" s="285"/>
      <c r="L7" s="284"/>
      <c r="M7" s="283"/>
    </row>
    <row r="8" spans="1:13" ht="39.75" customHeight="1" x14ac:dyDescent="0.25">
      <c r="A8" s="282" t="s">
        <v>287</v>
      </c>
      <c r="B8" s="281" t="s">
        <v>286</v>
      </c>
      <c r="C8" s="278" t="s">
        <v>285</v>
      </c>
      <c r="D8" s="278" t="s">
        <v>284</v>
      </c>
      <c r="E8" s="278" t="s">
        <v>283</v>
      </c>
      <c r="F8" s="280" t="s">
        <v>282</v>
      </c>
      <c r="G8" s="278" t="s">
        <v>281</v>
      </c>
      <c r="H8" s="278" t="s">
        <v>280</v>
      </c>
      <c r="I8" s="279" t="s">
        <v>279</v>
      </c>
      <c r="J8" s="278" t="s">
        <v>278</v>
      </c>
      <c r="K8" s="278" t="s">
        <v>277</v>
      </c>
      <c r="L8" s="278" t="s">
        <v>276</v>
      </c>
      <c r="M8" s="277" t="s">
        <v>275</v>
      </c>
    </row>
    <row r="9" spans="1:13" ht="30.75" customHeight="1" x14ac:dyDescent="0.2">
      <c r="A9" s="146" t="s">
        <v>274</v>
      </c>
      <c r="B9" s="145" t="s">
        <v>261</v>
      </c>
      <c r="C9" s="275" t="s">
        <v>260</v>
      </c>
      <c r="D9" s="274">
        <v>94985.1</v>
      </c>
      <c r="E9" s="146" t="s">
        <v>17</v>
      </c>
      <c r="F9" s="143" t="s">
        <v>255</v>
      </c>
      <c r="G9" s="274">
        <v>94985.1</v>
      </c>
      <c r="H9" s="146"/>
      <c r="I9" s="274">
        <v>94985.1</v>
      </c>
      <c r="J9" s="146" t="s">
        <v>161</v>
      </c>
      <c r="K9" s="275" t="s">
        <v>259</v>
      </c>
      <c r="L9" s="274">
        <v>94985.1</v>
      </c>
      <c r="M9" s="91" t="s">
        <v>13</v>
      </c>
    </row>
    <row r="10" spans="1:13" ht="30.75" customHeight="1" x14ac:dyDescent="0.2">
      <c r="A10" s="146" t="s">
        <v>273</v>
      </c>
      <c r="B10" s="145" t="s">
        <v>261</v>
      </c>
      <c r="C10" s="275" t="s">
        <v>260</v>
      </c>
      <c r="D10" s="274">
        <v>250974.9</v>
      </c>
      <c r="E10" s="146" t="s">
        <v>17</v>
      </c>
      <c r="F10" s="143" t="s">
        <v>255</v>
      </c>
      <c r="G10" s="274">
        <v>250974.9</v>
      </c>
      <c r="H10" s="146"/>
      <c r="I10" s="274">
        <v>250974.9</v>
      </c>
      <c r="J10" s="146" t="s">
        <v>161</v>
      </c>
      <c r="K10" s="275" t="s">
        <v>259</v>
      </c>
      <c r="L10" s="274">
        <v>250974.9</v>
      </c>
      <c r="M10" s="91" t="s">
        <v>13</v>
      </c>
    </row>
    <row r="11" spans="1:13" ht="30.75" customHeight="1" x14ac:dyDescent="0.2">
      <c r="A11" s="146" t="s">
        <v>272</v>
      </c>
      <c r="B11" s="145" t="s">
        <v>261</v>
      </c>
      <c r="C11" s="275" t="s">
        <v>260</v>
      </c>
      <c r="D11" s="274">
        <v>125047.8</v>
      </c>
      <c r="E11" s="146" t="s">
        <v>17</v>
      </c>
      <c r="F11" s="143" t="s">
        <v>271</v>
      </c>
      <c r="G11" s="274">
        <v>125047.8</v>
      </c>
      <c r="H11" s="146"/>
      <c r="I11" s="274">
        <v>125047.8</v>
      </c>
      <c r="J11" s="146" t="s">
        <v>161</v>
      </c>
      <c r="K11" s="275" t="s">
        <v>259</v>
      </c>
      <c r="L11" s="274">
        <v>125047.8</v>
      </c>
      <c r="M11" s="91" t="s">
        <v>13</v>
      </c>
    </row>
    <row r="12" spans="1:13" ht="30.75" customHeight="1" x14ac:dyDescent="0.2">
      <c r="A12" s="146" t="s">
        <v>270</v>
      </c>
      <c r="B12" s="145" t="s">
        <v>261</v>
      </c>
      <c r="C12" s="275" t="s">
        <v>260</v>
      </c>
      <c r="D12" s="274">
        <v>15598.98</v>
      </c>
      <c r="E12" s="146" t="s">
        <v>17</v>
      </c>
      <c r="F12" s="143" t="s">
        <v>269</v>
      </c>
      <c r="G12" s="274">
        <v>15598.98</v>
      </c>
      <c r="H12" s="146"/>
      <c r="I12" s="274">
        <v>15598.98</v>
      </c>
      <c r="J12" s="146" t="s">
        <v>161</v>
      </c>
      <c r="K12" s="275" t="s">
        <v>259</v>
      </c>
      <c r="L12" s="274">
        <v>15598.98</v>
      </c>
      <c r="M12" s="91" t="s">
        <v>13</v>
      </c>
    </row>
    <row r="13" spans="1:13" ht="30.75" customHeight="1" x14ac:dyDescent="0.2">
      <c r="A13" s="146" t="s">
        <v>268</v>
      </c>
      <c r="B13" s="145" t="s">
        <v>261</v>
      </c>
      <c r="C13" s="275" t="s">
        <v>260</v>
      </c>
      <c r="D13" s="274">
        <v>227642.18</v>
      </c>
      <c r="E13" s="146" t="s">
        <v>17</v>
      </c>
      <c r="F13" s="143" t="s">
        <v>266</v>
      </c>
      <c r="G13" s="274">
        <v>227642.18</v>
      </c>
      <c r="H13" s="146"/>
      <c r="I13" s="274">
        <v>227642.18</v>
      </c>
      <c r="J13" s="146" t="s">
        <v>161</v>
      </c>
      <c r="K13" s="275" t="s">
        <v>259</v>
      </c>
      <c r="L13" s="274">
        <v>227642.18</v>
      </c>
      <c r="M13" s="91" t="s">
        <v>13</v>
      </c>
    </row>
    <row r="14" spans="1:13" ht="30.75" customHeight="1" x14ac:dyDescent="0.2">
      <c r="A14" s="146" t="s">
        <v>267</v>
      </c>
      <c r="B14" s="145" t="s">
        <v>261</v>
      </c>
      <c r="C14" s="275" t="s">
        <v>260</v>
      </c>
      <c r="D14" s="274">
        <v>81717.3</v>
      </c>
      <c r="E14" s="146" t="s">
        <v>17</v>
      </c>
      <c r="F14" s="143" t="s">
        <v>266</v>
      </c>
      <c r="G14" s="274">
        <v>81717.3</v>
      </c>
      <c r="H14" s="146"/>
      <c r="I14" s="274">
        <v>81717.3</v>
      </c>
      <c r="J14" s="146" t="s">
        <v>161</v>
      </c>
      <c r="K14" s="275" t="s">
        <v>259</v>
      </c>
      <c r="L14" s="274">
        <v>81717.3</v>
      </c>
      <c r="M14" s="91" t="s">
        <v>13</v>
      </c>
    </row>
    <row r="15" spans="1:13" ht="30.75" customHeight="1" x14ac:dyDescent="0.2">
      <c r="A15" s="146" t="s">
        <v>265</v>
      </c>
      <c r="B15" s="145" t="s">
        <v>261</v>
      </c>
      <c r="C15" s="275" t="s">
        <v>260</v>
      </c>
      <c r="D15" s="274">
        <v>332692.2</v>
      </c>
      <c r="E15" s="146" t="s">
        <v>17</v>
      </c>
      <c r="F15" s="143" t="s">
        <v>264</v>
      </c>
      <c r="G15" s="274">
        <v>332692.2</v>
      </c>
      <c r="H15" s="146"/>
      <c r="I15" s="274">
        <v>332692.2</v>
      </c>
      <c r="J15" s="146" t="s">
        <v>161</v>
      </c>
      <c r="K15" s="275" t="s">
        <v>259</v>
      </c>
      <c r="L15" s="274">
        <v>332692.2</v>
      </c>
      <c r="M15" s="91" t="s">
        <v>13</v>
      </c>
    </row>
    <row r="16" spans="1:13" ht="30.75" customHeight="1" x14ac:dyDescent="0.2">
      <c r="A16" s="146" t="s">
        <v>263</v>
      </c>
      <c r="B16" s="145" t="s">
        <v>261</v>
      </c>
      <c r="C16" s="275" t="s">
        <v>260</v>
      </c>
      <c r="D16" s="274">
        <v>77994.899999999994</v>
      </c>
      <c r="E16" s="146" t="s">
        <v>17</v>
      </c>
      <c r="F16" s="143" t="s">
        <v>242</v>
      </c>
      <c r="G16" s="274">
        <v>77994.899999999994</v>
      </c>
      <c r="H16" s="146"/>
      <c r="I16" s="274">
        <v>77994.899999999994</v>
      </c>
      <c r="J16" s="146" t="s">
        <v>161</v>
      </c>
      <c r="K16" s="275" t="s">
        <v>259</v>
      </c>
      <c r="L16" s="274">
        <v>77994.899999999994</v>
      </c>
      <c r="M16" s="91" t="s">
        <v>13</v>
      </c>
    </row>
    <row r="17" spans="1:13" ht="30.75" customHeight="1" x14ac:dyDescent="0.2">
      <c r="A17" s="146" t="s">
        <v>262</v>
      </c>
      <c r="B17" s="145" t="s">
        <v>261</v>
      </c>
      <c r="C17" s="275" t="s">
        <v>260</v>
      </c>
      <c r="D17" s="274">
        <v>786642.44</v>
      </c>
      <c r="E17" s="146" t="s">
        <v>17</v>
      </c>
      <c r="F17" s="212">
        <v>43959</v>
      </c>
      <c r="G17" s="274">
        <v>786642.44</v>
      </c>
      <c r="H17" s="146"/>
      <c r="I17" s="274">
        <v>786642.44</v>
      </c>
      <c r="J17" s="146" t="s">
        <v>161</v>
      </c>
      <c r="K17" s="275" t="s">
        <v>259</v>
      </c>
      <c r="L17" s="274">
        <v>786642.44</v>
      </c>
      <c r="M17" s="91" t="s">
        <v>13</v>
      </c>
    </row>
    <row r="18" spans="1:13" ht="20.25" customHeight="1" thickBot="1" x14ac:dyDescent="0.3">
      <c r="A18" s="276"/>
      <c r="B18" s="234"/>
      <c r="C18" s="273" t="s">
        <v>221</v>
      </c>
      <c r="D18" s="267">
        <v>1993295.8</v>
      </c>
      <c r="E18" s="269"/>
      <c r="F18" s="272"/>
      <c r="G18" s="271">
        <v>1993295.8</v>
      </c>
      <c r="H18" s="270"/>
      <c r="I18" s="267">
        <v>1993295.8</v>
      </c>
      <c r="J18" s="269"/>
      <c r="K18" s="268"/>
      <c r="L18" s="267">
        <v>1993295.8</v>
      </c>
      <c r="M18" s="91"/>
    </row>
    <row r="19" spans="1:13" ht="30" customHeight="1" thickTop="1" x14ac:dyDescent="0.2">
      <c r="A19" s="90" t="s">
        <v>258</v>
      </c>
      <c r="B19" s="145" t="s">
        <v>236</v>
      </c>
      <c r="C19" s="275" t="s">
        <v>235</v>
      </c>
      <c r="D19" s="274">
        <v>250000</v>
      </c>
      <c r="E19" s="146" t="s">
        <v>17</v>
      </c>
      <c r="F19" s="212">
        <v>43750</v>
      </c>
      <c r="G19" s="274">
        <v>250000</v>
      </c>
      <c r="H19" s="146"/>
      <c r="I19" s="274">
        <v>250000</v>
      </c>
      <c r="J19" s="146" t="s">
        <v>233</v>
      </c>
      <c r="K19" s="275" t="s">
        <v>232</v>
      </c>
      <c r="L19" s="274">
        <v>150000</v>
      </c>
      <c r="M19" s="91" t="s">
        <v>13</v>
      </c>
    </row>
    <row r="20" spans="1:13" ht="30" customHeight="1" x14ac:dyDescent="0.2">
      <c r="A20" s="90" t="s">
        <v>258</v>
      </c>
      <c r="B20" s="145" t="s">
        <v>236</v>
      </c>
      <c r="C20" s="275" t="s">
        <v>235</v>
      </c>
      <c r="D20" s="146" t="s">
        <v>210</v>
      </c>
      <c r="E20" s="146" t="s">
        <v>17</v>
      </c>
      <c r="F20" s="212">
        <v>43750</v>
      </c>
      <c r="G20" s="146" t="s">
        <v>228</v>
      </c>
      <c r="H20" s="146"/>
      <c r="I20" s="146" t="s">
        <v>210</v>
      </c>
      <c r="J20" s="146" t="s">
        <v>227</v>
      </c>
      <c r="K20" s="275" t="s">
        <v>226</v>
      </c>
      <c r="L20" s="274">
        <v>100000</v>
      </c>
      <c r="M20" s="91" t="s">
        <v>13</v>
      </c>
    </row>
    <row r="21" spans="1:13" ht="30" customHeight="1" x14ac:dyDescent="0.2">
      <c r="A21" s="90" t="s">
        <v>257</v>
      </c>
      <c r="B21" s="145" t="s">
        <v>236</v>
      </c>
      <c r="C21" s="275" t="s">
        <v>235</v>
      </c>
      <c r="D21" s="274">
        <v>50000</v>
      </c>
      <c r="E21" s="146" t="s">
        <v>17</v>
      </c>
      <c r="F21" s="143" t="s">
        <v>255</v>
      </c>
      <c r="G21" s="274">
        <v>50000</v>
      </c>
      <c r="H21" s="146"/>
      <c r="I21" s="274">
        <v>50000</v>
      </c>
      <c r="J21" s="146" t="s">
        <v>233</v>
      </c>
      <c r="K21" s="275" t="s">
        <v>232</v>
      </c>
      <c r="L21" s="274">
        <v>30000</v>
      </c>
      <c r="M21" s="91" t="s">
        <v>13</v>
      </c>
    </row>
    <row r="22" spans="1:13" ht="30" customHeight="1" x14ac:dyDescent="0.2">
      <c r="A22" s="90" t="s">
        <v>257</v>
      </c>
      <c r="B22" s="145" t="s">
        <v>236</v>
      </c>
      <c r="C22" s="275" t="s">
        <v>235</v>
      </c>
      <c r="D22" s="146" t="s">
        <v>210</v>
      </c>
      <c r="E22" s="146" t="s">
        <v>17</v>
      </c>
      <c r="F22" s="143" t="s">
        <v>255</v>
      </c>
      <c r="G22" s="146" t="s">
        <v>228</v>
      </c>
      <c r="H22" s="146"/>
      <c r="I22" s="146" t="s">
        <v>210</v>
      </c>
      <c r="J22" s="146" t="s">
        <v>227</v>
      </c>
      <c r="K22" s="275" t="s">
        <v>226</v>
      </c>
      <c r="L22" s="274">
        <v>20000</v>
      </c>
      <c r="M22" s="91" t="s">
        <v>13</v>
      </c>
    </row>
    <row r="23" spans="1:13" ht="30" customHeight="1" x14ac:dyDescent="0.2">
      <c r="A23" s="90" t="s">
        <v>256</v>
      </c>
      <c r="B23" s="145" t="s">
        <v>236</v>
      </c>
      <c r="C23" s="275" t="s">
        <v>235</v>
      </c>
      <c r="D23" s="274">
        <v>200000</v>
      </c>
      <c r="E23" s="146" t="s">
        <v>17</v>
      </c>
      <c r="F23" s="143" t="s">
        <v>255</v>
      </c>
      <c r="G23" s="274">
        <v>200000</v>
      </c>
      <c r="H23" s="146"/>
      <c r="I23" s="274">
        <v>200000</v>
      </c>
      <c r="J23" s="146" t="s">
        <v>233</v>
      </c>
      <c r="K23" s="275" t="s">
        <v>232</v>
      </c>
      <c r="L23" s="274">
        <v>125000</v>
      </c>
      <c r="M23" s="91" t="s">
        <v>13</v>
      </c>
    </row>
    <row r="24" spans="1:13" ht="30" customHeight="1" x14ac:dyDescent="0.2">
      <c r="A24" s="90" t="s">
        <v>256</v>
      </c>
      <c r="B24" s="145" t="s">
        <v>236</v>
      </c>
      <c r="C24" s="275" t="s">
        <v>235</v>
      </c>
      <c r="D24" s="146" t="s">
        <v>210</v>
      </c>
      <c r="E24" s="146" t="s">
        <v>17</v>
      </c>
      <c r="F24" s="143" t="s">
        <v>255</v>
      </c>
      <c r="G24" s="146" t="s">
        <v>228</v>
      </c>
      <c r="H24" s="146"/>
      <c r="I24" s="146" t="s">
        <v>210</v>
      </c>
      <c r="J24" s="146" t="s">
        <v>227</v>
      </c>
      <c r="K24" s="275" t="s">
        <v>226</v>
      </c>
      <c r="L24" s="274">
        <v>75000</v>
      </c>
      <c r="M24" s="91" t="s">
        <v>13</v>
      </c>
    </row>
    <row r="25" spans="1:13" ht="30" customHeight="1" x14ac:dyDescent="0.2">
      <c r="A25" s="90" t="s">
        <v>254</v>
      </c>
      <c r="B25" s="145" t="s">
        <v>236</v>
      </c>
      <c r="C25" s="275" t="s">
        <v>235</v>
      </c>
      <c r="D25" s="274">
        <v>200000</v>
      </c>
      <c r="E25" s="146" t="s">
        <v>17</v>
      </c>
      <c r="F25" s="212">
        <v>44013</v>
      </c>
      <c r="G25" s="274">
        <v>200000</v>
      </c>
      <c r="H25" s="146"/>
      <c r="I25" s="274">
        <v>200000</v>
      </c>
      <c r="J25" s="146" t="s">
        <v>227</v>
      </c>
      <c r="K25" s="275" t="s">
        <v>226</v>
      </c>
      <c r="L25" s="274">
        <v>125000</v>
      </c>
      <c r="M25" s="91" t="s">
        <v>13</v>
      </c>
    </row>
    <row r="26" spans="1:13" ht="30" customHeight="1" x14ac:dyDescent="0.2">
      <c r="A26" s="90" t="s">
        <v>254</v>
      </c>
      <c r="B26" s="145" t="s">
        <v>236</v>
      </c>
      <c r="C26" s="275" t="s">
        <v>235</v>
      </c>
      <c r="D26" s="146" t="s">
        <v>210</v>
      </c>
      <c r="E26" s="146" t="s">
        <v>17</v>
      </c>
      <c r="F26" s="212">
        <v>44013</v>
      </c>
      <c r="G26" s="146" t="s">
        <v>228</v>
      </c>
      <c r="H26" s="146"/>
      <c r="I26" s="146" t="s">
        <v>210</v>
      </c>
      <c r="J26" s="146" t="s">
        <v>227</v>
      </c>
      <c r="K26" s="275" t="s">
        <v>226</v>
      </c>
      <c r="L26" s="274">
        <v>75000</v>
      </c>
      <c r="M26" s="91" t="s">
        <v>13</v>
      </c>
    </row>
    <row r="27" spans="1:13" ht="30" customHeight="1" x14ac:dyDescent="0.2">
      <c r="A27" s="90" t="s">
        <v>253</v>
      </c>
      <c r="B27" s="145" t="s">
        <v>236</v>
      </c>
      <c r="C27" s="275" t="s">
        <v>235</v>
      </c>
      <c r="D27" s="274">
        <v>250000</v>
      </c>
      <c r="E27" s="146" t="s">
        <v>17</v>
      </c>
      <c r="F27" s="143" t="s">
        <v>252</v>
      </c>
      <c r="G27" s="274">
        <v>250000</v>
      </c>
      <c r="H27" s="146"/>
      <c r="I27" s="274">
        <v>250000</v>
      </c>
      <c r="J27" s="146" t="s">
        <v>233</v>
      </c>
      <c r="K27" s="275" t="s">
        <v>232</v>
      </c>
      <c r="L27" s="274">
        <v>150000</v>
      </c>
      <c r="M27" s="91" t="s">
        <v>13</v>
      </c>
    </row>
    <row r="28" spans="1:13" ht="30" customHeight="1" x14ac:dyDescent="0.2">
      <c r="A28" s="90" t="s">
        <v>253</v>
      </c>
      <c r="B28" s="145" t="s">
        <v>236</v>
      </c>
      <c r="C28" s="275" t="s">
        <v>235</v>
      </c>
      <c r="D28" s="146" t="s">
        <v>210</v>
      </c>
      <c r="E28" s="146" t="s">
        <v>17</v>
      </c>
      <c r="F28" s="143" t="s">
        <v>252</v>
      </c>
      <c r="G28" s="146" t="s">
        <v>228</v>
      </c>
      <c r="H28" s="146"/>
      <c r="I28" s="146" t="s">
        <v>210</v>
      </c>
      <c r="J28" s="146" t="s">
        <v>227</v>
      </c>
      <c r="K28" s="275" t="s">
        <v>226</v>
      </c>
      <c r="L28" s="274">
        <v>100000</v>
      </c>
      <c r="M28" s="91" t="s">
        <v>13</v>
      </c>
    </row>
    <row r="29" spans="1:13" ht="30" customHeight="1" x14ac:dyDescent="0.2">
      <c r="A29" s="90" t="s">
        <v>251</v>
      </c>
      <c r="B29" s="145" t="s">
        <v>236</v>
      </c>
      <c r="C29" s="275" t="s">
        <v>235</v>
      </c>
      <c r="D29" s="274">
        <v>200000</v>
      </c>
      <c r="E29" s="146" t="s">
        <v>17</v>
      </c>
      <c r="F29" s="143" t="s">
        <v>250</v>
      </c>
      <c r="G29" s="274">
        <v>200000</v>
      </c>
      <c r="H29" s="146"/>
      <c r="I29" s="274">
        <v>200000</v>
      </c>
      <c r="J29" s="146" t="s">
        <v>233</v>
      </c>
      <c r="K29" s="275" t="s">
        <v>232</v>
      </c>
      <c r="L29" s="274">
        <v>125000</v>
      </c>
      <c r="M29" s="91" t="s">
        <v>13</v>
      </c>
    </row>
    <row r="30" spans="1:13" ht="30" customHeight="1" x14ac:dyDescent="0.2">
      <c r="A30" s="90" t="s">
        <v>251</v>
      </c>
      <c r="B30" s="145" t="s">
        <v>236</v>
      </c>
      <c r="C30" s="275" t="s">
        <v>235</v>
      </c>
      <c r="D30" s="146" t="s">
        <v>210</v>
      </c>
      <c r="E30" s="146" t="s">
        <v>17</v>
      </c>
      <c r="F30" s="143" t="s">
        <v>250</v>
      </c>
      <c r="G30" s="146" t="s">
        <v>228</v>
      </c>
      <c r="H30" s="146"/>
      <c r="I30" s="146" t="s">
        <v>210</v>
      </c>
      <c r="J30" s="146" t="s">
        <v>227</v>
      </c>
      <c r="K30" s="275" t="s">
        <v>226</v>
      </c>
      <c r="L30" s="274">
        <v>75000</v>
      </c>
      <c r="M30" s="91" t="s">
        <v>13</v>
      </c>
    </row>
    <row r="31" spans="1:13" ht="30" customHeight="1" x14ac:dyDescent="0.2">
      <c r="A31" s="90" t="s">
        <v>249</v>
      </c>
      <c r="B31" s="145" t="s">
        <v>236</v>
      </c>
      <c r="C31" s="275" t="s">
        <v>235</v>
      </c>
      <c r="D31" s="274">
        <v>200000</v>
      </c>
      <c r="E31" s="146" t="s">
        <v>17</v>
      </c>
      <c r="F31" s="143" t="s">
        <v>248</v>
      </c>
      <c r="G31" s="274">
        <v>200000</v>
      </c>
      <c r="H31" s="146"/>
      <c r="I31" s="274">
        <v>200000</v>
      </c>
      <c r="J31" s="146" t="s">
        <v>233</v>
      </c>
      <c r="K31" s="275" t="s">
        <v>232</v>
      </c>
      <c r="L31" s="274">
        <v>125000</v>
      </c>
      <c r="M31" s="91" t="s">
        <v>13</v>
      </c>
    </row>
    <row r="32" spans="1:13" ht="30" customHeight="1" x14ac:dyDescent="0.2">
      <c r="A32" s="90" t="s">
        <v>249</v>
      </c>
      <c r="B32" s="145" t="s">
        <v>236</v>
      </c>
      <c r="C32" s="275" t="s">
        <v>235</v>
      </c>
      <c r="D32" s="146" t="s">
        <v>210</v>
      </c>
      <c r="E32" s="146" t="s">
        <v>17</v>
      </c>
      <c r="F32" s="143" t="s">
        <v>248</v>
      </c>
      <c r="G32" s="146" t="s">
        <v>228</v>
      </c>
      <c r="H32" s="146"/>
      <c r="I32" s="146" t="s">
        <v>210</v>
      </c>
      <c r="J32" s="146" t="s">
        <v>227</v>
      </c>
      <c r="K32" s="275" t="s">
        <v>226</v>
      </c>
      <c r="L32" s="274">
        <v>75000</v>
      </c>
      <c r="M32" s="91" t="s">
        <v>13</v>
      </c>
    </row>
    <row r="33" spans="1:13" ht="30" customHeight="1" x14ac:dyDescent="0.2">
      <c r="A33" s="90" t="s">
        <v>247</v>
      </c>
      <c r="B33" s="145" t="s">
        <v>236</v>
      </c>
      <c r="C33" s="275" t="s">
        <v>235</v>
      </c>
      <c r="D33" s="274">
        <v>200000</v>
      </c>
      <c r="E33" s="146" t="s">
        <v>17</v>
      </c>
      <c r="F33" s="212">
        <v>43892</v>
      </c>
      <c r="G33" s="274">
        <v>200000</v>
      </c>
      <c r="H33" s="146"/>
      <c r="I33" s="274">
        <v>200000</v>
      </c>
      <c r="J33" s="146" t="s">
        <v>227</v>
      </c>
      <c r="K33" s="275" t="s">
        <v>232</v>
      </c>
      <c r="L33" s="274">
        <v>135000</v>
      </c>
      <c r="M33" s="91" t="s">
        <v>13</v>
      </c>
    </row>
    <row r="34" spans="1:13" ht="30" customHeight="1" x14ac:dyDescent="0.2">
      <c r="A34" s="90" t="s">
        <v>247</v>
      </c>
      <c r="B34" s="145" t="s">
        <v>236</v>
      </c>
      <c r="C34" s="275" t="s">
        <v>235</v>
      </c>
      <c r="D34" s="146" t="s">
        <v>210</v>
      </c>
      <c r="E34" s="146" t="s">
        <v>17</v>
      </c>
      <c r="F34" s="212">
        <v>43892</v>
      </c>
      <c r="G34" s="146" t="s">
        <v>228</v>
      </c>
      <c r="H34" s="146"/>
      <c r="I34" s="146" t="s">
        <v>210</v>
      </c>
      <c r="J34" s="146" t="s">
        <v>227</v>
      </c>
      <c r="K34" s="275" t="s">
        <v>226</v>
      </c>
      <c r="L34" s="274">
        <v>65000</v>
      </c>
      <c r="M34" s="91" t="s">
        <v>13</v>
      </c>
    </row>
    <row r="35" spans="1:13" ht="30" customHeight="1" x14ac:dyDescent="0.2">
      <c r="A35" s="90" t="s">
        <v>246</v>
      </c>
      <c r="B35" s="145" t="s">
        <v>236</v>
      </c>
      <c r="C35" s="275" t="s">
        <v>235</v>
      </c>
      <c r="D35" s="274">
        <v>200000</v>
      </c>
      <c r="E35" s="146" t="s">
        <v>17</v>
      </c>
      <c r="F35" s="212">
        <v>44106</v>
      </c>
      <c r="G35" s="274">
        <v>200000</v>
      </c>
      <c r="H35" s="146"/>
      <c r="I35" s="274">
        <v>200000</v>
      </c>
      <c r="J35" s="146" t="s">
        <v>227</v>
      </c>
      <c r="K35" s="275" t="s">
        <v>232</v>
      </c>
      <c r="L35" s="274">
        <v>135000</v>
      </c>
      <c r="M35" s="91" t="s">
        <v>13</v>
      </c>
    </row>
    <row r="36" spans="1:13" ht="30" customHeight="1" x14ac:dyDescent="0.2">
      <c r="A36" s="90" t="s">
        <v>246</v>
      </c>
      <c r="B36" s="145" t="s">
        <v>236</v>
      </c>
      <c r="C36" s="275" t="s">
        <v>235</v>
      </c>
      <c r="D36" s="146" t="s">
        <v>210</v>
      </c>
      <c r="E36" s="146" t="s">
        <v>17</v>
      </c>
      <c r="F36" s="212">
        <v>44106</v>
      </c>
      <c r="G36" s="146" t="s">
        <v>228</v>
      </c>
      <c r="H36" s="146"/>
      <c r="I36" s="146" t="s">
        <v>210</v>
      </c>
      <c r="J36" s="146" t="s">
        <v>227</v>
      </c>
      <c r="K36" s="275" t="s">
        <v>226</v>
      </c>
      <c r="L36" s="274">
        <v>65000</v>
      </c>
      <c r="M36" s="91" t="s">
        <v>13</v>
      </c>
    </row>
    <row r="37" spans="1:13" ht="30" customHeight="1" x14ac:dyDescent="0.2">
      <c r="A37" s="90" t="s">
        <v>245</v>
      </c>
      <c r="B37" s="145" t="s">
        <v>236</v>
      </c>
      <c r="C37" s="275" t="s">
        <v>235</v>
      </c>
      <c r="D37" s="274">
        <v>200000</v>
      </c>
      <c r="E37" s="146" t="s">
        <v>17</v>
      </c>
      <c r="F37" s="143" t="s">
        <v>244</v>
      </c>
      <c r="G37" s="274">
        <v>200000</v>
      </c>
      <c r="H37" s="146"/>
      <c r="I37" s="274">
        <v>200000</v>
      </c>
      <c r="J37" s="146" t="s">
        <v>227</v>
      </c>
      <c r="K37" s="275" t="s">
        <v>232</v>
      </c>
      <c r="L37" s="274">
        <v>125000</v>
      </c>
      <c r="M37" s="91" t="s">
        <v>13</v>
      </c>
    </row>
    <row r="38" spans="1:13" ht="30" customHeight="1" x14ac:dyDescent="0.2">
      <c r="A38" s="90" t="s">
        <v>245</v>
      </c>
      <c r="B38" s="145" t="s">
        <v>236</v>
      </c>
      <c r="C38" s="275" t="s">
        <v>235</v>
      </c>
      <c r="D38" s="146" t="s">
        <v>210</v>
      </c>
      <c r="E38" s="146" t="s">
        <v>17</v>
      </c>
      <c r="F38" s="143" t="s">
        <v>244</v>
      </c>
      <c r="G38" s="146" t="s">
        <v>228</v>
      </c>
      <c r="H38" s="146"/>
      <c r="I38" s="146" t="s">
        <v>210</v>
      </c>
      <c r="J38" s="146" t="s">
        <v>227</v>
      </c>
      <c r="K38" s="275" t="s">
        <v>226</v>
      </c>
      <c r="L38" s="274">
        <v>75000</v>
      </c>
      <c r="M38" s="91" t="s">
        <v>13</v>
      </c>
    </row>
    <row r="39" spans="1:13" ht="30" customHeight="1" x14ac:dyDescent="0.2">
      <c r="A39" s="90" t="s">
        <v>243</v>
      </c>
      <c r="B39" s="145" t="s">
        <v>236</v>
      </c>
      <c r="C39" s="275" t="s">
        <v>235</v>
      </c>
      <c r="D39" s="274">
        <v>200000</v>
      </c>
      <c r="E39" s="146" t="s">
        <v>17</v>
      </c>
      <c r="F39" s="143" t="s">
        <v>242</v>
      </c>
      <c r="G39" s="274">
        <v>200000</v>
      </c>
      <c r="H39" s="146"/>
      <c r="I39" s="274">
        <v>200000</v>
      </c>
      <c r="J39" s="146" t="s">
        <v>227</v>
      </c>
      <c r="K39" s="275" t="s">
        <v>232</v>
      </c>
      <c r="L39" s="274">
        <v>125000</v>
      </c>
      <c r="M39" s="91" t="s">
        <v>13</v>
      </c>
    </row>
    <row r="40" spans="1:13" ht="30" customHeight="1" x14ac:dyDescent="0.2">
      <c r="A40" s="90" t="s">
        <v>243</v>
      </c>
      <c r="B40" s="145" t="s">
        <v>236</v>
      </c>
      <c r="C40" s="275" t="s">
        <v>235</v>
      </c>
      <c r="D40" s="146" t="s">
        <v>210</v>
      </c>
      <c r="E40" s="146" t="s">
        <v>17</v>
      </c>
      <c r="F40" s="143" t="s">
        <v>242</v>
      </c>
      <c r="G40" s="146" t="s">
        <v>228</v>
      </c>
      <c r="H40" s="146"/>
      <c r="I40" s="146" t="s">
        <v>210</v>
      </c>
      <c r="J40" s="146" t="s">
        <v>227</v>
      </c>
      <c r="K40" s="275" t="s">
        <v>226</v>
      </c>
      <c r="L40" s="274">
        <v>75000</v>
      </c>
      <c r="M40" s="91" t="s">
        <v>13</v>
      </c>
    </row>
    <row r="41" spans="1:13" ht="30" customHeight="1" x14ac:dyDescent="0.2">
      <c r="A41" s="90" t="s">
        <v>241</v>
      </c>
      <c r="B41" s="145" t="s">
        <v>236</v>
      </c>
      <c r="C41" s="275" t="s">
        <v>235</v>
      </c>
      <c r="D41" s="274">
        <v>200000</v>
      </c>
      <c r="E41" s="146" t="s">
        <v>17</v>
      </c>
      <c r="F41" s="143" t="s">
        <v>240</v>
      </c>
      <c r="G41" s="274">
        <v>200000</v>
      </c>
      <c r="H41" s="146"/>
      <c r="I41" s="274">
        <v>200000</v>
      </c>
      <c r="J41" s="146" t="s">
        <v>227</v>
      </c>
      <c r="K41" s="275" t="s">
        <v>232</v>
      </c>
      <c r="L41" s="274">
        <v>125000</v>
      </c>
      <c r="M41" s="91" t="s">
        <v>13</v>
      </c>
    </row>
    <row r="42" spans="1:13" ht="30" customHeight="1" x14ac:dyDescent="0.2">
      <c r="A42" s="90" t="s">
        <v>241</v>
      </c>
      <c r="B42" s="145" t="s">
        <v>236</v>
      </c>
      <c r="C42" s="275" t="s">
        <v>235</v>
      </c>
      <c r="D42" s="146" t="s">
        <v>210</v>
      </c>
      <c r="E42" s="146" t="s">
        <v>17</v>
      </c>
      <c r="F42" s="143" t="s">
        <v>240</v>
      </c>
      <c r="G42" s="146" t="s">
        <v>228</v>
      </c>
      <c r="H42" s="146"/>
      <c r="I42" s="146" t="s">
        <v>210</v>
      </c>
      <c r="J42" s="146" t="s">
        <v>227</v>
      </c>
      <c r="K42" s="275" t="s">
        <v>226</v>
      </c>
      <c r="L42" s="274">
        <v>75000</v>
      </c>
      <c r="M42" s="91" t="s">
        <v>13</v>
      </c>
    </row>
    <row r="43" spans="1:13" ht="30" customHeight="1" x14ac:dyDescent="0.2">
      <c r="A43" s="90" t="s">
        <v>239</v>
      </c>
      <c r="B43" s="145" t="s">
        <v>236</v>
      </c>
      <c r="C43" s="275" t="s">
        <v>235</v>
      </c>
      <c r="D43" s="274">
        <v>200000</v>
      </c>
      <c r="E43" s="146" t="s">
        <v>17</v>
      </c>
      <c r="F43" s="212">
        <v>43954</v>
      </c>
      <c r="G43" s="274">
        <v>200000</v>
      </c>
      <c r="H43" s="146"/>
      <c r="I43" s="274">
        <v>200000</v>
      </c>
      <c r="J43" s="146" t="s">
        <v>233</v>
      </c>
      <c r="K43" s="275" t="s">
        <v>232</v>
      </c>
      <c r="L43" s="274">
        <v>125000</v>
      </c>
      <c r="M43" s="91" t="s">
        <v>13</v>
      </c>
    </row>
    <row r="44" spans="1:13" ht="27.75" customHeight="1" x14ac:dyDescent="0.2">
      <c r="A44" s="90" t="s">
        <v>239</v>
      </c>
      <c r="B44" s="145" t="s">
        <v>236</v>
      </c>
      <c r="C44" s="275" t="s">
        <v>235</v>
      </c>
      <c r="D44" s="146" t="s">
        <v>210</v>
      </c>
      <c r="E44" s="146" t="s">
        <v>17</v>
      </c>
      <c r="F44" s="212">
        <v>43954</v>
      </c>
      <c r="G44" s="146" t="s">
        <v>228</v>
      </c>
      <c r="H44" s="146"/>
      <c r="I44" s="146" t="s">
        <v>210</v>
      </c>
      <c r="J44" s="146" t="s">
        <v>227</v>
      </c>
      <c r="K44" s="275" t="s">
        <v>226</v>
      </c>
      <c r="L44" s="274">
        <v>75000</v>
      </c>
      <c r="M44" s="91" t="s">
        <v>13</v>
      </c>
    </row>
    <row r="45" spans="1:13" ht="27.75" customHeight="1" x14ac:dyDescent="0.2">
      <c r="A45" s="90" t="s">
        <v>238</v>
      </c>
      <c r="B45" s="145" t="s">
        <v>236</v>
      </c>
      <c r="C45" s="275" t="s">
        <v>235</v>
      </c>
      <c r="D45" s="274">
        <v>200000</v>
      </c>
      <c r="E45" s="146" t="s">
        <v>17</v>
      </c>
      <c r="F45" s="212">
        <v>44168</v>
      </c>
      <c r="G45" s="274">
        <v>200000</v>
      </c>
      <c r="H45" s="146"/>
      <c r="I45" s="274">
        <v>200000</v>
      </c>
      <c r="J45" s="146" t="s">
        <v>233</v>
      </c>
      <c r="K45" s="275" t="s">
        <v>232</v>
      </c>
      <c r="L45" s="274">
        <v>125000</v>
      </c>
      <c r="M45" s="91" t="s">
        <v>13</v>
      </c>
    </row>
    <row r="46" spans="1:13" ht="27.75" customHeight="1" x14ac:dyDescent="0.2">
      <c r="A46" s="90" t="s">
        <v>238</v>
      </c>
      <c r="B46" s="145" t="s">
        <v>236</v>
      </c>
      <c r="C46" s="275" t="s">
        <v>235</v>
      </c>
      <c r="D46" s="146" t="s">
        <v>210</v>
      </c>
      <c r="E46" s="146" t="s">
        <v>17</v>
      </c>
      <c r="F46" s="212">
        <v>44168</v>
      </c>
      <c r="G46" s="146" t="s">
        <v>228</v>
      </c>
      <c r="H46" s="146"/>
      <c r="I46" s="146" t="s">
        <v>210</v>
      </c>
      <c r="J46" s="146" t="s">
        <v>227</v>
      </c>
      <c r="K46" s="275" t="s">
        <v>226</v>
      </c>
      <c r="L46" s="274">
        <v>75000</v>
      </c>
      <c r="M46" s="91" t="s">
        <v>13</v>
      </c>
    </row>
    <row r="47" spans="1:13" ht="27.75" customHeight="1" x14ac:dyDescent="0.2">
      <c r="A47" s="90" t="s">
        <v>237</v>
      </c>
      <c r="B47" s="145" t="s">
        <v>236</v>
      </c>
      <c r="C47" s="275" t="s">
        <v>235</v>
      </c>
      <c r="D47" s="274">
        <v>200000</v>
      </c>
      <c r="E47" s="146" t="s">
        <v>17</v>
      </c>
      <c r="F47" s="143" t="s">
        <v>234</v>
      </c>
      <c r="G47" s="274">
        <v>200000</v>
      </c>
      <c r="H47" s="146"/>
      <c r="I47" s="274">
        <v>200000</v>
      </c>
      <c r="J47" s="146" t="s">
        <v>233</v>
      </c>
      <c r="K47" s="275" t="s">
        <v>232</v>
      </c>
      <c r="L47" s="274">
        <v>125000</v>
      </c>
      <c r="M47" s="91" t="s">
        <v>13</v>
      </c>
    </row>
    <row r="48" spans="1:13" ht="27.75" customHeight="1" x14ac:dyDescent="0.2">
      <c r="A48" s="90" t="s">
        <v>237</v>
      </c>
      <c r="B48" s="145" t="s">
        <v>236</v>
      </c>
      <c r="C48" s="275" t="s">
        <v>235</v>
      </c>
      <c r="D48" s="146" t="s">
        <v>210</v>
      </c>
      <c r="E48" s="146" t="s">
        <v>17</v>
      </c>
      <c r="F48" s="143" t="s">
        <v>234</v>
      </c>
      <c r="G48" s="275"/>
      <c r="H48" s="146"/>
      <c r="I48" s="146" t="s">
        <v>228</v>
      </c>
      <c r="J48" s="146" t="s">
        <v>227</v>
      </c>
      <c r="K48" s="275" t="s">
        <v>226</v>
      </c>
      <c r="L48" s="274">
        <v>75000</v>
      </c>
      <c r="M48" s="91" t="s">
        <v>13</v>
      </c>
    </row>
    <row r="49" spans="1:13" ht="27.75" customHeight="1" x14ac:dyDescent="0.2">
      <c r="A49" s="90" t="s">
        <v>231</v>
      </c>
      <c r="B49" s="145" t="s">
        <v>230</v>
      </c>
      <c r="C49" s="275" t="s">
        <v>229</v>
      </c>
      <c r="D49" s="274">
        <v>250000</v>
      </c>
      <c r="E49" s="146" t="s">
        <v>17</v>
      </c>
      <c r="F49" s="212">
        <v>43933</v>
      </c>
      <c r="G49" s="274">
        <v>250000</v>
      </c>
      <c r="H49" s="146"/>
      <c r="I49" s="274">
        <v>250000</v>
      </c>
      <c r="J49" s="146" t="s">
        <v>233</v>
      </c>
      <c r="K49" s="275" t="s">
        <v>232</v>
      </c>
      <c r="L49" s="274">
        <v>150000</v>
      </c>
      <c r="M49" s="91" t="s">
        <v>13</v>
      </c>
    </row>
    <row r="50" spans="1:13" ht="27.75" customHeight="1" x14ac:dyDescent="0.2">
      <c r="A50" s="90" t="s">
        <v>231</v>
      </c>
      <c r="B50" s="145" t="s">
        <v>230</v>
      </c>
      <c r="C50" s="275" t="s">
        <v>229</v>
      </c>
      <c r="D50" s="146" t="s">
        <v>228</v>
      </c>
      <c r="E50" s="146" t="s">
        <v>17</v>
      </c>
      <c r="F50" s="212">
        <v>43933</v>
      </c>
      <c r="G50" s="146" t="s">
        <v>228</v>
      </c>
      <c r="H50" s="146"/>
      <c r="I50" s="146" t="s">
        <v>210</v>
      </c>
      <c r="J50" s="146" t="s">
        <v>227</v>
      </c>
      <c r="K50" s="275" t="s">
        <v>226</v>
      </c>
      <c r="L50" s="274">
        <v>100000</v>
      </c>
      <c r="M50" s="91" t="s">
        <v>13</v>
      </c>
    </row>
    <row r="51" spans="1:13" ht="20.25" customHeight="1" thickBot="1" x14ac:dyDescent="0.3">
      <c r="A51" s="90"/>
      <c r="B51" s="145"/>
      <c r="C51" s="273" t="s">
        <v>221</v>
      </c>
      <c r="D51" s="267">
        <v>3200000</v>
      </c>
      <c r="E51" s="269"/>
      <c r="F51" s="272"/>
      <c r="G51" s="271">
        <v>3200000</v>
      </c>
      <c r="H51" s="270"/>
      <c r="I51" s="267">
        <v>3200000</v>
      </c>
      <c r="J51" s="269"/>
      <c r="K51" s="268"/>
      <c r="L51" s="267">
        <v>3200000</v>
      </c>
      <c r="M51" s="91"/>
    </row>
    <row r="52" spans="1:13" ht="20.25" customHeight="1" thickTop="1" x14ac:dyDescent="0.25">
      <c r="A52" s="72"/>
      <c r="B52" s="68"/>
      <c r="C52" s="266"/>
      <c r="D52" s="260"/>
      <c r="E52" s="262"/>
      <c r="F52" s="265"/>
      <c r="G52" s="264"/>
      <c r="H52" s="263"/>
      <c r="I52" s="260"/>
      <c r="J52" s="262"/>
      <c r="K52" s="261"/>
      <c r="L52" s="260"/>
      <c r="M52" s="80"/>
    </row>
    <row r="53" spans="1:13" ht="20.25" customHeight="1" thickBot="1" x14ac:dyDescent="0.3">
      <c r="A53" s="243" t="s">
        <v>225</v>
      </c>
      <c r="B53" s="67" t="s">
        <v>224</v>
      </c>
      <c r="C53" s="243" t="s">
        <v>183</v>
      </c>
      <c r="D53" s="258">
        <v>13751.8</v>
      </c>
      <c r="E53" s="243" t="s">
        <v>17</v>
      </c>
      <c r="F53" s="255" t="s">
        <v>223</v>
      </c>
      <c r="G53" s="259"/>
      <c r="H53" s="258">
        <v>13751.8</v>
      </c>
      <c r="I53" s="258">
        <v>13751.8</v>
      </c>
      <c r="J53" s="67" t="s">
        <v>173</v>
      </c>
      <c r="K53" s="67" t="s">
        <v>222</v>
      </c>
      <c r="L53" s="241">
        <v>13751.8</v>
      </c>
      <c r="M53" s="91" t="s">
        <v>13</v>
      </c>
    </row>
    <row r="54" spans="1:13" ht="20.25" customHeight="1" thickBot="1" x14ac:dyDescent="0.25">
      <c r="A54" s="257"/>
      <c r="B54" s="251"/>
      <c r="C54" s="250" t="s">
        <v>221</v>
      </c>
      <c r="D54" s="248">
        <v>13751.8</v>
      </c>
      <c r="E54" s="247"/>
      <c r="F54" s="256"/>
      <c r="G54" s="247" t="s">
        <v>210</v>
      </c>
      <c r="H54" s="248">
        <v>13751.8</v>
      </c>
      <c r="I54" s="248">
        <f>H54</f>
        <v>13751.8</v>
      </c>
      <c r="J54" s="247"/>
      <c r="K54" s="246"/>
      <c r="L54" s="245">
        <v>13751.8</v>
      </c>
      <c r="M54" s="244"/>
    </row>
    <row r="55" spans="1:13" ht="28.5" customHeight="1" thickBot="1" x14ac:dyDescent="0.3">
      <c r="A55" s="67" t="s">
        <v>220</v>
      </c>
      <c r="B55" s="67" t="s">
        <v>219</v>
      </c>
      <c r="C55" s="67" t="s">
        <v>218</v>
      </c>
      <c r="D55" s="253">
        <v>52923</v>
      </c>
      <c r="E55" s="243" t="s">
        <v>17</v>
      </c>
      <c r="F55" s="255" t="s">
        <v>217</v>
      </c>
      <c r="G55" s="253"/>
      <c r="H55" s="241">
        <v>52923</v>
      </c>
      <c r="I55" s="254"/>
      <c r="J55" s="67" t="s">
        <v>216</v>
      </c>
      <c r="K55" s="67" t="s">
        <v>215</v>
      </c>
      <c r="L55" s="253">
        <v>52923</v>
      </c>
      <c r="M55" s="91" t="s">
        <v>13</v>
      </c>
    </row>
    <row r="56" spans="1:13" ht="20.25" customHeight="1" thickBot="1" x14ac:dyDescent="0.25">
      <c r="A56" s="252"/>
      <c r="B56" s="251"/>
      <c r="C56" s="250" t="s">
        <v>214</v>
      </c>
      <c r="D56" s="248">
        <f>SUM(D55:D55)</f>
        <v>52923</v>
      </c>
      <c r="E56" s="247" t="s">
        <v>210</v>
      </c>
      <c r="F56" s="249"/>
      <c r="G56" s="248">
        <f>SUM(G55:G55)</f>
        <v>0</v>
      </c>
      <c r="H56" s="248">
        <f>SUM(H55:H55)</f>
        <v>52923</v>
      </c>
      <c r="I56" s="248">
        <f>H56</f>
        <v>52923</v>
      </c>
      <c r="J56" s="247" t="s">
        <v>210</v>
      </c>
      <c r="K56" s="246" t="s">
        <v>210</v>
      </c>
      <c r="L56" s="245">
        <f>SUM(L55:L55)</f>
        <v>52923</v>
      </c>
      <c r="M56" s="244"/>
    </row>
    <row r="57" spans="1:13" ht="28.5" customHeight="1" thickBot="1" x14ac:dyDescent="0.25">
      <c r="A57" s="243" t="s">
        <v>213</v>
      </c>
      <c r="B57" s="67" t="s">
        <v>24</v>
      </c>
      <c r="C57" s="67" t="s">
        <v>23</v>
      </c>
      <c r="D57" s="241">
        <v>10751.95</v>
      </c>
      <c r="E57" s="243" t="s">
        <v>17</v>
      </c>
      <c r="F57" s="242" t="s">
        <v>212</v>
      </c>
      <c r="G57" s="241">
        <v>10751.95</v>
      </c>
      <c r="H57" s="241"/>
      <c r="I57" s="241">
        <v>10751.95</v>
      </c>
      <c r="J57" s="67" t="s">
        <v>22</v>
      </c>
      <c r="K57" s="67" t="s">
        <v>21</v>
      </c>
      <c r="L57" s="241">
        <v>10751.95</v>
      </c>
      <c r="M57" s="91" t="s">
        <v>13</v>
      </c>
    </row>
    <row r="58" spans="1:13" ht="20.25" customHeight="1" thickBot="1" x14ac:dyDescent="0.25">
      <c r="A58" s="240"/>
      <c r="B58" s="200"/>
      <c r="C58" s="199" t="s">
        <v>211</v>
      </c>
      <c r="D58" s="236">
        <f>SUM(D57:D57)</f>
        <v>10751.95</v>
      </c>
      <c r="E58" s="238" t="s">
        <v>210</v>
      </c>
      <c r="F58" s="239" t="s">
        <v>210</v>
      </c>
      <c r="G58" s="236">
        <f>SUM(G57:G57)</f>
        <v>10751.95</v>
      </c>
      <c r="H58" s="236"/>
      <c r="I58" s="236">
        <f>SUM(I57:I57)</f>
        <v>10751.95</v>
      </c>
      <c r="J58" s="238"/>
      <c r="K58" s="237"/>
      <c r="L58" s="236">
        <f>SUM(L57:L57)</f>
        <v>10751.95</v>
      </c>
      <c r="M58" s="179"/>
    </row>
    <row r="59" spans="1:13" ht="20.25" customHeight="1" thickTop="1" x14ac:dyDescent="0.2">
      <c r="A59" s="235"/>
      <c r="B59" s="145"/>
      <c r="C59" s="234"/>
      <c r="D59" s="230"/>
      <c r="E59" s="232"/>
      <c r="F59" s="233"/>
      <c r="G59" s="230"/>
      <c r="H59" s="230"/>
      <c r="I59" s="230"/>
      <c r="J59" s="232"/>
      <c r="K59" s="231"/>
      <c r="L59" s="230"/>
      <c r="M59" s="229"/>
    </row>
    <row r="60" spans="1:13" ht="20.25" customHeight="1" x14ac:dyDescent="0.2">
      <c r="A60" s="90" t="s">
        <v>209</v>
      </c>
      <c r="B60" s="95" t="s">
        <v>204</v>
      </c>
      <c r="C60" s="95" t="s">
        <v>208</v>
      </c>
      <c r="D60" s="227">
        <v>9440</v>
      </c>
      <c r="E60" s="90" t="s">
        <v>17</v>
      </c>
      <c r="F60" s="228">
        <v>44781</v>
      </c>
      <c r="G60" s="227">
        <v>9440</v>
      </c>
      <c r="H60" s="222"/>
      <c r="I60" s="227">
        <v>9440</v>
      </c>
      <c r="J60" s="80" t="s">
        <v>207</v>
      </c>
      <c r="K60" s="95" t="s">
        <v>206</v>
      </c>
      <c r="L60" s="222">
        <v>9440</v>
      </c>
      <c r="M60" s="91" t="s">
        <v>13</v>
      </c>
    </row>
    <row r="61" spans="1:13" ht="20.25" customHeight="1" thickBot="1" x14ac:dyDescent="0.25">
      <c r="A61" s="118" t="s">
        <v>205</v>
      </c>
      <c r="B61" s="154" t="s">
        <v>204</v>
      </c>
      <c r="C61" s="226" t="s">
        <v>203</v>
      </c>
      <c r="D61" s="223">
        <v>4130</v>
      </c>
      <c r="E61" s="118" t="s">
        <v>17</v>
      </c>
      <c r="F61" s="225">
        <v>44781</v>
      </c>
      <c r="G61" s="223">
        <v>4130</v>
      </c>
      <c r="H61" s="224"/>
      <c r="I61" s="223">
        <v>4130</v>
      </c>
      <c r="J61" s="80" t="s">
        <v>202</v>
      </c>
      <c r="K61" s="95" t="s">
        <v>201</v>
      </c>
      <c r="L61" s="222">
        <v>4130</v>
      </c>
      <c r="M61" s="91" t="s">
        <v>13</v>
      </c>
    </row>
    <row r="62" spans="1:13" ht="20.25" customHeight="1" thickBot="1" x14ac:dyDescent="0.25">
      <c r="A62" s="221"/>
      <c r="B62" s="220"/>
      <c r="C62" s="219" t="s">
        <v>200</v>
      </c>
      <c r="D62" s="180">
        <f>SUM(D60:D61)</f>
        <v>13570</v>
      </c>
      <c r="E62" s="182"/>
      <c r="F62" s="182"/>
      <c r="G62" s="180">
        <f>SUM(G60:G61)</f>
        <v>13570</v>
      </c>
      <c r="H62" s="180"/>
      <c r="I62" s="180">
        <f>SUM(I60:I61)</f>
        <v>13570</v>
      </c>
      <c r="J62" s="182"/>
      <c r="K62" s="182"/>
      <c r="L62" s="180">
        <f>SUM(L60:L61)</f>
        <v>13570</v>
      </c>
      <c r="M62" s="179"/>
    </row>
    <row r="63" spans="1:13" ht="31.5" customHeight="1" x14ac:dyDescent="0.2">
      <c r="A63" s="211" t="s">
        <v>199</v>
      </c>
      <c r="B63" s="210" t="s">
        <v>196</v>
      </c>
      <c r="C63" s="210" t="s">
        <v>58</v>
      </c>
      <c r="D63" s="213">
        <v>12026.13</v>
      </c>
      <c r="E63" s="218" t="s">
        <v>17</v>
      </c>
      <c r="F63" s="217">
        <v>44815</v>
      </c>
      <c r="G63" s="213">
        <v>12026.13</v>
      </c>
      <c r="H63" s="216"/>
      <c r="I63" s="213">
        <v>12026.13</v>
      </c>
      <c r="J63" s="215" t="s">
        <v>56</v>
      </c>
      <c r="K63" s="214" t="s">
        <v>194</v>
      </c>
      <c r="L63" s="213">
        <v>12026.13</v>
      </c>
      <c r="M63" s="91" t="s">
        <v>13</v>
      </c>
    </row>
    <row r="64" spans="1:13" ht="31.5" customHeight="1" x14ac:dyDescent="0.2">
      <c r="A64" s="211" t="s">
        <v>198</v>
      </c>
      <c r="B64" s="210" t="s">
        <v>196</v>
      </c>
      <c r="C64" s="210" t="s">
        <v>58</v>
      </c>
      <c r="D64" s="101">
        <v>5453.39</v>
      </c>
      <c r="E64" s="146" t="s">
        <v>17</v>
      </c>
      <c r="F64" s="212">
        <v>44815</v>
      </c>
      <c r="G64" s="101">
        <v>5453.39</v>
      </c>
      <c r="H64" s="209"/>
      <c r="I64" s="101">
        <v>5453.39</v>
      </c>
      <c r="J64" s="91" t="s">
        <v>56</v>
      </c>
      <c r="K64" s="145" t="s">
        <v>194</v>
      </c>
      <c r="L64" s="101">
        <v>5453.39</v>
      </c>
      <c r="M64" s="91" t="s">
        <v>13</v>
      </c>
    </row>
    <row r="65" spans="1:13" ht="31.5" customHeight="1" x14ac:dyDescent="0.2">
      <c r="A65" s="211" t="s">
        <v>197</v>
      </c>
      <c r="B65" s="210" t="s">
        <v>196</v>
      </c>
      <c r="C65" s="210" t="s">
        <v>58</v>
      </c>
      <c r="D65" s="101">
        <v>5720.58</v>
      </c>
      <c r="E65" s="146" t="s">
        <v>17</v>
      </c>
      <c r="F65" s="143" t="s">
        <v>195</v>
      </c>
      <c r="G65" s="101">
        <v>5720.58</v>
      </c>
      <c r="H65" s="209"/>
      <c r="I65" s="101">
        <v>5720.58</v>
      </c>
      <c r="J65" s="91" t="s">
        <v>56</v>
      </c>
      <c r="K65" s="145" t="s">
        <v>194</v>
      </c>
      <c r="L65" s="101">
        <v>5720.58</v>
      </c>
      <c r="M65" s="91" t="s">
        <v>13</v>
      </c>
    </row>
    <row r="66" spans="1:13" ht="30.75" customHeight="1" thickBot="1" x14ac:dyDescent="0.25">
      <c r="A66" s="208" t="s">
        <v>193</v>
      </c>
      <c r="B66" s="207" t="s">
        <v>192</v>
      </c>
      <c r="C66" s="206" t="s">
        <v>170</v>
      </c>
      <c r="D66" s="202">
        <v>121540</v>
      </c>
      <c r="E66" s="118" t="s">
        <v>17</v>
      </c>
      <c r="F66" s="205">
        <v>44816</v>
      </c>
      <c r="G66" s="202">
        <v>121540</v>
      </c>
      <c r="H66" s="204"/>
      <c r="I66" s="202">
        <v>121540</v>
      </c>
      <c r="J66" s="203" t="s">
        <v>140</v>
      </c>
      <c r="K66" s="167" t="s">
        <v>139</v>
      </c>
      <c r="L66" s="202">
        <v>121540</v>
      </c>
      <c r="M66" s="91" t="s">
        <v>13</v>
      </c>
    </row>
    <row r="67" spans="1:13" ht="20.25" customHeight="1" thickBot="1" x14ac:dyDescent="0.25">
      <c r="A67" s="201"/>
      <c r="B67" s="200"/>
      <c r="C67" s="199" t="s">
        <v>191</v>
      </c>
      <c r="D67" s="180">
        <f>SUM(D63:D66)</f>
        <v>144740.1</v>
      </c>
      <c r="E67" s="184"/>
      <c r="F67" s="182"/>
      <c r="G67" s="180">
        <f>SUM(G63:G66)</f>
        <v>144740.1</v>
      </c>
      <c r="H67" s="182"/>
      <c r="I67" s="180">
        <f>SUM(I63:I66)</f>
        <v>144740.1</v>
      </c>
      <c r="J67" s="181"/>
      <c r="K67" s="181"/>
      <c r="L67" s="180">
        <f>SUM(L63:L66)</f>
        <v>144740.1</v>
      </c>
      <c r="M67" s="198"/>
    </row>
    <row r="68" spans="1:13" ht="34.5" customHeight="1" thickTop="1" x14ac:dyDescent="0.25">
      <c r="A68" s="192" t="s">
        <v>190</v>
      </c>
      <c r="B68" s="105" t="s">
        <v>49</v>
      </c>
      <c r="C68" s="197" t="s">
        <v>48</v>
      </c>
      <c r="D68" s="193">
        <v>34134.03</v>
      </c>
      <c r="E68" s="72" t="s">
        <v>17</v>
      </c>
      <c r="F68" s="196">
        <v>44876</v>
      </c>
      <c r="G68" s="193">
        <v>34134.03</v>
      </c>
      <c r="H68" s="70"/>
      <c r="I68" s="193">
        <v>34134.03</v>
      </c>
      <c r="J68" s="195" t="s">
        <v>173</v>
      </c>
      <c r="K68" s="194" t="s">
        <v>172</v>
      </c>
      <c r="L68" s="193">
        <v>34134.03</v>
      </c>
      <c r="M68" s="91" t="s">
        <v>13</v>
      </c>
    </row>
    <row r="69" spans="1:13" ht="34.5" customHeight="1" thickBot="1" x14ac:dyDescent="0.3">
      <c r="A69" s="192" t="s">
        <v>189</v>
      </c>
      <c r="B69" s="105" t="s">
        <v>188</v>
      </c>
      <c r="C69" s="191" t="s">
        <v>187</v>
      </c>
      <c r="D69" s="188">
        <v>750000</v>
      </c>
      <c r="E69" s="90" t="s">
        <v>17</v>
      </c>
      <c r="F69" s="190" t="s">
        <v>186</v>
      </c>
      <c r="G69" s="188">
        <v>750000</v>
      </c>
      <c r="H69" s="189"/>
      <c r="I69" s="188">
        <v>750000</v>
      </c>
      <c r="J69" s="83" t="s">
        <v>62</v>
      </c>
      <c r="K69" s="148" t="s">
        <v>61</v>
      </c>
      <c r="L69" s="188">
        <v>750000</v>
      </c>
      <c r="M69" s="91" t="s">
        <v>13</v>
      </c>
    </row>
    <row r="70" spans="1:13" ht="25.5" customHeight="1" thickBot="1" x14ac:dyDescent="0.3">
      <c r="A70" s="187"/>
      <c r="B70" s="186"/>
      <c r="C70" s="185" t="s">
        <v>185</v>
      </c>
      <c r="D70" s="180">
        <f>SUM(D68:D69)</f>
        <v>784134.03</v>
      </c>
      <c r="E70" s="184"/>
      <c r="F70" s="183"/>
      <c r="G70" s="180">
        <f>SUM(G68:G69)</f>
        <v>784134.03</v>
      </c>
      <c r="H70" s="182"/>
      <c r="I70" s="180">
        <f>SUM(I68:I69)</f>
        <v>784134.03</v>
      </c>
      <c r="J70" s="181"/>
      <c r="K70" s="181"/>
      <c r="L70" s="180">
        <f>SUM(L68:L69)</f>
        <v>784134.03</v>
      </c>
      <c r="M70" s="179"/>
    </row>
    <row r="71" spans="1:13" ht="20.25" customHeight="1" x14ac:dyDescent="0.25">
      <c r="A71" s="178"/>
      <c r="B71" s="154"/>
      <c r="C71" s="177"/>
      <c r="D71" s="125"/>
      <c r="E71" s="130"/>
      <c r="F71" s="129"/>
      <c r="G71" s="125"/>
      <c r="H71" s="128"/>
      <c r="I71" s="125"/>
      <c r="J71" s="176"/>
      <c r="K71" s="126"/>
      <c r="L71" s="125"/>
      <c r="M71" s="175"/>
    </row>
    <row r="72" spans="1:13" ht="28.5" customHeight="1" x14ac:dyDescent="0.25">
      <c r="A72" s="174" t="s">
        <v>92</v>
      </c>
      <c r="B72" s="67" t="s">
        <v>184</v>
      </c>
      <c r="C72" s="173" t="s">
        <v>183</v>
      </c>
      <c r="D72" s="169">
        <v>11999.04</v>
      </c>
      <c r="E72" s="172" t="s">
        <v>17</v>
      </c>
      <c r="F72" s="171">
        <v>44754</v>
      </c>
      <c r="G72" s="169">
        <v>11999.04</v>
      </c>
      <c r="H72" s="170"/>
      <c r="I72" s="169">
        <v>11999.04</v>
      </c>
      <c r="J72" s="83" t="s">
        <v>173</v>
      </c>
      <c r="K72" s="82" t="s">
        <v>172</v>
      </c>
      <c r="L72" s="169">
        <v>11999.04</v>
      </c>
      <c r="M72" s="91" t="s">
        <v>13</v>
      </c>
    </row>
    <row r="73" spans="1:13" ht="28.5" customHeight="1" x14ac:dyDescent="0.25">
      <c r="A73" s="168" t="s">
        <v>182</v>
      </c>
      <c r="B73" s="167" t="s">
        <v>181</v>
      </c>
      <c r="C73" s="153" t="s">
        <v>180</v>
      </c>
      <c r="D73" s="114">
        <v>282846</v>
      </c>
      <c r="E73" s="87" t="s">
        <v>17</v>
      </c>
      <c r="F73" s="163">
        <v>44754</v>
      </c>
      <c r="G73" s="114">
        <v>282846</v>
      </c>
      <c r="H73" s="141"/>
      <c r="I73" s="114">
        <v>282846</v>
      </c>
      <c r="J73" s="83" t="s">
        <v>46</v>
      </c>
      <c r="K73" s="82" t="s">
        <v>45</v>
      </c>
      <c r="L73" s="114">
        <v>282846</v>
      </c>
      <c r="M73" s="91" t="s">
        <v>13</v>
      </c>
    </row>
    <row r="74" spans="1:13" ht="28.5" customHeight="1" x14ac:dyDescent="0.25">
      <c r="A74" s="168" t="s">
        <v>179</v>
      </c>
      <c r="B74" s="167" t="s">
        <v>178</v>
      </c>
      <c r="C74" s="153" t="s">
        <v>177</v>
      </c>
      <c r="D74" s="114">
        <v>63761.77</v>
      </c>
      <c r="E74" s="87" t="s">
        <v>17</v>
      </c>
      <c r="F74" s="163">
        <v>44785</v>
      </c>
      <c r="G74" s="114">
        <v>63761.77</v>
      </c>
      <c r="H74" s="141"/>
      <c r="I74" s="114">
        <v>63761.77</v>
      </c>
      <c r="J74" s="83" t="s">
        <v>83</v>
      </c>
      <c r="K74" s="82" t="s">
        <v>82</v>
      </c>
      <c r="L74" s="114">
        <v>63761.77</v>
      </c>
      <c r="M74" s="91" t="s">
        <v>13</v>
      </c>
    </row>
    <row r="75" spans="1:13" ht="28.5" customHeight="1" x14ac:dyDescent="0.25">
      <c r="A75" s="168" t="s">
        <v>176</v>
      </c>
      <c r="B75" s="167" t="s">
        <v>175</v>
      </c>
      <c r="C75" s="166" t="s">
        <v>174</v>
      </c>
      <c r="D75" s="114">
        <v>25758</v>
      </c>
      <c r="E75" s="87" t="s">
        <v>17</v>
      </c>
      <c r="F75" s="163">
        <v>44785</v>
      </c>
      <c r="G75" s="114">
        <v>25758</v>
      </c>
      <c r="H75" s="141"/>
      <c r="I75" s="114">
        <v>25758</v>
      </c>
      <c r="J75" s="83" t="s">
        <v>173</v>
      </c>
      <c r="K75" s="82" t="s">
        <v>172</v>
      </c>
      <c r="L75" s="114">
        <v>25758</v>
      </c>
      <c r="M75" s="91" t="s">
        <v>13</v>
      </c>
    </row>
    <row r="76" spans="1:13" ht="28.5" customHeight="1" x14ac:dyDescent="0.2">
      <c r="A76" s="165" t="s">
        <v>171</v>
      </c>
      <c r="B76" s="164" t="s">
        <v>143</v>
      </c>
      <c r="C76" s="164" t="s">
        <v>170</v>
      </c>
      <c r="D76" s="101">
        <v>47200</v>
      </c>
      <c r="E76" s="87" t="s">
        <v>17</v>
      </c>
      <c r="F76" s="163">
        <v>44907</v>
      </c>
      <c r="G76" s="101">
        <v>47200</v>
      </c>
      <c r="H76" s="141"/>
      <c r="I76" s="101">
        <v>47200</v>
      </c>
      <c r="J76" s="158" t="s">
        <v>140</v>
      </c>
      <c r="K76" s="148" t="s">
        <v>139</v>
      </c>
      <c r="L76" s="101">
        <v>47200</v>
      </c>
      <c r="M76" s="91" t="s">
        <v>13</v>
      </c>
    </row>
    <row r="77" spans="1:13" ht="28.5" customHeight="1" x14ac:dyDescent="0.3">
      <c r="A77" s="113" t="s">
        <v>169</v>
      </c>
      <c r="B77" s="162" t="s">
        <v>168</v>
      </c>
      <c r="C77" s="161" t="s">
        <v>167</v>
      </c>
      <c r="D77" s="106">
        <v>310670</v>
      </c>
      <c r="E77" s="87"/>
      <c r="F77" s="86" t="s">
        <v>166</v>
      </c>
      <c r="G77" s="106">
        <v>310670</v>
      </c>
      <c r="H77" s="141"/>
      <c r="I77" s="106">
        <v>310670</v>
      </c>
      <c r="J77" s="83" t="s">
        <v>62</v>
      </c>
      <c r="K77" s="82" t="s">
        <v>61</v>
      </c>
      <c r="L77" s="106">
        <v>310670</v>
      </c>
      <c r="M77" s="91" t="s">
        <v>13</v>
      </c>
    </row>
    <row r="78" spans="1:13" ht="28.5" customHeight="1" x14ac:dyDescent="0.25">
      <c r="A78" s="118" t="s">
        <v>165</v>
      </c>
      <c r="B78" s="154" t="s">
        <v>164</v>
      </c>
      <c r="C78" s="153" t="s">
        <v>163</v>
      </c>
      <c r="D78" s="155">
        <v>190114</v>
      </c>
      <c r="E78" s="90" t="s">
        <v>17</v>
      </c>
      <c r="F78" s="156" t="s">
        <v>162</v>
      </c>
      <c r="G78" s="155">
        <v>190114</v>
      </c>
      <c r="H78" s="156"/>
      <c r="I78" s="155">
        <v>190114</v>
      </c>
      <c r="J78" s="83" t="s">
        <v>161</v>
      </c>
      <c r="K78" s="82" t="s">
        <v>160</v>
      </c>
      <c r="L78" s="155">
        <v>190114</v>
      </c>
      <c r="M78" s="91" t="s">
        <v>13</v>
      </c>
    </row>
    <row r="79" spans="1:13" ht="28.5" customHeight="1" x14ac:dyDescent="0.25">
      <c r="A79" s="160" t="s">
        <v>159</v>
      </c>
      <c r="B79" s="117" t="s">
        <v>158</v>
      </c>
      <c r="C79" s="159" t="s">
        <v>157</v>
      </c>
      <c r="D79" s="155">
        <v>57525</v>
      </c>
      <c r="E79" s="90" t="s">
        <v>17</v>
      </c>
      <c r="F79" s="156" t="s">
        <v>153</v>
      </c>
      <c r="G79" s="155">
        <v>57525</v>
      </c>
      <c r="H79" s="156"/>
      <c r="I79" s="155">
        <v>57525</v>
      </c>
      <c r="J79" s="83" t="s">
        <v>46</v>
      </c>
      <c r="K79" s="82" t="s">
        <v>45</v>
      </c>
      <c r="L79" s="155">
        <v>57525</v>
      </c>
      <c r="M79" s="91" t="s">
        <v>13</v>
      </c>
    </row>
    <row r="80" spans="1:13" ht="28.5" customHeight="1" x14ac:dyDescent="0.2">
      <c r="A80" s="118" t="s">
        <v>156</v>
      </c>
      <c r="B80" s="154" t="s">
        <v>155</v>
      </c>
      <c r="C80" s="153" t="s">
        <v>154</v>
      </c>
      <c r="D80" s="155">
        <v>731400</v>
      </c>
      <c r="E80" s="87" t="s">
        <v>17</v>
      </c>
      <c r="F80" s="156" t="s">
        <v>153</v>
      </c>
      <c r="G80" s="155">
        <v>731400</v>
      </c>
      <c r="H80" s="156"/>
      <c r="I80" s="155">
        <v>731400</v>
      </c>
      <c r="J80" s="158" t="s">
        <v>62</v>
      </c>
      <c r="K80" s="148" t="s">
        <v>61</v>
      </c>
      <c r="L80" s="155">
        <v>731400</v>
      </c>
      <c r="M80" s="91" t="s">
        <v>13</v>
      </c>
    </row>
    <row r="81" spans="1:13" ht="28.5" customHeight="1" x14ac:dyDescent="0.25">
      <c r="A81" s="118" t="s">
        <v>152</v>
      </c>
      <c r="B81" s="154" t="s">
        <v>151</v>
      </c>
      <c r="C81" s="153" t="s">
        <v>150</v>
      </c>
      <c r="D81" s="155">
        <v>84960</v>
      </c>
      <c r="E81" s="90" t="s">
        <v>17</v>
      </c>
      <c r="F81" s="157" t="s">
        <v>149</v>
      </c>
      <c r="G81" s="155">
        <v>84960</v>
      </c>
      <c r="H81" s="156"/>
      <c r="I81" s="155">
        <v>84960</v>
      </c>
      <c r="J81" s="83" t="s">
        <v>129</v>
      </c>
      <c r="K81" s="82" t="s">
        <v>128</v>
      </c>
      <c r="L81" s="155">
        <v>84960</v>
      </c>
      <c r="M81" s="91" t="s">
        <v>13</v>
      </c>
    </row>
    <row r="82" spans="1:13" ht="28.5" customHeight="1" x14ac:dyDescent="0.25">
      <c r="A82" s="118" t="s">
        <v>148</v>
      </c>
      <c r="B82" s="154" t="s">
        <v>146</v>
      </c>
      <c r="C82" s="153" t="s">
        <v>145</v>
      </c>
      <c r="D82" s="81">
        <v>6186.74</v>
      </c>
      <c r="E82" s="90" t="s">
        <v>17</v>
      </c>
      <c r="F82" s="152" t="s">
        <v>141</v>
      </c>
      <c r="G82" s="81">
        <v>6186.74</v>
      </c>
      <c r="H82" s="152"/>
      <c r="I82" s="81">
        <v>6186.74</v>
      </c>
      <c r="J82" s="83" t="s">
        <v>95</v>
      </c>
      <c r="K82" s="82" t="s">
        <v>94</v>
      </c>
      <c r="L82" s="81">
        <v>6186.74</v>
      </c>
      <c r="M82" s="91" t="s">
        <v>13</v>
      </c>
    </row>
    <row r="83" spans="1:13" ht="28.5" customHeight="1" x14ac:dyDescent="0.25">
      <c r="A83" s="118" t="s">
        <v>147</v>
      </c>
      <c r="B83" s="154" t="s">
        <v>146</v>
      </c>
      <c r="C83" s="153" t="s">
        <v>145</v>
      </c>
      <c r="D83" s="81">
        <v>2139.17</v>
      </c>
      <c r="E83" s="90" t="s">
        <v>17</v>
      </c>
      <c r="F83" s="152" t="s">
        <v>141</v>
      </c>
      <c r="G83" s="81">
        <v>2139.17</v>
      </c>
      <c r="H83" s="152"/>
      <c r="I83" s="81">
        <v>2139.17</v>
      </c>
      <c r="J83" s="83" t="s">
        <v>95</v>
      </c>
      <c r="K83" s="82" t="s">
        <v>94</v>
      </c>
      <c r="L83" s="81">
        <v>2139.17</v>
      </c>
      <c r="M83" s="91" t="s">
        <v>13</v>
      </c>
    </row>
    <row r="84" spans="1:13" s="149" customFormat="1" ht="28.5" customHeight="1" x14ac:dyDescent="0.3">
      <c r="A84" s="113" t="s">
        <v>144</v>
      </c>
      <c r="B84" s="89" t="s">
        <v>143</v>
      </c>
      <c r="C84" s="151" t="s">
        <v>142</v>
      </c>
      <c r="D84" s="92">
        <v>29500</v>
      </c>
      <c r="E84" s="90" t="s">
        <v>17</v>
      </c>
      <c r="F84" s="120" t="s">
        <v>141</v>
      </c>
      <c r="G84" s="92">
        <v>29500</v>
      </c>
      <c r="H84" s="85"/>
      <c r="I84" s="92">
        <v>29500</v>
      </c>
      <c r="J84" s="83" t="s">
        <v>140</v>
      </c>
      <c r="K84" s="148" t="s">
        <v>139</v>
      </c>
      <c r="L84" s="92">
        <v>29500</v>
      </c>
      <c r="M84" s="91" t="s">
        <v>13</v>
      </c>
    </row>
    <row r="85" spans="1:13" s="149" customFormat="1" ht="28.5" customHeight="1" x14ac:dyDescent="0.3">
      <c r="A85" s="97" t="s">
        <v>138</v>
      </c>
      <c r="B85" s="89" t="s">
        <v>137</v>
      </c>
      <c r="C85" s="88" t="s">
        <v>136</v>
      </c>
      <c r="D85" s="92">
        <v>156722.76</v>
      </c>
      <c r="E85" s="90" t="s">
        <v>17</v>
      </c>
      <c r="F85" s="120" t="s">
        <v>135</v>
      </c>
      <c r="G85" s="92">
        <v>156722.76</v>
      </c>
      <c r="H85" s="150"/>
      <c r="I85" s="92">
        <v>156722.76</v>
      </c>
      <c r="J85" s="83" t="s">
        <v>134</v>
      </c>
      <c r="K85" s="82" t="s">
        <v>133</v>
      </c>
      <c r="L85" s="92">
        <v>156722.76</v>
      </c>
      <c r="M85" s="91" t="s">
        <v>13</v>
      </c>
    </row>
    <row r="86" spans="1:13" ht="28.5" customHeight="1" x14ac:dyDescent="0.2">
      <c r="A86" s="146" t="s">
        <v>132</v>
      </c>
      <c r="B86" s="145" t="s">
        <v>131</v>
      </c>
      <c r="C86" s="145" t="s">
        <v>130</v>
      </c>
      <c r="D86" s="102">
        <v>1151680</v>
      </c>
      <c r="E86" s="118" t="s">
        <v>17</v>
      </c>
      <c r="F86" s="143" t="s">
        <v>124</v>
      </c>
      <c r="G86" s="101">
        <v>1151680</v>
      </c>
      <c r="H86" s="141"/>
      <c r="I86" s="101">
        <v>1151680</v>
      </c>
      <c r="J86" s="83" t="s">
        <v>129</v>
      </c>
      <c r="K86" s="148" t="s">
        <v>128</v>
      </c>
      <c r="L86" s="101">
        <v>1151680</v>
      </c>
      <c r="M86" s="91" t="s">
        <v>13</v>
      </c>
    </row>
    <row r="87" spans="1:13" ht="28.5" customHeight="1" x14ac:dyDescent="0.25">
      <c r="A87" s="147" t="s">
        <v>127</v>
      </c>
      <c r="B87" s="145" t="s">
        <v>126</v>
      </c>
      <c r="C87" s="145" t="s">
        <v>125</v>
      </c>
      <c r="D87" s="102">
        <v>196000.51</v>
      </c>
      <c r="E87" s="118" t="s">
        <v>17</v>
      </c>
      <c r="F87" s="143" t="s">
        <v>124</v>
      </c>
      <c r="G87" s="101">
        <v>196000.51</v>
      </c>
      <c r="H87" s="141"/>
      <c r="I87" s="101">
        <v>196000.51</v>
      </c>
      <c r="J87" s="83" t="s">
        <v>123</v>
      </c>
      <c r="K87" s="82" t="s">
        <v>122</v>
      </c>
      <c r="L87" s="101">
        <v>196000.51</v>
      </c>
      <c r="M87" s="91" t="s">
        <v>13</v>
      </c>
    </row>
    <row r="88" spans="1:13" ht="28.5" customHeight="1" x14ac:dyDescent="0.25">
      <c r="A88" s="146" t="s">
        <v>79</v>
      </c>
      <c r="B88" s="145" t="s">
        <v>121</v>
      </c>
      <c r="C88" s="145" t="s">
        <v>120</v>
      </c>
      <c r="D88" s="102">
        <v>100299.03</v>
      </c>
      <c r="E88" s="144" t="s">
        <v>17</v>
      </c>
      <c r="F88" s="143" t="s">
        <v>108</v>
      </c>
      <c r="G88" s="101">
        <v>100299.03</v>
      </c>
      <c r="H88" s="141"/>
      <c r="I88" s="101">
        <v>100299.03</v>
      </c>
      <c r="J88" s="83" t="s">
        <v>75</v>
      </c>
      <c r="K88" s="82" t="s">
        <v>74</v>
      </c>
      <c r="L88" s="101">
        <v>100299.03</v>
      </c>
      <c r="M88" s="91" t="s">
        <v>13</v>
      </c>
    </row>
    <row r="89" spans="1:13" ht="35.25" customHeight="1" x14ac:dyDescent="0.3">
      <c r="A89" s="97" t="s">
        <v>119</v>
      </c>
      <c r="B89" s="89" t="s">
        <v>110</v>
      </c>
      <c r="C89" s="88" t="s">
        <v>109</v>
      </c>
      <c r="D89" s="92">
        <v>1000</v>
      </c>
      <c r="E89" s="87" t="s">
        <v>17</v>
      </c>
      <c r="F89" s="120" t="s">
        <v>108</v>
      </c>
      <c r="G89" s="140">
        <v>1000</v>
      </c>
      <c r="H89" s="141"/>
      <c r="I89" s="140">
        <v>1000</v>
      </c>
      <c r="J89" s="83" t="s">
        <v>107</v>
      </c>
      <c r="K89" s="82" t="s">
        <v>106</v>
      </c>
      <c r="L89" s="140">
        <v>1000</v>
      </c>
      <c r="M89" s="91" t="s">
        <v>13</v>
      </c>
    </row>
    <row r="90" spans="1:13" ht="35.25" customHeight="1" x14ac:dyDescent="0.3">
      <c r="A90" s="97" t="s">
        <v>118</v>
      </c>
      <c r="B90" s="89" t="s">
        <v>110</v>
      </c>
      <c r="C90" s="88" t="s">
        <v>109</v>
      </c>
      <c r="D90" s="92">
        <v>1500</v>
      </c>
      <c r="E90" s="87" t="s">
        <v>17</v>
      </c>
      <c r="F90" s="120" t="s">
        <v>108</v>
      </c>
      <c r="G90" s="140">
        <v>1500</v>
      </c>
      <c r="H90" s="141"/>
      <c r="I90" s="140">
        <v>1500</v>
      </c>
      <c r="J90" s="83" t="s">
        <v>107</v>
      </c>
      <c r="K90" s="82" t="s">
        <v>106</v>
      </c>
      <c r="L90" s="140">
        <v>1500</v>
      </c>
      <c r="M90" s="91" t="s">
        <v>13</v>
      </c>
    </row>
    <row r="91" spans="1:13" ht="35.25" customHeight="1" x14ac:dyDescent="0.3">
      <c r="A91" s="97" t="s">
        <v>117</v>
      </c>
      <c r="B91" s="89" t="s">
        <v>110</v>
      </c>
      <c r="C91" s="88" t="s">
        <v>116</v>
      </c>
      <c r="D91" s="92">
        <v>1500</v>
      </c>
      <c r="E91" s="87" t="s">
        <v>17</v>
      </c>
      <c r="F91" s="120" t="s">
        <v>108</v>
      </c>
      <c r="G91" s="140">
        <v>1500</v>
      </c>
      <c r="H91" s="141"/>
      <c r="I91" s="140">
        <v>1500</v>
      </c>
      <c r="J91" s="83" t="s">
        <v>107</v>
      </c>
      <c r="K91" s="82" t="s">
        <v>106</v>
      </c>
      <c r="L91" s="140">
        <v>1500</v>
      </c>
      <c r="M91" s="91" t="s">
        <v>13</v>
      </c>
    </row>
    <row r="92" spans="1:13" ht="35.25" customHeight="1" x14ac:dyDescent="0.3">
      <c r="A92" s="97" t="s">
        <v>115</v>
      </c>
      <c r="B92" s="89" t="s">
        <v>110</v>
      </c>
      <c r="C92" s="142" t="s">
        <v>109</v>
      </c>
      <c r="D92" s="92">
        <v>2000</v>
      </c>
      <c r="E92" s="87" t="s">
        <v>17</v>
      </c>
      <c r="F92" s="120" t="s">
        <v>108</v>
      </c>
      <c r="G92" s="140">
        <v>2000</v>
      </c>
      <c r="H92" s="141"/>
      <c r="I92" s="140">
        <v>2000</v>
      </c>
      <c r="J92" s="83" t="s">
        <v>107</v>
      </c>
      <c r="K92" s="82" t="s">
        <v>106</v>
      </c>
      <c r="L92" s="140">
        <v>2000</v>
      </c>
      <c r="M92" s="91" t="s">
        <v>13</v>
      </c>
    </row>
    <row r="93" spans="1:13" ht="35.25" customHeight="1" x14ac:dyDescent="0.3">
      <c r="A93" s="97" t="s">
        <v>114</v>
      </c>
      <c r="B93" s="89" t="s">
        <v>110</v>
      </c>
      <c r="C93" s="142" t="s">
        <v>109</v>
      </c>
      <c r="D93" s="92">
        <v>2500</v>
      </c>
      <c r="E93" s="87" t="s">
        <v>17</v>
      </c>
      <c r="F93" s="120" t="s">
        <v>108</v>
      </c>
      <c r="G93" s="140">
        <v>2500</v>
      </c>
      <c r="H93" s="141"/>
      <c r="I93" s="140">
        <v>2500</v>
      </c>
      <c r="J93" s="83" t="s">
        <v>107</v>
      </c>
      <c r="K93" s="82" t="s">
        <v>106</v>
      </c>
      <c r="L93" s="140">
        <v>2500</v>
      </c>
      <c r="M93" s="91" t="s">
        <v>13</v>
      </c>
    </row>
    <row r="94" spans="1:13" ht="35.25" customHeight="1" x14ac:dyDescent="0.3">
      <c r="A94" s="97" t="s">
        <v>113</v>
      </c>
      <c r="B94" s="89" t="s">
        <v>110</v>
      </c>
      <c r="C94" s="142" t="s">
        <v>109</v>
      </c>
      <c r="D94" s="92">
        <v>4000</v>
      </c>
      <c r="E94" s="87" t="s">
        <v>17</v>
      </c>
      <c r="F94" s="120" t="s">
        <v>108</v>
      </c>
      <c r="G94" s="140">
        <v>4000</v>
      </c>
      <c r="H94" s="141"/>
      <c r="I94" s="140">
        <v>4000</v>
      </c>
      <c r="J94" s="83" t="s">
        <v>107</v>
      </c>
      <c r="K94" s="82" t="s">
        <v>106</v>
      </c>
      <c r="L94" s="140">
        <v>4000</v>
      </c>
      <c r="M94" s="91" t="s">
        <v>13</v>
      </c>
    </row>
    <row r="95" spans="1:13" ht="35.25" customHeight="1" x14ac:dyDescent="0.3">
      <c r="A95" s="97" t="s">
        <v>112</v>
      </c>
      <c r="B95" s="89" t="s">
        <v>110</v>
      </c>
      <c r="C95" s="142" t="s">
        <v>109</v>
      </c>
      <c r="D95" s="92">
        <v>10500</v>
      </c>
      <c r="E95" s="87" t="s">
        <v>17</v>
      </c>
      <c r="F95" s="120" t="s">
        <v>108</v>
      </c>
      <c r="G95" s="140">
        <v>10500</v>
      </c>
      <c r="H95" s="141"/>
      <c r="I95" s="140">
        <v>10500</v>
      </c>
      <c r="J95" s="83" t="s">
        <v>107</v>
      </c>
      <c r="K95" s="82" t="s">
        <v>106</v>
      </c>
      <c r="L95" s="140">
        <v>10500</v>
      </c>
      <c r="M95" s="91" t="s">
        <v>13</v>
      </c>
    </row>
    <row r="96" spans="1:13" ht="35.25" customHeight="1" x14ac:dyDescent="0.3">
      <c r="A96" s="97" t="s">
        <v>111</v>
      </c>
      <c r="B96" s="89" t="s">
        <v>110</v>
      </c>
      <c r="C96" s="142" t="s">
        <v>109</v>
      </c>
      <c r="D96" s="92">
        <v>15000</v>
      </c>
      <c r="E96" s="87" t="s">
        <v>17</v>
      </c>
      <c r="F96" s="120" t="s">
        <v>108</v>
      </c>
      <c r="G96" s="140">
        <v>15000</v>
      </c>
      <c r="H96" s="141"/>
      <c r="I96" s="140">
        <v>15000</v>
      </c>
      <c r="J96" s="83" t="s">
        <v>107</v>
      </c>
      <c r="K96" s="82" t="s">
        <v>106</v>
      </c>
      <c r="L96" s="140">
        <v>15000</v>
      </c>
      <c r="M96" s="91" t="s">
        <v>13</v>
      </c>
    </row>
    <row r="97" spans="1:13" ht="20.25" customHeight="1" thickBot="1" x14ac:dyDescent="0.25">
      <c r="A97" s="118"/>
      <c r="B97" s="139"/>
      <c r="C97" s="131" t="s">
        <v>105</v>
      </c>
      <c r="D97" s="133">
        <f>SUM(D72:D96)</f>
        <v>3486762.02</v>
      </c>
      <c r="E97" s="138"/>
      <c r="F97" s="137"/>
      <c r="G97" s="133">
        <f>SUM(G72:G96)</f>
        <v>3486762.02</v>
      </c>
      <c r="H97" s="136"/>
      <c r="I97" s="133">
        <f>SUM(I72:I96)</f>
        <v>3486762.02</v>
      </c>
      <c r="J97" s="135"/>
      <c r="K97" s="134"/>
      <c r="L97" s="133">
        <f>SUM(L72:L96)</f>
        <v>3486762.02</v>
      </c>
      <c r="M97" s="124"/>
    </row>
    <row r="98" spans="1:13" ht="20.25" customHeight="1" thickTop="1" x14ac:dyDescent="0.2">
      <c r="A98" s="118"/>
      <c r="B98" s="132"/>
      <c r="C98" s="131"/>
      <c r="D98" s="125"/>
      <c r="E98" s="130"/>
      <c r="F98" s="129"/>
      <c r="G98" s="125"/>
      <c r="H98" s="128"/>
      <c r="I98" s="125"/>
      <c r="J98" s="127"/>
      <c r="K98" s="126"/>
      <c r="L98" s="125"/>
      <c r="M98" s="124"/>
    </row>
    <row r="99" spans="1:13" ht="20.25" customHeight="1" x14ac:dyDescent="0.3">
      <c r="A99" s="97" t="s">
        <v>104</v>
      </c>
      <c r="B99" s="123" t="s">
        <v>103</v>
      </c>
      <c r="C99" s="88" t="s">
        <v>102</v>
      </c>
      <c r="D99" s="92">
        <v>245253.83</v>
      </c>
      <c r="E99" s="87" t="s">
        <v>17</v>
      </c>
      <c r="F99" s="120">
        <v>45047</v>
      </c>
      <c r="G99" s="92">
        <v>245253.83</v>
      </c>
      <c r="H99" s="122"/>
      <c r="I99" s="92">
        <v>245253.83</v>
      </c>
      <c r="J99" s="100" t="s">
        <v>35</v>
      </c>
      <c r="K99" s="99" t="s">
        <v>34</v>
      </c>
      <c r="L99" s="92">
        <v>245253.83</v>
      </c>
      <c r="M99" s="91" t="s">
        <v>13</v>
      </c>
    </row>
    <row r="100" spans="1:13" ht="20.25" customHeight="1" x14ac:dyDescent="0.3">
      <c r="A100" s="90" t="s">
        <v>101</v>
      </c>
      <c r="B100" s="117" t="s">
        <v>59</v>
      </c>
      <c r="C100" s="104" t="s">
        <v>58</v>
      </c>
      <c r="D100" s="102">
        <v>11112.86</v>
      </c>
      <c r="E100" s="87" t="s">
        <v>17</v>
      </c>
      <c r="F100" s="120">
        <v>45047</v>
      </c>
      <c r="G100" s="102">
        <v>11112.86</v>
      </c>
      <c r="H100" s="121"/>
      <c r="I100" s="102">
        <v>11112.86</v>
      </c>
      <c r="J100" s="83" t="s">
        <v>56</v>
      </c>
      <c r="K100" s="82" t="s">
        <v>55</v>
      </c>
      <c r="L100" s="101">
        <v>11112.86</v>
      </c>
      <c r="M100" s="91" t="s">
        <v>13</v>
      </c>
    </row>
    <row r="101" spans="1:13" ht="31.5" customHeight="1" x14ac:dyDescent="0.3">
      <c r="A101" s="97" t="s">
        <v>100</v>
      </c>
      <c r="B101" s="112" t="s">
        <v>97</v>
      </c>
      <c r="C101" s="88" t="s">
        <v>99</v>
      </c>
      <c r="D101" s="92">
        <v>900.1</v>
      </c>
      <c r="E101" s="87" t="s">
        <v>17</v>
      </c>
      <c r="F101" s="120">
        <v>45078</v>
      </c>
      <c r="G101" s="92">
        <v>900.1</v>
      </c>
      <c r="H101" s="93"/>
      <c r="I101" s="92">
        <v>900.1</v>
      </c>
      <c r="J101" s="100" t="s">
        <v>95</v>
      </c>
      <c r="K101" s="99" t="s">
        <v>94</v>
      </c>
      <c r="L101" s="92">
        <v>900.1</v>
      </c>
      <c r="M101" s="91" t="s">
        <v>13</v>
      </c>
    </row>
    <row r="102" spans="1:13" ht="31.5" customHeight="1" x14ac:dyDescent="0.3">
      <c r="A102" s="97" t="s">
        <v>98</v>
      </c>
      <c r="B102" s="89" t="s">
        <v>97</v>
      </c>
      <c r="C102" s="88" t="s">
        <v>96</v>
      </c>
      <c r="D102" s="92">
        <v>16582.189999999999</v>
      </c>
      <c r="E102" s="87" t="s">
        <v>17</v>
      </c>
      <c r="F102" s="120">
        <v>45078</v>
      </c>
      <c r="G102" s="92">
        <v>16582.189999999999</v>
      </c>
      <c r="H102" s="93"/>
      <c r="I102" s="92">
        <v>16582.189999999999</v>
      </c>
      <c r="J102" s="100" t="s">
        <v>95</v>
      </c>
      <c r="K102" s="99" t="s">
        <v>94</v>
      </c>
      <c r="L102" s="92">
        <v>16582.189999999999</v>
      </c>
      <c r="M102" s="91" t="s">
        <v>13</v>
      </c>
    </row>
    <row r="103" spans="1:13" ht="20.25" customHeight="1" x14ac:dyDescent="0.3">
      <c r="A103" s="90" t="s">
        <v>93</v>
      </c>
      <c r="B103" s="105" t="s">
        <v>59</v>
      </c>
      <c r="C103" s="104" t="s">
        <v>58</v>
      </c>
      <c r="D103" s="102">
        <v>17465.560000000001</v>
      </c>
      <c r="E103" s="87" t="s">
        <v>17</v>
      </c>
      <c r="F103" s="120">
        <v>45200</v>
      </c>
      <c r="G103" s="102">
        <v>17465.560000000001</v>
      </c>
      <c r="H103" s="103"/>
      <c r="I103" s="102">
        <v>17465.560000000001</v>
      </c>
      <c r="J103" s="83" t="s">
        <v>56</v>
      </c>
      <c r="K103" s="82" t="s">
        <v>55</v>
      </c>
      <c r="L103" s="101">
        <v>17465.560000000001</v>
      </c>
      <c r="M103" s="91" t="s">
        <v>13</v>
      </c>
    </row>
    <row r="104" spans="1:13" ht="33.75" customHeight="1" x14ac:dyDescent="0.3">
      <c r="A104" s="113" t="s">
        <v>92</v>
      </c>
      <c r="B104" s="112" t="s">
        <v>91</v>
      </c>
      <c r="C104" s="111" t="s">
        <v>90</v>
      </c>
      <c r="D104" s="106">
        <v>210040</v>
      </c>
      <c r="E104" s="87" t="s">
        <v>17</v>
      </c>
      <c r="F104" s="86">
        <v>45231</v>
      </c>
      <c r="G104" s="106">
        <v>210040</v>
      </c>
      <c r="H104" s="93"/>
      <c r="I104" s="106">
        <v>210040</v>
      </c>
      <c r="J104" s="100" t="s">
        <v>89</v>
      </c>
      <c r="K104" s="99" t="s">
        <v>88</v>
      </c>
      <c r="L104" s="106">
        <v>210040</v>
      </c>
      <c r="M104" s="91" t="s">
        <v>13</v>
      </c>
    </row>
    <row r="105" spans="1:13" ht="35.25" customHeight="1" x14ac:dyDescent="0.3">
      <c r="A105" s="118" t="s">
        <v>87</v>
      </c>
      <c r="B105" s="117" t="s">
        <v>59</v>
      </c>
      <c r="C105" s="116" t="s">
        <v>58</v>
      </c>
      <c r="D105" s="115">
        <v>24896.92</v>
      </c>
      <c r="E105" s="87" t="s">
        <v>17</v>
      </c>
      <c r="F105" s="86">
        <v>45231</v>
      </c>
      <c r="G105" s="115">
        <v>24896.92</v>
      </c>
      <c r="H105" s="103"/>
      <c r="I105" s="115">
        <v>24896.92</v>
      </c>
      <c r="J105" s="83" t="s">
        <v>56</v>
      </c>
      <c r="K105" s="82" t="s">
        <v>55</v>
      </c>
      <c r="L105" s="114">
        <v>24896.92</v>
      </c>
      <c r="M105" s="91" t="s">
        <v>13</v>
      </c>
    </row>
    <row r="106" spans="1:13" ht="37.5" customHeight="1" x14ac:dyDescent="0.3">
      <c r="A106" s="113" t="s">
        <v>86</v>
      </c>
      <c r="B106" s="112" t="s">
        <v>85</v>
      </c>
      <c r="C106" s="111" t="s">
        <v>84</v>
      </c>
      <c r="D106" s="106">
        <v>12744</v>
      </c>
      <c r="E106" s="87" t="s">
        <v>17</v>
      </c>
      <c r="F106" s="86">
        <v>45261</v>
      </c>
      <c r="G106" s="106">
        <v>12744</v>
      </c>
      <c r="H106" s="93"/>
      <c r="I106" s="106">
        <v>12744</v>
      </c>
      <c r="J106" s="83" t="s">
        <v>83</v>
      </c>
      <c r="K106" s="82" t="s">
        <v>82</v>
      </c>
      <c r="L106" s="106">
        <v>12744</v>
      </c>
      <c r="M106" s="91" t="s">
        <v>13</v>
      </c>
    </row>
    <row r="107" spans="1:13" ht="54.75" customHeight="1" x14ac:dyDescent="0.3">
      <c r="A107" s="118" t="s">
        <v>81</v>
      </c>
      <c r="B107" s="117" t="s">
        <v>59</v>
      </c>
      <c r="C107" s="116" t="s">
        <v>58</v>
      </c>
      <c r="D107" s="115">
        <v>23446.23</v>
      </c>
      <c r="E107" s="87" t="s">
        <v>17</v>
      </c>
      <c r="F107" s="86">
        <v>45261</v>
      </c>
      <c r="G107" s="115">
        <v>23446.23</v>
      </c>
      <c r="H107" s="103"/>
      <c r="I107" s="115">
        <v>23446.23</v>
      </c>
      <c r="J107" s="83" t="s">
        <v>56</v>
      </c>
      <c r="K107" s="82" t="s">
        <v>55</v>
      </c>
      <c r="L107" s="114">
        <v>23446.23</v>
      </c>
      <c r="M107" s="91" t="s">
        <v>13</v>
      </c>
    </row>
    <row r="108" spans="1:13" ht="54" customHeight="1" x14ac:dyDescent="0.3">
      <c r="A108" s="118" t="s">
        <v>80</v>
      </c>
      <c r="B108" s="105" t="s">
        <v>59</v>
      </c>
      <c r="C108" s="104" t="s">
        <v>58</v>
      </c>
      <c r="D108" s="115">
        <v>17816.810000000001</v>
      </c>
      <c r="E108" s="87" t="s">
        <v>17</v>
      </c>
      <c r="F108" s="86">
        <v>45261</v>
      </c>
      <c r="G108" s="115">
        <v>17816.810000000001</v>
      </c>
      <c r="H108" s="103"/>
      <c r="I108" s="115">
        <v>17816.810000000001</v>
      </c>
      <c r="J108" s="83" t="s">
        <v>56</v>
      </c>
      <c r="K108" s="82" t="s">
        <v>55</v>
      </c>
      <c r="L108" s="114">
        <v>17816.810000000001</v>
      </c>
      <c r="M108" s="91" t="s">
        <v>13</v>
      </c>
    </row>
    <row r="109" spans="1:13" ht="33.75" customHeight="1" x14ac:dyDescent="0.3">
      <c r="A109" s="113" t="s">
        <v>79</v>
      </c>
      <c r="B109" s="112" t="s">
        <v>78</v>
      </c>
      <c r="C109" s="111" t="s">
        <v>77</v>
      </c>
      <c r="D109" s="106">
        <v>100299.03</v>
      </c>
      <c r="E109" s="87" t="s">
        <v>17</v>
      </c>
      <c r="F109" s="86" t="s">
        <v>76</v>
      </c>
      <c r="G109" s="106">
        <v>100299.03</v>
      </c>
      <c r="H109" s="93"/>
      <c r="I109" s="106">
        <v>100299.03</v>
      </c>
      <c r="J109" s="100" t="s">
        <v>75</v>
      </c>
      <c r="K109" s="119" t="s">
        <v>74</v>
      </c>
      <c r="L109" s="106">
        <v>100299.03</v>
      </c>
      <c r="M109" s="91" t="s">
        <v>13</v>
      </c>
    </row>
    <row r="110" spans="1:13" ht="51.75" customHeight="1" x14ac:dyDescent="0.3">
      <c r="A110" s="118" t="s">
        <v>73</v>
      </c>
      <c r="B110" s="117" t="s">
        <v>59</v>
      </c>
      <c r="C110" s="116" t="s">
        <v>58</v>
      </c>
      <c r="D110" s="115">
        <v>64603.16</v>
      </c>
      <c r="E110" s="87" t="s">
        <v>17</v>
      </c>
      <c r="F110" s="86" t="s">
        <v>71</v>
      </c>
      <c r="G110" s="115">
        <v>64603.16</v>
      </c>
      <c r="H110" s="103"/>
      <c r="I110" s="115">
        <v>64603.16</v>
      </c>
      <c r="J110" s="83" t="s">
        <v>56</v>
      </c>
      <c r="K110" s="82" t="s">
        <v>55</v>
      </c>
      <c r="L110" s="114">
        <v>64603.16</v>
      </c>
      <c r="M110" s="91" t="s">
        <v>13</v>
      </c>
    </row>
    <row r="111" spans="1:13" ht="51.75" customHeight="1" x14ac:dyDescent="0.3">
      <c r="A111" s="118" t="s">
        <v>72</v>
      </c>
      <c r="B111" s="117" t="s">
        <v>59</v>
      </c>
      <c r="C111" s="116" t="s">
        <v>58</v>
      </c>
      <c r="D111" s="115">
        <v>14088.15</v>
      </c>
      <c r="E111" s="87" t="s">
        <v>17</v>
      </c>
      <c r="F111" s="86" t="s">
        <v>71</v>
      </c>
      <c r="G111" s="115">
        <v>14088.15</v>
      </c>
      <c r="H111" s="103"/>
      <c r="I111" s="115">
        <v>14088.15</v>
      </c>
      <c r="J111" s="83" t="s">
        <v>56</v>
      </c>
      <c r="K111" s="82" t="s">
        <v>55</v>
      </c>
      <c r="L111" s="114">
        <v>14088.15</v>
      </c>
      <c r="M111" s="91" t="s">
        <v>13</v>
      </c>
    </row>
    <row r="112" spans="1:13" ht="30" customHeight="1" x14ac:dyDescent="0.3">
      <c r="A112" s="113" t="s">
        <v>70</v>
      </c>
      <c r="B112" s="112" t="s">
        <v>69</v>
      </c>
      <c r="C112" s="111" t="s">
        <v>68</v>
      </c>
      <c r="D112" s="106">
        <v>15812</v>
      </c>
      <c r="E112" s="87" t="s">
        <v>17</v>
      </c>
      <c r="F112" s="86" t="s">
        <v>57</v>
      </c>
      <c r="G112" s="106">
        <v>15812</v>
      </c>
      <c r="H112" s="93"/>
      <c r="I112" s="106">
        <v>15812</v>
      </c>
      <c r="J112" s="110" t="s">
        <v>67</v>
      </c>
      <c r="K112" s="110" t="s">
        <v>66</v>
      </c>
      <c r="L112" s="106">
        <v>15812</v>
      </c>
      <c r="M112" s="91" t="s">
        <v>13</v>
      </c>
    </row>
    <row r="113" spans="1:13" ht="30" customHeight="1" x14ac:dyDescent="0.3">
      <c r="A113" s="109" t="s">
        <v>65</v>
      </c>
      <c r="B113" s="108" t="s">
        <v>64</v>
      </c>
      <c r="C113" s="107" t="s">
        <v>63</v>
      </c>
      <c r="D113" s="106">
        <v>234155.08</v>
      </c>
      <c r="E113" s="87" t="s">
        <v>17</v>
      </c>
      <c r="F113" s="86" t="s">
        <v>57</v>
      </c>
      <c r="G113" s="106">
        <v>234155.08</v>
      </c>
      <c r="H113" s="93"/>
      <c r="I113" s="106">
        <v>234155.08</v>
      </c>
      <c r="J113" s="83" t="s">
        <v>62</v>
      </c>
      <c r="K113" s="82" t="s">
        <v>61</v>
      </c>
      <c r="L113" s="106">
        <v>234155.08</v>
      </c>
      <c r="M113" s="91" t="s">
        <v>13</v>
      </c>
    </row>
    <row r="114" spans="1:13" ht="35.25" customHeight="1" x14ac:dyDescent="0.3">
      <c r="A114" s="90" t="s">
        <v>60</v>
      </c>
      <c r="B114" s="105" t="s">
        <v>59</v>
      </c>
      <c r="C114" s="104" t="s">
        <v>58</v>
      </c>
      <c r="D114" s="102">
        <v>46205.440000000002</v>
      </c>
      <c r="E114" s="87" t="s">
        <v>17</v>
      </c>
      <c r="F114" s="86" t="s">
        <v>57</v>
      </c>
      <c r="G114" s="102">
        <v>46205.440000000002</v>
      </c>
      <c r="H114" s="103"/>
      <c r="I114" s="102">
        <v>46205.440000000002</v>
      </c>
      <c r="J114" s="83" t="s">
        <v>56</v>
      </c>
      <c r="K114" s="82" t="s">
        <v>55</v>
      </c>
      <c r="L114" s="101">
        <v>46205.440000000002</v>
      </c>
      <c r="M114" s="91" t="s">
        <v>13</v>
      </c>
    </row>
    <row r="115" spans="1:13" ht="30" customHeight="1" x14ac:dyDescent="0.3">
      <c r="A115" s="90" t="s">
        <v>54</v>
      </c>
      <c r="B115" s="89" t="s">
        <v>53</v>
      </c>
      <c r="C115" s="88" t="s">
        <v>52</v>
      </c>
      <c r="D115" s="102">
        <v>471001</v>
      </c>
      <c r="E115" s="87" t="s">
        <v>17</v>
      </c>
      <c r="F115" s="86" t="s">
        <v>51</v>
      </c>
      <c r="G115" s="102">
        <v>471001</v>
      </c>
      <c r="H115" s="103"/>
      <c r="I115" s="102">
        <v>471001</v>
      </c>
      <c r="J115" s="83" t="s">
        <v>15</v>
      </c>
      <c r="K115" s="82" t="s">
        <v>14</v>
      </c>
      <c r="L115" s="101">
        <v>471001</v>
      </c>
      <c r="M115" s="91" t="s">
        <v>13</v>
      </c>
    </row>
    <row r="116" spans="1:13" ht="30" customHeight="1" x14ac:dyDescent="0.3">
      <c r="A116" s="90" t="s">
        <v>50</v>
      </c>
      <c r="B116" s="105" t="s">
        <v>49</v>
      </c>
      <c r="C116" s="104" t="s">
        <v>48</v>
      </c>
      <c r="D116" s="102">
        <v>29477.22</v>
      </c>
      <c r="E116" s="87" t="s">
        <v>17</v>
      </c>
      <c r="F116" s="86" t="s">
        <v>47</v>
      </c>
      <c r="G116" s="102">
        <v>29477.22</v>
      </c>
      <c r="H116" s="103"/>
      <c r="I116" s="102">
        <v>29477.22</v>
      </c>
      <c r="J116" s="83" t="s">
        <v>46</v>
      </c>
      <c r="K116" s="82" t="s">
        <v>45</v>
      </c>
      <c r="L116" s="101">
        <v>29477.22</v>
      </c>
      <c r="M116" s="91" t="s">
        <v>13</v>
      </c>
    </row>
    <row r="117" spans="1:13" ht="30" customHeight="1" x14ac:dyDescent="0.3">
      <c r="A117" s="97" t="s">
        <v>44</v>
      </c>
      <c r="B117" s="89" t="s">
        <v>38</v>
      </c>
      <c r="C117" s="88" t="s">
        <v>37</v>
      </c>
      <c r="D117" s="92">
        <v>7734.46</v>
      </c>
      <c r="E117" s="87" t="s">
        <v>17</v>
      </c>
      <c r="F117" s="86" t="s">
        <v>36</v>
      </c>
      <c r="G117" s="92">
        <v>7734.46</v>
      </c>
      <c r="H117" s="93"/>
      <c r="I117" s="92">
        <v>7734.46</v>
      </c>
      <c r="J117" s="100" t="s">
        <v>35</v>
      </c>
      <c r="K117" s="99" t="s">
        <v>34</v>
      </c>
      <c r="L117" s="92">
        <v>7734.46</v>
      </c>
      <c r="M117" s="91" t="s">
        <v>13</v>
      </c>
    </row>
    <row r="118" spans="1:13" ht="30" customHeight="1" x14ac:dyDescent="0.3">
      <c r="A118" s="97" t="s">
        <v>43</v>
      </c>
      <c r="B118" s="89" t="s">
        <v>38</v>
      </c>
      <c r="C118" s="88" t="s">
        <v>37</v>
      </c>
      <c r="D118" s="92">
        <v>2134.34</v>
      </c>
      <c r="E118" s="87" t="s">
        <v>17</v>
      </c>
      <c r="F118" s="86" t="s">
        <v>36</v>
      </c>
      <c r="G118" s="92">
        <v>2134.34</v>
      </c>
      <c r="H118" s="93"/>
      <c r="I118" s="92">
        <v>2134.34</v>
      </c>
      <c r="J118" s="100" t="s">
        <v>41</v>
      </c>
      <c r="K118" s="99" t="s">
        <v>40</v>
      </c>
      <c r="L118" s="92">
        <v>2134.34</v>
      </c>
      <c r="M118" s="91" t="s">
        <v>13</v>
      </c>
    </row>
    <row r="119" spans="1:13" ht="30" customHeight="1" x14ac:dyDescent="0.3">
      <c r="A119" s="97" t="s">
        <v>42</v>
      </c>
      <c r="B119" s="89" t="s">
        <v>38</v>
      </c>
      <c r="C119" s="88" t="s">
        <v>37</v>
      </c>
      <c r="D119" s="92">
        <v>3564.58</v>
      </c>
      <c r="E119" s="87" t="s">
        <v>17</v>
      </c>
      <c r="F119" s="86" t="s">
        <v>36</v>
      </c>
      <c r="G119" s="92">
        <v>3564.58</v>
      </c>
      <c r="H119" s="93"/>
      <c r="I119" s="92">
        <v>3564.58</v>
      </c>
      <c r="J119" s="100" t="s">
        <v>41</v>
      </c>
      <c r="K119" s="99" t="s">
        <v>40</v>
      </c>
      <c r="L119" s="92">
        <v>3564.58</v>
      </c>
      <c r="M119" s="91" t="s">
        <v>13</v>
      </c>
    </row>
    <row r="120" spans="1:13" ht="33.75" customHeight="1" x14ac:dyDescent="0.3">
      <c r="A120" s="97" t="s">
        <v>39</v>
      </c>
      <c r="B120" s="89" t="s">
        <v>38</v>
      </c>
      <c r="C120" s="88" t="s">
        <v>37</v>
      </c>
      <c r="D120" s="92">
        <v>240255.26</v>
      </c>
      <c r="E120" s="87" t="s">
        <v>17</v>
      </c>
      <c r="F120" s="86" t="s">
        <v>36</v>
      </c>
      <c r="G120" s="92">
        <v>240255.26</v>
      </c>
      <c r="H120" s="93"/>
      <c r="I120" s="92">
        <v>240255.26</v>
      </c>
      <c r="J120" s="100" t="s">
        <v>35</v>
      </c>
      <c r="K120" s="99" t="s">
        <v>34</v>
      </c>
      <c r="L120" s="92">
        <v>240255.26</v>
      </c>
      <c r="M120" s="91" t="s">
        <v>13</v>
      </c>
    </row>
    <row r="121" spans="1:13" ht="33.75" customHeight="1" x14ac:dyDescent="0.3">
      <c r="A121" s="97" t="s">
        <v>33</v>
      </c>
      <c r="B121" s="89" t="s">
        <v>32</v>
      </c>
      <c r="C121" s="88" t="s">
        <v>31</v>
      </c>
      <c r="D121" s="92">
        <v>29500</v>
      </c>
      <c r="E121" s="87" t="s">
        <v>17</v>
      </c>
      <c r="F121" s="86" t="s">
        <v>16</v>
      </c>
      <c r="G121" s="92">
        <v>29500</v>
      </c>
      <c r="H121" s="93"/>
      <c r="I121" s="92">
        <v>29500</v>
      </c>
      <c r="J121" s="83" t="s">
        <v>30</v>
      </c>
      <c r="K121" s="98" t="s">
        <v>29</v>
      </c>
      <c r="L121" s="92">
        <v>29500</v>
      </c>
      <c r="M121" s="91" t="s">
        <v>13</v>
      </c>
    </row>
    <row r="122" spans="1:13" ht="33.75" customHeight="1" x14ac:dyDescent="0.3">
      <c r="A122" s="97" t="s">
        <v>28</v>
      </c>
      <c r="B122" s="89" t="s">
        <v>27</v>
      </c>
      <c r="C122" s="88" t="s">
        <v>26</v>
      </c>
      <c r="D122" s="92">
        <v>3826.42</v>
      </c>
      <c r="E122" s="87" t="s">
        <v>17</v>
      </c>
      <c r="F122" s="86" t="s">
        <v>16</v>
      </c>
      <c r="G122" s="92">
        <v>3826.42</v>
      </c>
      <c r="H122" s="93"/>
      <c r="I122" s="92">
        <v>3826.42</v>
      </c>
      <c r="J122" s="83" t="s">
        <v>15</v>
      </c>
      <c r="K122" s="82" t="s">
        <v>14</v>
      </c>
      <c r="L122" s="92">
        <v>3826.42</v>
      </c>
      <c r="M122" s="91" t="s">
        <v>13</v>
      </c>
    </row>
    <row r="123" spans="1:13" ht="33.75" customHeight="1" x14ac:dyDescent="0.3">
      <c r="A123" s="96" t="s">
        <v>25</v>
      </c>
      <c r="B123" s="95" t="s">
        <v>24</v>
      </c>
      <c r="C123" s="94" t="s">
        <v>23</v>
      </c>
      <c r="D123" s="92">
        <v>269280</v>
      </c>
      <c r="E123" s="87" t="s">
        <v>17</v>
      </c>
      <c r="F123" s="86" t="s">
        <v>16</v>
      </c>
      <c r="G123" s="92">
        <v>269280</v>
      </c>
      <c r="H123" s="93"/>
      <c r="I123" s="92">
        <v>269280</v>
      </c>
      <c r="J123" s="67" t="s">
        <v>22</v>
      </c>
      <c r="K123" s="67" t="s">
        <v>21</v>
      </c>
      <c r="L123" s="92">
        <v>269280</v>
      </c>
      <c r="M123" s="91" t="s">
        <v>13</v>
      </c>
    </row>
    <row r="124" spans="1:13" ht="33.75" customHeight="1" x14ac:dyDescent="0.3">
      <c r="A124" s="90" t="s">
        <v>20</v>
      </c>
      <c r="B124" s="89" t="s">
        <v>19</v>
      </c>
      <c r="C124" s="88" t="s">
        <v>18</v>
      </c>
      <c r="D124" s="84">
        <v>182701.2</v>
      </c>
      <c r="E124" s="87" t="s">
        <v>17</v>
      </c>
      <c r="F124" s="86" t="s">
        <v>16</v>
      </c>
      <c r="G124" s="84">
        <v>182701.2</v>
      </c>
      <c r="H124" s="85"/>
      <c r="I124" s="84">
        <v>182701.2</v>
      </c>
      <c r="J124" s="83" t="s">
        <v>15</v>
      </c>
      <c r="K124" s="82" t="s">
        <v>14</v>
      </c>
      <c r="L124" s="81">
        <v>182701.2</v>
      </c>
      <c r="M124" s="80" t="s">
        <v>13</v>
      </c>
    </row>
    <row r="125" spans="1:13" ht="20.25" customHeight="1" thickBot="1" x14ac:dyDescent="0.25">
      <c r="A125" s="26"/>
      <c r="B125" s="51"/>
      <c r="C125" s="79" t="s">
        <v>12</v>
      </c>
      <c r="D125" s="75">
        <f>SUM(D99:D124)</f>
        <v>2294895.8400000003</v>
      </c>
      <c r="E125" s="78"/>
      <c r="F125" s="77"/>
      <c r="G125" s="75">
        <f>SUM(G99:G124)</f>
        <v>2294895.8400000003</v>
      </c>
      <c r="H125" s="76"/>
      <c r="I125" s="75">
        <f>SUM(I99:I124)</f>
        <v>2294895.8400000003</v>
      </c>
      <c r="J125" s="59"/>
      <c r="K125" s="59"/>
      <c r="L125" s="74">
        <f>SUM(L99:L124)</f>
        <v>2294895.8400000003</v>
      </c>
      <c r="M125" s="49"/>
    </row>
    <row r="126" spans="1:13" ht="20.25" customHeight="1" thickTop="1" x14ac:dyDescent="0.2">
      <c r="A126" s="26"/>
      <c r="B126" s="51"/>
      <c r="C126" s="73"/>
      <c r="D126" s="69"/>
      <c r="E126" s="72"/>
      <c r="F126" s="71"/>
      <c r="G126" s="69"/>
      <c r="H126" s="70"/>
      <c r="I126" s="69"/>
      <c r="J126" s="68"/>
      <c r="K126" s="67"/>
      <c r="L126" s="66"/>
      <c r="M126" s="49"/>
    </row>
    <row r="127" spans="1:13" ht="20.25" customHeight="1" thickBot="1" x14ac:dyDescent="0.3">
      <c r="A127" s="55"/>
      <c r="B127" s="51"/>
      <c r="C127" s="65" t="s">
        <v>11</v>
      </c>
      <c r="D127" s="62">
        <f>D125+D97+D70+D67+D62+D56+D54+D51+D18+D58</f>
        <v>11994824.539999999</v>
      </c>
      <c r="E127" s="64"/>
      <c r="F127" s="63"/>
      <c r="G127" s="61">
        <f>G125+G97+G70+G67+G62+G58+G51+G18</f>
        <v>11928149.740000002</v>
      </c>
      <c r="H127" s="62">
        <f>H56+H54</f>
        <v>66674.8</v>
      </c>
      <c r="I127" s="61">
        <f>I125+I97+I70+I67+I62+I58+I56+I54+I51+I18</f>
        <v>11994824.540000001</v>
      </c>
      <c r="J127" s="60"/>
      <c r="K127" s="59"/>
      <c r="L127" s="58">
        <f>L125+L97+L70+L67+L62+L58+L54+L51+L18+L56</f>
        <v>11994824.540000001</v>
      </c>
      <c r="M127" s="49"/>
    </row>
    <row r="128" spans="1:13" ht="20.25" customHeight="1" thickTop="1" x14ac:dyDescent="0.25">
      <c r="A128" s="55"/>
      <c r="B128" s="57"/>
      <c r="C128" s="51"/>
      <c r="D128" s="50"/>
      <c r="E128" s="26"/>
      <c r="F128" s="50"/>
      <c r="G128" s="56"/>
      <c r="H128" s="50"/>
      <c r="I128" s="50"/>
      <c r="J128" s="49"/>
      <c r="K128" s="51"/>
      <c r="L128" s="50"/>
      <c r="M128" s="49"/>
    </row>
    <row r="129" spans="1:13" ht="20.25" customHeight="1" x14ac:dyDescent="0.25">
      <c r="A129" s="55"/>
      <c r="B129" s="52"/>
      <c r="C129" s="54"/>
      <c r="D129" s="50"/>
      <c r="E129" s="26"/>
      <c r="F129" s="50"/>
      <c r="G129" s="50"/>
      <c r="H129" s="50"/>
      <c r="I129" s="50"/>
      <c r="J129" s="49"/>
      <c r="K129" s="51"/>
      <c r="L129" s="50"/>
      <c r="M129" s="49"/>
    </row>
    <row r="130" spans="1:13" ht="20.25" customHeight="1" x14ac:dyDescent="0.2">
      <c r="A130" s="53"/>
      <c r="B130" s="52"/>
      <c r="C130" s="39"/>
      <c r="D130" s="50"/>
      <c r="E130" s="26"/>
      <c r="F130" s="50"/>
      <c r="G130" s="50"/>
      <c r="H130" s="50"/>
      <c r="I130" s="50"/>
      <c r="J130" s="49"/>
      <c r="K130" s="51"/>
      <c r="L130" s="50"/>
      <c r="M130" s="49"/>
    </row>
    <row r="131" spans="1:13" ht="20.25" customHeight="1" x14ac:dyDescent="0.25">
      <c r="A131" s="48"/>
      <c r="C131" s="34"/>
      <c r="D131" s="44"/>
      <c r="E131" s="44"/>
      <c r="F131" s="47"/>
      <c r="G131" s="46"/>
      <c r="H131" s="44"/>
      <c r="I131" s="44"/>
      <c r="J131" s="44"/>
      <c r="K131" s="45"/>
      <c r="L131" s="44"/>
      <c r="M131" s="43"/>
    </row>
    <row r="132" spans="1:13" ht="20.25" customHeight="1" x14ac:dyDescent="0.25">
      <c r="A132" s="42"/>
      <c r="C132" s="40"/>
      <c r="D132" s="39"/>
      <c r="E132" s="39"/>
      <c r="F132" s="41"/>
      <c r="G132" s="34"/>
      <c r="H132" s="39"/>
      <c r="I132" s="40"/>
      <c r="J132" s="39"/>
      <c r="K132" s="38"/>
      <c r="L132" s="26"/>
      <c r="M132" s="37"/>
    </row>
    <row r="133" spans="1:13" ht="20.25" customHeight="1" x14ac:dyDescent="0.25">
      <c r="A133" s="36"/>
      <c r="B133" s="35" t="s">
        <v>10</v>
      </c>
      <c r="C133" s="34"/>
      <c r="D133" s="33" t="s">
        <v>9</v>
      </c>
      <c r="E133" s="33"/>
      <c r="F133" s="28"/>
      <c r="G133" s="27"/>
      <c r="H133" s="33" t="s">
        <v>8</v>
      </c>
      <c r="I133" s="33"/>
      <c r="J133" s="26"/>
      <c r="K133" s="32" t="s">
        <v>7</v>
      </c>
      <c r="L133" s="32"/>
      <c r="M133" s="32"/>
    </row>
    <row r="134" spans="1:13" ht="20.25" customHeight="1" x14ac:dyDescent="0.25">
      <c r="B134" s="31" t="s">
        <v>6</v>
      </c>
      <c r="D134" s="30" t="s">
        <v>5</v>
      </c>
      <c r="E134" s="30"/>
      <c r="F134" s="28"/>
      <c r="G134" s="27"/>
      <c r="H134" s="25" t="s">
        <v>4</v>
      </c>
      <c r="I134" s="25"/>
      <c r="J134" s="26"/>
      <c r="K134" s="25" t="s">
        <v>3</v>
      </c>
      <c r="L134" s="25"/>
      <c r="M134" s="25"/>
    </row>
    <row r="135" spans="1:13" ht="20.25" customHeight="1" x14ac:dyDescent="0.25">
      <c r="B135" s="29" t="s">
        <v>2</v>
      </c>
      <c r="D135" s="25" t="s">
        <v>1</v>
      </c>
      <c r="E135" s="25"/>
      <c r="F135" s="28"/>
      <c r="G135" s="27"/>
      <c r="H135" s="25" t="s">
        <v>1</v>
      </c>
      <c r="I135" s="25"/>
      <c r="J135" s="26"/>
      <c r="K135" s="25" t="s">
        <v>0</v>
      </c>
      <c r="L135" s="25"/>
      <c r="M135" s="25"/>
    </row>
    <row r="136" spans="1:13" ht="20.25" customHeight="1" x14ac:dyDescent="0.25">
      <c r="A136" s="14"/>
      <c r="B136" s="16"/>
      <c r="C136" s="12"/>
    </row>
    <row r="137" spans="1:13" ht="20.25" customHeight="1" x14ac:dyDescent="0.25">
      <c r="A137" s="14"/>
      <c r="B137" s="13"/>
      <c r="C137" s="12"/>
    </row>
    <row r="138" spans="1:13" s="5" customFormat="1" ht="20.25" customHeight="1" x14ac:dyDescent="0.25">
      <c r="A138" s="14"/>
      <c r="B138" s="16"/>
      <c r="C138" s="21"/>
      <c r="D138" s="18"/>
      <c r="E138" s="18"/>
      <c r="F138" s="9"/>
      <c r="G138" s="18"/>
      <c r="K138" s="7"/>
      <c r="M138" s="6"/>
    </row>
    <row r="139" spans="1:13" s="5" customFormat="1" ht="20.25" customHeight="1" x14ac:dyDescent="0.25">
      <c r="A139" s="14"/>
      <c r="B139" s="13"/>
      <c r="C139" s="12"/>
      <c r="D139" s="17"/>
      <c r="E139" s="24"/>
      <c r="F139" s="9"/>
      <c r="G139" s="23"/>
      <c r="K139" s="7"/>
      <c r="M139" s="6"/>
    </row>
    <row r="140" spans="1:13" s="5" customFormat="1" ht="20.25" customHeight="1" x14ac:dyDescent="0.25">
      <c r="A140" s="14"/>
      <c r="B140" s="13"/>
      <c r="C140" s="12"/>
      <c r="D140" s="20"/>
      <c r="E140" s="18"/>
      <c r="F140" s="19"/>
      <c r="G140" s="22"/>
      <c r="K140" s="7"/>
      <c r="M140" s="6"/>
    </row>
    <row r="141" spans="1:13" s="5" customFormat="1" ht="20.25" customHeight="1" x14ac:dyDescent="0.25">
      <c r="A141" s="14"/>
      <c r="B141" s="16"/>
      <c r="C141" s="12"/>
      <c r="D141" s="10"/>
      <c r="E141" s="10"/>
      <c r="F141" s="9"/>
      <c r="G141" s="10"/>
      <c r="K141" s="7"/>
      <c r="M141" s="6"/>
    </row>
    <row r="142" spans="1:13" s="5" customFormat="1" ht="20.25" customHeight="1" x14ac:dyDescent="0.25">
      <c r="A142" s="14"/>
      <c r="B142" s="16"/>
      <c r="C142" s="12"/>
      <c r="D142" s="11"/>
      <c r="E142" s="10"/>
      <c r="F142" s="9"/>
      <c r="G142" s="10"/>
      <c r="K142" s="7"/>
      <c r="M142" s="6"/>
    </row>
    <row r="143" spans="1:13" s="5" customFormat="1" ht="20.25" customHeight="1" x14ac:dyDescent="0.25">
      <c r="A143" s="14"/>
      <c r="B143" s="16"/>
      <c r="C143" s="21"/>
      <c r="D143" s="17"/>
      <c r="E143" s="8"/>
      <c r="F143" s="9"/>
      <c r="G143" s="10"/>
      <c r="K143" s="7"/>
      <c r="M143" s="6"/>
    </row>
    <row r="144" spans="1:13" s="5" customFormat="1" ht="20.25" customHeight="1" x14ac:dyDescent="0.25">
      <c r="A144" s="14"/>
      <c r="B144" s="13"/>
      <c r="C144" s="12"/>
      <c r="D144" s="17"/>
      <c r="E144" s="8"/>
      <c r="F144" s="9"/>
      <c r="G144" s="17"/>
      <c r="K144" s="7"/>
      <c r="M144" s="6"/>
    </row>
    <row r="145" spans="1:13" s="5" customFormat="1" ht="20.25" customHeight="1" x14ac:dyDescent="0.25">
      <c r="A145" s="14"/>
      <c r="B145" s="13"/>
      <c r="C145" s="12"/>
      <c r="D145" s="20"/>
      <c r="E145" s="18"/>
      <c r="F145" s="19"/>
      <c r="G145" s="18"/>
      <c r="K145" s="7"/>
      <c r="M145" s="6"/>
    </row>
    <row r="146" spans="1:13" s="5" customFormat="1" ht="20.25" customHeight="1" x14ac:dyDescent="0.25">
      <c r="A146" s="14"/>
      <c r="B146" s="13"/>
      <c r="C146" s="12"/>
      <c r="D146" s="10"/>
      <c r="E146" s="10"/>
      <c r="F146" s="9"/>
      <c r="G146" s="10"/>
      <c r="K146" s="7"/>
      <c r="M146" s="6"/>
    </row>
    <row r="147" spans="1:13" s="5" customFormat="1" ht="20.25" customHeight="1" x14ac:dyDescent="0.25">
      <c r="A147" s="14"/>
      <c r="B147" s="13"/>
      <c r="C147" s="12"/>
      <c r="D147" s="17"/>
      <c r="E147" s="8"/>
      <c r="F147" s="9"/>
      <c r="G147" s="10"/>
      <c r="K147" s="7"/>
      <c r="M147" s="6"/>
    </row>
    <row r="148" spans="1:13" s="5" customFormat="1" ht="20.25" customHeight="1" x14ac:dyDescent="0.25">
      <c r="A148" s="14"/>
      <c r="B148" s="13"/>
      <c r="C148" s="12"/>
      <c r="D148" s="11"/>
      <c r="E148" s="10"/>
      <c r="F148" s="9"/>
      <c r="G148" s="8"/>
      <c r="K148" s="7"/>
      <c r="M148" s="6"/>
    </row>
    <row r="149" spans="1:13" s="5" customFormat="1" ht="20.25" customHeight="1" x14ac:dyDescent="0.25">
      <c r="A149" s="14"/>
      <c r="B149" s="13"/>
      <c r="C149" s="12"/>
      <c r="D149" s="17"/>
      <c r="E149" s="8"/>
      <c r="F149" s="9"/>
      <c r="G149" s="8"/>
      <c r="K149" s="7"/>
      <c r="M149" s="6"/>
    </row>
    <row r="150" spans="1:13" s="5" customFormat="1" ht="20.25" customHeight="1" x14ac:dyDescent="0.25">
      <c r="A150" s="14"/>
      <c r="B150" s="13"/>
      <c r="C150" s="12"/>
      <c r="D150" s="11"/>
      <c r="E150" s="10"/>
      <c r="F150" s="9"/>
      <c r="G150" s="8"/>
      <c r="K150" s="7"/>
      <c r="M150" s="6"/>
    </row>
    <row r="151" spans="1:13" s="5" customFormat="1" ht="20.25" customHeight="1" x14ac:dyDescent="0.25">
      <c r="A151" s="14"/>
      <c r="B151" s="13"/>
      <c r="C151" s="12"/>
      <c r="D151" s="17"/>
      <c r="E151" s="8"/>
      <c r="F151" s="9"/>
      <c r="G151" s="10"/>
      <c r="K151" s="7"/>
      <c r="M151" s="6"/>
    </row>
    <row r="152" spans="1:13" s="5" customFormat="1" ht="20.25" customHeight="1" x14ac:dyDescent="0.25">
      <c r="A152" s="14"/>
      <c r="B152" s="13"/>
      <c r="C152" s="12"/>
      <c r="D152" s="11"/>
      <c r="E152" s="10"/>
      <c r="F152" s="9"/>
      <c r="G152" s="10"/>
      <c r="K152" s="7"/>
      <c r="M152" s="6"/>
    </row>
    <row r="153" spans="1:13" s="5" customFormat="1" ht="20.25" customHeight="1" x14ac:dyDescent="0.25">
      <c r="A153" s="14"/>
      <c r="B153" s="13"/>
      <c r="C153" s="12"/>
      <c r="D153" s="17"/>
      <c r="E153" s="8"/>
      <c r="F153" s="9"/>
      <c r="G153" s="10"/>
      <c r="K153" s="7"/>
      <c r="M153" s="6"/>
    </row>
    <row r="154" spans="1:13" s="5" customFormat="1" ht="20.25" customHeight="1" x14ac:dyDescent="0.25">
      <c r="A154" s="14"/>
      <c r="B154" s="13"/>
      <c r="C154" s="12"/>
      <c r="D154" s="11"/>
      <c r="E154" s="10"/>
      <c r="F154" s="9"/>
      <c r="G154" s="10"/>
      <c r="K154" s="7"/>
      <c r="M154" s="6"/>
    </row>
    <row r="155" spans="1:13" s="5" customFormat="1" ht="20.25" customHeight="1" x14ac:dyDescent="0.25">
      <c r="A155" s="14"/>
      <c r="B155" s="13"/>
      <c r="C155" s="12"/>
      <c r="D155" s="11"/>
      <c r="E155" s="10"/>
      <c r="F155" s="9"/>
      <c r="G155" s="10"/>
      <c r="K155" s="7"/>
      <c r="M155" s="6"/>
    </row>
    <row r="156" spans="1:13" s="5" customFormat="1" ht="20.25" customHeight="1" x14ac:dyDescent="0.25">
      <c r="A156" s="14"/>
      <c r="B156" s="13"/>
      <c r="C156" s="12"/>
      <c r="D156" s="17"/>
      <c r="E156" s="8"/>
      <c r="F156" s="9"/>
      <c r="G156" s="10"/>
      <c r="K156" s="7"/>
      <c r="M156" s="6"/>
    </row>
    <row r="157" spans="1:13" s="5" customFormat="1" ht="20.25" customHeight="1" x14ac:dyDescent="0.25">
      <c r="A157" s="14"/>
      <c r="B157" s="13"/>
      <c r="C157" s="12"/>
      <c r="D157" s="11"/>
      <c r="E157" s="10"/>
      <c r="F157" s="9"/>
      <c r="G157" s="10"/>
      <c r="K157" s="7"/>
      <c r="M157" s="6"/>
    </row>
    <row r="158" spans="1:13" s="5" customFormat="1" ht="20.25" customHeight="1" x14ac:dyDescent="0.25">
      <c r="A158" s="14"/>
      <c r="B158" s="13"/>
      <c r="C158" s="12"/>
      <c r="D158" s="11"/>
      <c r="E158" s="10"/>
      <c r="F158" s="9"/>
      <c r="G158" s="10"/>
      <c r="K158" s="7"/>
      <c r="M158" s="6"/>
    </row>
    <row r="159" spans="1:13" s="5" customFormat="1" ht="20.25" customHeight="1" x14ac:dyDescent="0.25">
      <c r="A159" s="14"/>
      <c r="B159" s="13"/>
      <c r="C159" s="12"/>
      <c r="D159" s="11"/>
      <c r="E159" s="10"/>
      <c r="F159" s="9"/>
      <c r="G159" s="8"/>
      <c r="K159" s="7"/>
      <c r="M159" s="6"/>
    </row>
    <row r="160" spans="1:13" s="5" customFormat="1" ht="20.25" customHeight="1" x14ac:dyDescent="0.25">
      <c r="A160" s="14"/>
      <c r="B160" s="13"/>
      <c r="C160" s="12"/>
      <c r="D160" s="11"/>
      <c r="E160" s="10"/>
      <c r="F160" s="9"/>
      <c r="G160" s="10"/>
      <c r="K160" s="7"/>
      <c r="M160" s="6"/>
    </row>
    <row r="161" spans="1:13" s="5" customFormat="1" ht="20.25" customHeight="1" x14ac:dyDescent="0.25">
      <c r="A161" s="14"/>
      <c r="B161" s="13"/>
      <c r="C161" s="12"/>
      <c r="D161" s="11"/>
      <c r="E161" s="10"/>
      <c r="F161" s="9"/>
      <c r="G161" s="10"/>
      <c r="K161" s="7"/>
      <c r="M161" s="6"/>
    </row>
    <row r="162" spans="1:13" s="5" customFormat="1" ht="20.25" customHeight="1" x14ac:dyDescent="0.25">
      <c r="A162" s="14"/>
      <c r="B162" s="13"/>
      <c r="C162" s="12"/>
      <c r="D162" s="17"/>
      <c r="E162" s="8"/>
      <c r="F162" s="9"/>
      <c r="G162" s="8"/>
      <c r="K162" s="7"/>
      <c r="M162" s="6"/>
    </row>
    <row r="163" spans="1:13" s="5" customFormat="1" ht="20.25" customHeight="1" x14ac:dyDescent="0.25">
      <c r="A163" s="14"/>
      <c r="B163" s="13"/>
      <c r="C163" s="12"/>
      <c r="D163" s="11"/>
      <c r="E163" s="10"/>
      <c r="F163" s="9"/>
      <c r="G163" s="8"/>
      <c r="K163" s="7"/>
      <c r="M163" s="6"/>
    </row>
    <row r="164" spans="1:13" s="5" customFormat="1" ht="20.25" customHeight="1" x14ac:dyDescent="0.25">
      <c r="A164" s="14"/>
      <c r="B164" s="13"/>
      <c r="C164" s="12"/>
      <c r="D164" s="11"/>
      <c r="E164" s="10"/>
      <c r="F164" s="9"/>
      <c r="G164" s="8"/>
      <c r="K164" s="7"/>
      <c r="M164" s="6"/>
    </row>
    <row r="165" spans="1:13" s="5" customFormat="1" ht="20.25" customHeight="1" x14ac:dyDescent="0.25">
      <c r="A165" s="14"/>
      <c r="B165" s="13"/>
      <c r="C165" s="12"/>
      <c r="D165" s="11"/>
      <c r="E165" s="10"/>
      <c r="F165" s="9"/>
      <c r="G165" s="10"/>
      <c r="K165" s="7"/>
      <c r="M165" s="6"/>
    </row>
    <row r="166" spans="1:13" s="5" customFormat="1" ht="20.25" customHeight="1" x14ac:dyDescent="0.25">
      <c r="A166" s="14"/>
      <c r="B166" s="13"/>
      <c r="C166" s="12"/>
      <c r="D166" s="11"/>
      <c r="E166" s="10"/>
      <c r="F166" s="9"/>
      <c r="G166" s="10"/>
      <c r="K166" s="7"/>
      <c r="M166" s="6"/>
    </row>
    <row r="167" spans="1:13" s="5" customFormat="1" ht="20.25" customHeight="1" x14ac:dyDescent="0.25">
      <c r="A167" s="14"/>
      <c r="B167" s="13"/>
      <c r="C167" s="12"/>
      <c r="D167" s="11"/>
      <c r="E167" s="10"/>
      <c r="F167" s="9"/>
      <c r="G167" s="10"/>
      <c r="K167" s="7"/>
      <c r="M167" s="6"/>
    </row>
    <row r="168" spans="1:13" s="5" customFormat="1" ht="20.25" customHeight="1" x14ac:dyDescent="0.25">
      <c r="A168" s="14"/>
      <c r="B168" s="13"/>
      <c r="C168" s="12"/>
      <c r="D168" s="11"/>
      <c r="E168" s="10"/>
      <c r="F168" s="9"/>
      <c r="G168" s="10"/>
      <c r="K168" s="7"/>
      <c r="M168" s="6"/>
    </row>
    <row r="169" spans="1:13" s="5" customFormat="1" ht="20.25" customHeight="1" x14ac:dyDescent="0.25">
      <c r="A169" s="14"/>
      <c r="B169" s="16"/>
      <c r="C169" s="12"/>
      <c r="D169" s="17"/>
      <c r="E169" s="8"/>
      <c r="F169" s="9"/>
      <c r="G169" s="8"/>
      <c r="K169" s="7"/>
      <c r="M169" s="6"/>
    </row>
    <row r="170" spans="1:13" s="5" customFormat="1" ht="20.25" customHeight="1" x14ac:dyDescent="0.25">
      <c r="A170" s="14"/>
      <c r="B170" s="16"/>
      <c r="C170" s="12"/>
      <c r="D170" s="11"/>
      <c r="E170" s="10"/>
      <c r="F170" s="9"/>
      <c r="G170" s="8"/>
      <c r="K170" s="7"/>
      <c r="M170" s="6"/>
    </row>
    <row r="171" spans="1:13" s="5" customFormat="1" ht="20.25" customHeight="1" x14ac:dyDescent="0.25">
      <c r="A171" s="14"/>
      <c r="B171" s="16"/>
      <c r="C171" s="12"/>
      <c r="D171" s="12"/>
      <c r="E171" s="15"/>
      <c r="F171" s="9"/>
      <c r="G171" s="15"/>
      <c r="K171" s="7"/>
      <c r="M171" s="6"/>
    </row>
    <row r="172" spans="1:13" s="5" customFormat="1" ht="20.25" customHeight="1" x14ac:dyDescent="0.25">
      <c r="A172" s="14"/>
      <c r="B172" s="16"/>
      <c r="C172" s="12"/>
      <c r="D172" s="12"/>
      <c r="E172" s="15"/>
      <c r="F172" s="9"/>
      <c r="G172" s="15"/>
      <c r="K172" s="7"/>
      <c r="M172" s="6"/>
    </row>
    <row r="173" spans="1:13" s="5" customFormat="1" ht="20.25" customHeight="1" x14ac:dyDescent="0.25">
      <c r="A173" s="14"/>
      <c r="B173" s="13"/>
      <c r="C173" s="12"/>
      <c r="D173" s="12"/>
      <c r="E173" s="15"/>
      <c r="F173" s="9"/>
      <c r="G173" s="15"/>
      <c r="K173" s="7"/>
      <c r="M173" s="6"/>
    </row>
    <row r="174" spans="1:13" s="5" customFormat="1" ht="20.25" customHeight="1" x14ac:dyDescent="0.25">
      <c r="A174" s="14"/>
      <c r="B174" s="13"/>
      <c r="C174" s="12"/>
      <c r="D174" s="12"/>
      <c r="E174" s="15"/>
      <c r="F174" s="9"/>
      <c r="G174" s="15"/>
      <c r="K174" s="7"/>
      <c r="M174" s="6"/>
    </row>
    <row r="175" spans="1:13" s="5" customFormat="1" ht="20.25" customHeight="1" x14ac:dyDescent="0.25">
      <c r="A175" s="14"/>
      <c r="B175" s="13"/>
      <c r="C175" s="12"/>
      <c r="D175" s="11"/>
      <c r="E175" s="10"/>
      <c r="F175" s="9"/>
      <c r="G175" s="10"/>
      <c r="K175" s="7"/>
      <c r="M175" s="6"/>
    </row>
    <row r="176" spans="1:13" s="5" customFormat="1" ht="20.25" customHeight="1" x14ac:dyDescent="0.25">
      <c r="A176" s="14"/>
      <c r="B176" s="13"/>
      <c r="C176" s="12"/>
      <c r="D176" s="11"/>
      <c r="E176" s="10"/>
      <c r="F176" s="9"/>
      <c r="G176" s="8"/>
      <c r="K176" s="7"/>
      <c r="M176" s="6"/>
    </row>
    <row r="177" spans="1:13" s="5" customFormat="1" ht="20.25" customHeight="1" x14ac:dyDescent="0.25">
      <c r="A177" s="14"/>
      <c r="B177" s="13"/>
      <c r="C177" s="12"/>
      <c r="D177" s="11"/>
      <c r="E177" s="10"/>
      <c r="F177" s="9"/>
      <c r="G177" s="10"/>
      <c r="K177" s="7"/>
      <c r="M177" s="6"/>
    </row>
    <row r="178" spans="1:13" s="5" customFormat="1" ht="20.25" customHeight="1" x14ac:dyDescent="0.25">
      <c r="A178" s="4"/>
      <c r="B178" s="1"/>
      <c r="C178"/>
      <c r="D178" s="11"/>
      <c r="E178" s="10"/>
      <c r="F178" s="9"/>
      <c r="G178" s="8"/>
      <c r="K178" s="7"/>
      <c r="M178" s="6"/>
    </row>
    <row r="179" spans="1:13" s="5" customFormat="1" ht="20.25" customHeight="1" x14ac:dyDescent="0.25">
      <c r="A179" s="4"/>
      <c r="B179" s="1"/>
      <c r="C179"/>
      <c r="D179" s="11"/>
      <c r="E179" s="10"/>
      <c r="F179" s="9"/>
      <c r="G179" s="8"/>
      <c r="K179" s="7"/>
      <c r="M179" s="6"/>
    </row>
  </sheetData>
  <mergeCells count="11">
    <mergeCell ref="K134:M134"/>
    <mergeCell ref="D135:E135"/>
    <mergeCell ref="H135:I135"/>
    <mergeCell ref="K135:M135"/>
    <mergeCell ref="A5:M5"/>
    <mergeCell ref="A6:M6"/>
    <mergeCell ref="D133:E133"/>
    <mergeCell ref="H133:I133"/>
    <mergeCell ref="K133:M133"/>
    <mergeCell ref="D134:E134"/>
    <mergeCell ref="H134:I134"/>
  </mergeCells>
  <pageMargins left="0.7" right="0.7" top="0.75" bottom="0.75" header="0.3" footer="0.3"/>
  <pageSetup paperSize="5" scale="78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5</xdr:col>
                <xdr:colOff>171450</xdr:colOff>
                <xdr:row>0</xdr:row>
                <xdr:rowOff>180975</xdr:rowOff>
              </from>
              <to>
                <xdr:col>6</xdr:col>
                <xdr:colOff>171450</xdr:colOff>
                <xdr:row>3</xdr:row>
                <xdr:rowOff>209550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Ctas. X P Enero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2023-02-17T15:48:43Z</dcterms:created>
  <dcterms:modified xsi:type="dcterms:W3CDTF">2023-02-17T15:51:07Z</dcterms:modified>
</cp:coreProperties>
</file>