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9 Septiembre\INFORME FINANCIERO SEPTIEMBRE\"/>
    </mc:Choice>
  </mc:AlternateContent>
  <xr:revisionPtr revIDLastSave="0" documentId="13_ncr:1_{CA876C0D-0DED-40ED-A147-0BC0BF7F85FE}" xr6:coauthVersionLast="47" xr6:coauthVersionMax="47" xr10:uidLastSave="{00000000-0000-0000-0000-000000000000}"/>
  <bookViews>
    <workbookView xWindow="4695" yWindow="2970" windowWidth="16425" windowHeight="1683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1" i="257" l="1"/>
  <c r="M181" i="257"/>
  <c r="K181" i="257"/>
  <c r="H181" i="257"/>
  <c r="P133" i="257"/>
  <c r="M133" i="257"/>
  <c r="K133" i="257"/>
  <c r="H133" i="257"/>
  <c r="P123" i="257"/>
  <c r="M123" i="257"/>
  <c r="K123" i="257"/>
  <c r="H123" i="257"/>
  <c r="P107" i="257"/>
  <c r="M107" i="257"/>
  <c r="K107" i="257"/>
  <c r="H107" i="257"/>
  <c r="P96" i="257"/>
  <c r="M96" i="257"/>
  <c r="K96" i="257"/>
  <c r="H96" i="257"/>
  <c r="P85" i="257"/>
  <c r="M85" i="257"/>
  <c r="K85" i="257"/>
  <c r="H85" i="257"/>
  <c r="P77" i="257"/>
  <c r="M77" i="257"/>
  <c r="K77" i="257"/>
  <c r="H77" i="257"/>
  <c r="P72" i="257"/>
  <c r="M72" i="257"/>
  <c r="K72" i="257"/>
  <c r="H72" i="257"/>
  <c r="P66" i="257"/>
  <c r="M66" i="257"/>
  <c r="K66" i="257"/>
  <c r="H66" i="257"/>
  <c r="P60" i="257"/>
  <c r="M60" i="257"/>
  <c r="K60" i="257"/>
  <c r="H60" i="257"/>
  <c r="P57" i="257"/>
  <c r="M57" i="257"/>
  <c r="K57" i="257"/>
  <c r="H57" i="257"/>
  <c r="P54" i="257"/>
  <c r="M54" i="257"/>
  <c r="K54" i="257"/>
  <c r="H54" i="257"/>
  <c r="H51" i="257"/>
  <c r="H17" i="257"/>
  <c r="M182" i="257" l="1"/>
  <c r="P182" i="257"/>
  <c r="H182" i="257"/>
  <c r="K182" i="257"/>
</calcChain>
</file>

<file path=xl/sharedStrings.xml><?xml version="1.0" encoding="utf-8"?>
<sst xmlns="http://schemas.openxmlformats.org/spreadsheetml/2006/main" count="988" uniqueCount="385">
  <si>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</si>
  <si>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</si>
  <si>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</si>
  <si>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</si>
  <si>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</si>
  <si>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</si>
  <si>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Productos de artes gráficas</t>
  </si>
  <si>
    <t>Servicios de Alimentacion</t>
  </si>
  <si>
    <t>Servicios sanitarios médicos y veterinarios</t>
  </si>
  <si>
    <t>Alimentos para animales</t>
  </si>
  <si>
    <t>Otros alquileres</t>
  </si>
  <si>
    <t>Equipos de tecnología de la información y comunicación</t>
  </si>
  <si>
    <t>CREDITO</t>
  </si>
  <si>
    <t>Equipo de comunicación, telecomunicaciones y señalamiento</t>
  </si>
  <si>
    <t>2.2.4.1.01</t>
  </si>
  <si>
    <t>Servicios de alimentación</t>
  </si>
  <si>
    <t>Máquinas-herramientas</t>
  </si>
  <si>
    <t>Otros activos biológicos que generan producción recurrente</t>
  </si>
  <si>
    <t>RELACION FACTURAS PENDIENTES DE PAGO AL 30  DE SEPTIEMBRE  2025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</si>
  <si>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</si>
  <si>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</si>
  <si>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</si>
  <si>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</si>
  <si>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</si>
  <si>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</si>
  <si>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</si>
  <si>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</si>
  <si>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</si>
  <si>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</si>
  <si>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</si>
  <si>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</si>
  <si>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</si>
  <si>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</si>
  <si>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</si>
  <si>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</si>
  <si>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</si>
  <si>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</si>
  <si>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</si>
  <si>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</si>
  <si>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</si>
  <si>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</si>
  <si>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</si>
  <si>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</si>
  <si>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</si>
  <si>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</si>
  <si>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</si>
  <si>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</si>
  <si>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</si>
  <si>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</si>
  <si>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</si>
  <si>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</si>
  <si>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</si>
  <si>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</si>
  <si>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</si>
  <si>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</si>
  <si>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</si>
  <si>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</si>
  <si>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</si>
  <si>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</si>
  <si>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</si>
  <si>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</si>
  <si>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</si>
  <si>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</si>
  <si>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</si>
  <si>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</si>
  <si>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</si>
  <si>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</si>
  <si>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</si>
  <si>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</si>
  <si>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</si>
  <si>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</si>
  <si>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</si>
  <si>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</si>
  <si>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</si>
  <si>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</si>
  <si>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</si>
  <si>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</si>
  <si>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</si>
  <si>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</si>
  <si>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</si>
  <si>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</si>
  <si>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</si>
  <si>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</si>
  <si>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</si>
  <si>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</si>
  <si>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</si>
  <si>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</si>
  <si>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</si>
  <si>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</si>
  <si>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</si>
  <si>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</si>
  <si>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</si>
  <si>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</si>
  <si>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</si>
  <si>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</si>
  <si>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</si>
  <si>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</si>
  <si>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</si>
  <si>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2.3.9.8.01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</si>
  <si>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</si>
  <si>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</si>
  <si>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</si>
  <si>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</si>
  <si>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</si>
  <si>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</si>
  <si>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</si>
  <si>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</si>
  <si>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2.2.8.3.01</t>
  </si>
  <si>
    <t>SUB TOTAL  AL 30 DE SEPTIEMBRE DEL 2024.</t>
  </si>
  <si>
    <t>DICIEMBRE 2024</t>
  </si>
  <si>
    <t>101008067</t>
  </si>
  <si>
    <t>E450000001363</t>
  </si>
  <si>
    <t xml:space="preserve">SANTO DOMINGO MOTORS COMPANY, S.A </t>
  </si>
  <si>
    <t xml:space="preserve">DEDUCIBLE </t>
  </si>
  <si>
    <t>2.2.7.2.06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</si>
  <si>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</si>
  <si>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</si>
  <si>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</si>
  <si>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</si>
  <si>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</si>
  <si>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2.3.1.1.01</t>
  </si>
  <si>
    <t xml:space="preserve"> Alimentos y bebidas para personas </t>
  </si>
  <si>
    <t>SUB-TOTAL DICIEMBRE   2024</t>
  </si>
  <si>
    <t xml:space="preserve">      ENERO 2025</t>
  </si>
  <si>
    <t>E450000004057</t>
  </si>
  <si>
    <t>GRUPO VIAMAR, S A</t>
  </si>
  <si>
    <t>MANTENIMIENTO PREVENTIVO</t>
  </si>
  <si>
    <t>Mantenimiento</t>
  </si>
  <si>
    <t>E450000003979</t>
  </si>
  <si>
    <t xml:space="preserve">SUPERMECADO EL CARIBE </t>
  </si>
  <si>
    <t>07100242945</t>
  </si>
  <si>
    <t>B1500000018</t>
  </si>
  <si>
    <t>AUTOPINTURA BALDERA</t>
  </si>
  <si>
    <t>DEDUCIBLE</t>
  </si>
  <si>
    <t>SUB-TOTAL ENERO   2025</t>
  </si>
  <si>
    <t>MARZO 2025</t>
  </si>
  <si>
    <t>B1500000101</t>
  </si>
  <si>
    <t xml:space="preserve">PINTUCAR PCR, S.R.L </t>
  </si>
  <si>
    <t>DEDUCUBLE DESABOLLADURA Y PINTURA</t>
  </si>
  <si>
    <t>B1500003166</t>
  </si>
  <si>
    <t>CANTABRIA BRAND REPRESENTATIVE</t>
  </si>
  <si>
    <t>SERVICIO DE CATERING</t>
  </si>
  <si>
    <t>SUB-TOTAL  MARZO  2025</t>
  </si>
  <si>
    <t>ABRIL 2025</t>
  </si>
  <si>
    <t>B1500001963</t>
  </si>
  <si>
    <t>ASOC. DOM. DE PRODUCTORES DE LECHE</t>
  </si>
  <si>
    <t>TRIGO SACO</t>
  </si>
  <si>
    <t>B1500001965</t>
  </si>
  <si>
    <t>ASOCIACION DOMINICANA DE PRODUCTORES DE LECHE</t>
  </si>
  <si>
    <t>B1500003205</t>
  </si>
  <si>
    <t>CANTABRIA BRAND REPRESENTATIVE, ERL</t>
  </si>
  <si>
    <t>REFRIGERIO AM PRE-EMPACADO</t>
  </si>
  <si>
    <t>B1500000298</t>
  </si>
  <si>
    <t>PATRONATO NACIONAL DE GANADEROS</t>
  </si>
  <si>
    <t>ALQUILER DE GALPON</t>
  </si>
  <si>
    <t>2.2.5.8.01</t>
  </si>
  <si>
    <t>DJ&amp;G AUTO SERVICIOS, S.R.L</t>
  </si>
  <si>
    <t xml:space="preserve">MANTENIMIENTO VEHICULOS </t>
  </si>
  <si>
    <t>SUB-TOTAL  ABRIL  2025</t>
  </si>
  <si>
    <t>MAYO 2025</t>
  </si>
  <si>
    <t>E450000001530</t>
  </si>
  <si>
    <t xml:space="preserve">MAGNA MOTORS, S.A </t>
  </si>
  <si>
    <t>MANTENIMIENTO - H-100</t>
  </si>
  <si>
    <t>E450000005788</t>
  </si>
  <si>
    <t>B1500001979</t>
  </si>
  <si>
    <t xml:space="preserve">ASOCIACION DOMINICANA DE PRODUCTORES DE LECHE </t>
  </si>
  <si>
    <t xml:space="preserve">SACOS DE TRIGOS Y MAIZ </t>
  </si>
  <si>
    <t>E450000077356</t>
  </si>
  <si>
    <t>COMPAÑIA DOMINICANA DE TELEFONOS (CLARO)</t>
  </si>
  <si>
    <t>RENTA DE SERVICIOS DE TELECOMUNICACIONES</t>
  </si>
  <si>
    <t>2.2.5.9.01</t>
  </si>
  <si>
    <t>Licencias informaticas</t>
  </si>
  <si>
    <t>B1500000299</t>
  </si>
  <si>
    <t xml:space="preserve">ALQUILER DE GALPON </t>
  </si>
  <si>
    <t>B1500000655</t>
  </si>
  <si>
    <t>GC LAB DOMINICANA, SRL</t>
  </si>
  <si>
    <t>ESPARCIDOR SS ANCHO</t>
  </si>
  <si>
    <t>2.3.9.3.01</t>
  </si>
  <si>
    <t>Útiles meno. médico Quirúrgico. Lab</t>
  </si>
  <si>
    <t>B1500001980</t>
  </si>
  <si>
    <t xml:space="preserve">AFRECHO DE TRIGO Y MAIZ </t>
  </si>
  <si>
    <t>8/5/20253</t>
  </si>
  <si>
    <t>B1500001981</t>
  </si>
  <si>
    <t>SUB-TOTAL  MAYO  2025</t>
  </si>
  <si>
    <t>JUNIO  2025</t>
  </si>
  <si>
    <t>B1500001998</t>
  </si>
  <si>
    <t>MAIZ MOLIDO</t>
  </si>
  <si>
    <t>E450000006041</t>
  </si>
  <si>
    <t>GRUPO VIAMAR, SA</t>
  </si>
  <si>
    <t xml:space="preserve">MANTENIMIENTO DE VEHICULOS </t>
  </si>
  <si>
    <t>B1500003317</t>
  </si>
  <si>
    <t>E450000001641</t>
  </si>
  <si>
    <t>B1500000660</t>
  </si>
  <si>
    <t>PPS PEST PROTECT SOLUTIONS, SRL</t>
  </si>
  <si>
    <t xml:space="preserve">FUMIGACION </t>
  </si>
  <si>
    <t>2.2.8.5.01</t>
  </si>
  <si>
    <t>Fumigación</t>
  </si>
  <si>
    <t>B1500000014</t>
  </si>
  <si>
    <t xml:space="preserve">ENMANUEL A. RODRIGUEZ J.  SERVICIOS DE GRAFICOS </t>
  </si>
  <si>
    <t xml:space="preserve">LOGOS CORPORATIVOS </t>
  </si>
  <si>
    <t>2.2.2.2.01</t>
  </si>
  <si>
    <t>Impresión y encuadernación</t>
  </si>
  <si>
    <t>E450000014989</t>
  </si>
  <si>
    <t xml:space="preserve">AGUA PLANETA AZUL, S.A </t>
  </si>
  <si>
    <t xml:space="preserve">BOTELLONES DE AGUA </t>
  </si>
  <si>
    <t>E450000079817</t>
  </si>
  <si>
    <t xml:space="preserve">ANTIVIRUS MICROSOFT 365 COMERCIAL </t>
  </si>
  <si>
    <t>SUB-TOTAL  JUNIO  2025</t>
  </si>
  <si>
    <t>JULIO  2025</t>
  </si>
  <si>
    <t>B1500000574</t>
  </si>
  <si>
    <t xml:space="preserve">SIMBEL SRL </t>
  </si>
  <si>
    <t xml:space="preserve">MATERIALES Y ARTICULOS -TECNOLOGIA </t>
  </si>
  <si>
    <t>2.6.5.5.01</t>
  </si>
  <si>
    <t>2.3.9.8.02</t>
  </si>
  <si>
    <t>Accesorios</t>
  </si>
  <si>
    <t>E450000014653</t>
  </si>
  <si>
    <t xml:space="preserve">FALDO DE BOTELLA </t>
  </si>
  <si>
    <t>E450000006409</t>
  </si>
  <si>
    <t>GRUPO VIAMAR  S. A</t>
  </si>
  <si>
    <t>E450000006439</t>
  </si>
  <si>
    <t>B1500000403</t>
  </si>
  <si>
    <t>DIVERSIDAD DE ARTICULOS SRL</t>
  </si>
  <si>
    <t>MATERIALES DE TECNOLOGIA</t>
  </si>
  <si>
    <t>2.3.9.2.01</t>
  </si>
  <si>
    <t>Útiles de escritorio, oficina e informática</t>
  </si>
  <si>
    <t>E450000016200</t>
  </si>
  <si>
    <t>E450000003355</t>
  </si>
  <si>
    <t>SANTO DOMINGO MOTORS</t>
  </si>
  <si>
    <t>MANTENIMIENTO VEHICULO</t>
  </si>
  <si>
    <t>B1500000102</t>
  </si>
  <si>
    <t>DJ&amp;G AUTO SERVICIOS , S.R.L</t>
  </si>
  <si>
    <t>B1500000308</t>
  </si>
  <si>
    <t>E450000087182</t>
  </si>
  <si>
    <t>E450000003785</t>
  </si>
  <si>
    <t xml:space="preserve">DELTA COMERCIAL, S.A </t>
  </si>
  <si>
    <t>SUB-TOTAL  JULIO  2025</t>
  </si>
  <si>
    <t>AGOSTO  2025</t>
  </si>
  <si>
    <t>B1500000311</t>
  </si>
  <si>
    <t>E450000089881</t>
  </si>
  <si>
    <t xml:space="preserve">COMPAÑIA DOMINICANA DE TELEFONOS </t>
  </si>
  <si>
    <t>licencias informaticas</t>
  </si>
  <si>
    <t>B1500000035</t>
  </si>
  <si>
    <t>MARAJO SRL</t>
  </si>
  <si>
    <t xml:space="preserve">PIEZA DE VEHICULOS </t>
  </si>
  <si>
    <t>Respuestos</t>
  </si>
  <si>
    <t>E450000000779</t>
  </si>
  <si>
    <t>BONANZA  DOMINICANA, SAS</t>
  </si>
  <si>
    <t>MATENIMIENTO DE VEHICULO</t>
  </si>
  <si>
    <t>E450000000021</t>
  </si>
  <si>
    <t>ADVANCED AUTO TECHNOLOGY    S.A.S</t>
  </si>
  <si>
    <t>E450000003978</t>
  </si>
  <si>
    <t>E450000000167</t>
  </si>
  <si>
    <t>TRIGAS DEL CARIBE</t>
  </si>
  <si>
    <t>LLENADO DE NITROGENO</t>
  </si>
  <si>
    <t>2.3.7.2.99</t>
  </si>
  <si>
    <t xml:space="preserve">Otros prod. químicos </t>
  </si>
  <si>
    <t>SUB-TOTAL  AGOSTO 2025</t>
  </si>
  <si>
    <t>SEPTIEMBRE  2025</t>
  </si>
  <si>
    <t>E450000061614</t>
  </si>
  <si>
    <t>EDESUR</t>
  </si>
  <si>
    <t>ENERGIA ELECTRICA</t>
  </si>
  <si>
    <t>2.2.1.6.01</t>
  </si>
  <si>
    <t>Energía eléctrica</t>
  </si>
  <si>
    <t>B1500000314</t>
  </si>
  <si>
    <t>E450000092517</t>
  </si>
  <si>
    <t xml:space="preserve">INTERNET PARA FLOTA </t>
  </si>
  <si>
    <t>2.2.1.5.01</t>
  </si>
  <si>
    <t>E450000092431</t>
  </si>
  <si>
    <t>E450000091762</t>
  </si>
  <si>
    <t>INTERNET INALAMBRICO ADMINISTRATIVO</t>
  </si>
  <si>
    <t>E450000091725</t>
  </si>
  <si>
    <t>SERVICIOS TELEFONICOS</t>
  </si>
  <si>
    <t>2.2.1.3.01</t>
  </si>
  <si>
    <t>E450000091683</t>
  </si>
  <si>
    <t xml:space="preserve">INTERNET CUATRO REGIONALES </t>
  </si>
  <si>
    <t>E450000091238</t>
  </si>
  <si>
    <t>E340007444558</t>
  </si>
  <si>
    <t>B1500000511</t>
  </si>
  <si>
    <t>AURORA TECNOLOGIES</t>
  </si>
  <si>
    <t xml:space="preserve">LICENCIA SMART VIDEO </t>
  </si>
  <si>
    <t>E450000074139</t>
  </si>
  <si>
    <t>ISLA DOMINICANA DE PETROLEO CORPORATION</t>
  </si>
  <si>
    <t>GASOIL PLANTA ELECTRICA</t>
  </si>
  <si>
    <t>Gasoil</t>
  </si>
  <si>
    <t>B1500000116</t>
  </si>
  <si>
    <t>RC TECHNOLOGY</t>
  </si>
  <si>
    <t>SERVICIO DE CHEQUEO Y REPARACION DE SISTEMA FOTOVOLTAICO</t>
  </si>
  <si>
    <t>04/092025</t>
  </si>
  <si>
    <t>2.2.7.1.01</t>
  </si>
  <si>
    <t>Obras menores en edificaciones</t>
  </si>
  <si>
    <t>B1500000456</t>
  </si>
  <si>
    <t>JORSA MULTISERVICES</t>
  </si>
  <si>
    <t>FORMULARIO/BLOCK DE F.DE SALIDA DE BIOLOGICOS DEL LAVECEN</t>
  </si>
  <si>
    <t>2.3.3.3.01</t>
  </si>
  <si>
    <t>OCP-FCR-00003508</t>
  </si>
  <si>
    <t>OFICINA DE COORDINACION PRESIDENCIAL</t>
  </si>
  <si>
    <t>BOLETOS AEREOS</t>
  </si>
  <si>
    <t>Pasajes y gastos de transporte</t>
  </si>
  <si>
    <t>MANTENIMIENTO DE VEHICULO</t>
  </si>
  <si>
    <t>E450000004091</t>
  </si>
  <si>
    <t>E450000004097</t>
  </si>
  <si>
    <t>E450000004058</t>
  </si>
  <si>
    <t>B1500001094</t>
  </si>
  <si>
    <t>INVERSIONES TEJEDA VALERA F D SRL</t>
  </si>
  <si>
    <t>LAPTOP</t>
  </si>
  <si>
    <t>2.6.1.3.01</t>
  </si>
  <si>
    <t>B1500001677</t>
  </si>
  <si>
    <t>PROLIMDES COMERCIAL, SRL</t>
  </si>
  <si>
    <t xml:space="preserve">MATERIALES DE LIMPIEZA </t>
  </si>
  <si>
    <t>2.3.9.1.01</t>
  </si>
  <si>
    <t>Material para limpieza</t>
  </si>
  <si>
    <t>B1500000012</t>
  </si>
  <si>
    <t xml:space="preserve">PANALERA  DEL SUR  PANASUR, SRL </t>
  </si>
  <si>
    <t>FRASCO</t>
  </si>
  <si>
    <t>2.3.9.9.05</t>
  </si>
  <si>
    <t>Productos y útiles diversos</t>
  </si>
  <si>
    <t>B1500000056</t>
  </si>
  <si>
    <t>PRODIDCA, E.I.R.L</t>
  </si>
  <si>
    <t>B1500000422</t>
  </si>
  <si>
    <t>FUNDACION HERGAR</t>
  </si>
  <si>
    <t xml:space="preserve">MAESTRIA DE ADMINISTRACION PUBLICA </t>
  </si>
  <si>
    <t>2.2.8.7.04</t>
  </si>
  <si>
    <t>Servicios de capacitación</t>
  </si>
  <si>
    <t>E450000074173</t>
  </si>
  <si>
    <t>COMBUSTIBLE</t>
  </si>
  <si>
    <t>Gasolina</t>
  </si>
  <si>
    <t>B1500000279</t>
  </si>
  <si>
    <t>LUCEMAS SUPPLY, S.R.L</t>
  </si>
  <si>
    <t>SERVICIO DE CATERING ´PARA EVENTO CONSERVATORIO DIGEGA</t>
  </si>
  <si>
    <t>2.2.8.6.01</t>
  </si>
  <si>
    <t>Eventos generales</t>
  </si>
  <si>
    <t>B1500000057</t>
  </si>
  <si>
    <t>PRODUCTOS DIVERSOS DEL CARIBE (PRODIDCA), EIRL</t>
  </si>
  <si>
    <t xml:space="preserve">2500 PAJILLAS DE SEMEN </t>
  </si>
  <si>
    <t>08/092025</t>
  </si>
  <si>
    <t>2.6.7.8.01</t>
  </si>
  <si>
    <t>B1500001069</t>
  </si>
  <si>
    <t>SOLDIER ELECTRONIC SECURITY SES, SRL</t>
  </si>
  <si>
    <t>HERRAMIENTAS E IMSUMO DE LA PESTE PORCINA (PPA)</t>
  </si>
  <si>
    <t>2.3.6.3.04</t>
  </si>
  <si>
    <t>Herramientas menores</t>
  </si>
  <si>
    <t>2.6.5.7.01</t>
  </si>
  <si>
    <t>E450000000162</t>
  </si>
  <si>
    <t xml:space="preserve">ALIMENTO CUARENTENA </t>
  </si>
  <si>
    <t>E450000000163</t>
  </si>
  <si>
    <t>ALIMENTO (MILITARES)</t>
  </si>
  <si>
    <t>B1500000369</t>
  </si>
  <si>
    <t>BICLEY TECHNOLOGY</t>
  </si>
  <si>
    <t>IMPRESORA EPSON</t>
  </si>
  <si>
    <t>E450000004119</t>
  </si>
  <si>
    <t>E450000004033</t>
  </si>
  <si>
    <t>E450000003989</t>
  </si>
  <si>
    <t>B150002453</t>
  </si>
  <si>
    <t>ACTUALIDADES HOMER CENTER</t>
  </si>
  <si>
    <t>ADQ. DE NEVERAS Y ABANICOS</t>
  </si>
  <si>
    <t>2.6.1.4.01</t>
  </si>
  <si>
    <t>Electrodomestico</t>
  </si>
  <si>
    <t>E450000000138</t>
  </si>
  <si>
    <t>CLICKTECK, SRL.</t>
  </si>
  <si>
    <t>E450000012315</t>
  </si>
  <si>
    <t xml:space="preserve"> AGUA PLANETA AZUL</t>
  </si>
  <si>
    <t xml:space="preserve">BOTELLITAS DE AGUA </t>
  </si>
  <si>
    <t>E450000000240</t>
  </si>
  <si>
    <t xml:space="preserve">BDC SERALLE, SRL </t>
  </si>
  <si>
    <t>ADQ. REACTIVOS</t>
  </si>
  <si>
    <t>Otros productos químicos y conexos</t>
  </si>
  <si>
    <t>E450000000877</t>
  </si>
  <si>
    <t>BONANZA DOMINICANA</t>
  </si>
  <si>
    <t>E450000000878</t>
  </si>
  <si>
    <t>B1500000103</t>
  </si>
  <si>
    <t>DJ&amp;G AUTO SERVICIOS</t>
  </si>
  <si>
    <t>E450000000908</t>
  </si>
  <si>
    <t>E450000004237</t>
  </si>
  <si>
    <t>SUB-TOTAL SEPTIEMBRE  2025</t>
  </si>
  <si>
    <t>TOTAL GENERAL AL 30 DE SEPTIEMBRE  2025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</si>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</sst>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</numFmts>
  <fonts count="7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Times New Roman"/>
      <family val="1"/>
    </font>
    <font>
      <sz val="12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sz val="11"/>
      <color rgb="FF000000"/>
      <name val="Arial "/>
    </font>
    <font>
      <sz val="11"/>
      <color theme="1"/>
      <name val="Arial "/>
    </font>
    <font>
      <sz val="12"/>
      <color indexed="8"/>
      <name val="Abad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29" fillId="22" borderId="4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3" applyNumberFormat="0" applyAlignment="0" applyProtection="0"/>
    <xf numFmtId="0" fontId="36" fillId="0" borderId="5" applyNumberFormat="0" applyFill="0" applyAlignment="0" applyProtection="0"/>
    <xf numFmtId="0" fontId="37" fillId="23" borderId="0" applyNumberFormat="0" applyBorder="0" applyAlignment="0" applyProtection="0"/>
    <xf numFmtId="0" fontId="25" fillId="24" borderId="9" applyNumberFormat="0" applyFont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28" fillId="3" borderId="12" applyNumberFormat="0" applyAlignment="0" applyProtection="0"/>
    <xf numFmtId="0" fontId="38" fillId="3" borderId="13" applyNumberFormat="0" applyAlignment="0" applyProtection="0"/>
    <xf numFmtId="0" fontId="40" fillId="0" borderId="14" applyNumberFormat="0" applyFill="0" applyAlignment="0" applyProtection="0"/>
    <xf numFmtId="0" fontId="28" fillId="3" borderId="12" applyNumberFormat="0" applyAlignment="0" applyProtection="0"/>
    <xf numFmtId="0" fontId="35" fillId="9" borderId="12" applyNumberFormat="0" applyAlignment="0" applyProtection="0"/>
    <xf numFmtId="0" fontId="25" fillId="24" borderId="15" applyNumberFormat="0" applyFont="0" applyAlignment="0" applyProtection="0"/>
    <xf numFmtId="0" fontId="38" fillId="3" borderId="13" applyNumberFormat="0" applyAlignment="0" applyProtection="0"/>
    <xf numFmtId="0" fontId="28" fillId="3" borderId="16" applyNumberFormat="0" applyAlignment="0" applyProtection="0"/>
    <xf numFmtId="0" fontId="38" fillId="3" borderId="17" applyNumberFormat="0" applyAlignment="0" applyProtection="0"/>
    <xf numFmtId="0" fontId="40" fillId="0" borderId="18" applyNumberFormat="0" applyFill="0" applyAlignment="0" applyProtection="0"/>
    <xf numFmtId="0" fontId="28" fillId="3" borderId="16" applyNumberFormat="0" applyAlignment="0" applyProtection="0"/>
    <xf numFmtId="0" fontId="35" fillId="9" borderId="16" applyNumberFormat="0" applyAlignment="0" applyProtection="0"/>
    <xf numFmtId="0" fontId="25" fillId="24" borderId="19" applyNumberFormat="0" applyFont="0" applyAlignment="0" applyProtection="0"/>
    <xf numFmtId="0" fontId="38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3" borderId="20" applyNumberFormat="0" applyAlignment="0" applyProtection="0"/>
    <xf numFmtId="0" fontId="38" fillId="3" borderId="21" applyNumberFormat="0" applyAlignment="0" applyProtection="0"/>
    <xf numFmtId="0" fontId="40" fillId="0" borderId="22" applyNumberFormat="0" applyFill="0" applyAlignment="0" applyProtection="0"/>
    <xf numFmtId="0" fontId="28" fillId="3" borderId="20" applyNumberFormat="0" applyAlignment="0" applyProtection="0"/>
    <xf numFmtId="0" fontId="35" fillId="9" borderId="20" applyNumberFormat="0" applyAlignment="0" applyProtection="0"/>
    <xf numFmtId="0" fontId="25" fillId="24" borderId="23" applyNumberFormat="0" applyFont="0" applyAlignment="0" applyProtection="0"/>
    <xf numFmtId="0" fontId="38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19" fillId="0" borderId="0" xfId="0" applyFont="1"/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/>
    </xf>
    <xf numFmtId="43" fontId="21" fillId="0" borderId="1" xfId="2" applyFont="1" applyBorder="1"/>
    <xf numFmtId="43" fontId="21" fillId="0" borderId="1" xfId="2" applyFont="1" applyFill="1" applyBorder="1"/>
    <xf numFmtId="0" fontId="21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48" fillId="0" borderId="1" xfId="0" applyFont="1" applyBorder="1" applyAlignment="1">
      <alignment horizontal="left" wrapText="1"/>
    </xf>
    <xf numFmtId="49" fontId="50" fillId="0" borderId="1" xfId="0" applyNumberFormat="1" applyFont="1" applyBorder="1" applyAlignment="1">
      <alignment horizontal="left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43" fontId="21" fillId="0" borderId="1" xfId="2" applyFont="1" applyFill="1" applyBorder="1" applyAlignment="1"/>
    <xf numFmtId="0" fontId="21" fillId="2" borderId="1" xfId="0" applyFont="1" applyFill="1" applyBorder="1" applyAlignment="1">
      <alignment wrapText="1"/>
    </xf>
    <xf numFmtId="43" fontId="21" fillId="2" borderId="1" xfId="2" applyFont="1" applyFill="1" applyBorder="1"/>
    <xf numFmtId="0" fontId="53" fillId="0" borderId="0" xfId="0" applyFont="1"/>
    <xf numFmtId="0" fontId="22" fillId="0" borderId="0" xfId="0" applyFont="1" applyAlignment="1">
      <alignment horizontal="right"/>
    </xf>
    <xf numFmtId="0" fontId="54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horizontal="left" wrapText="1"/>
      <protection locked="0"/>
    </xf>
    <xf numFmtId="0" fontId="56" fillId="0" borderId="0" xfId="0" applyFont="1" applyAlignment="1" applyProtection="1">
      <alignment vertical="center"/>
      <protection locked="0"/>
    </xf>
    <xf numFmtId="43" fontId="57" fillId="0" borderId="0" xfId="2" applyFont="1" applyBorder="1" applyAlignment="1" applyProtection="1">
      <alignment horizontal="right" vertical="center"/>
      <protection locked="0"/>
    </xf>
    <xf numFmtId="0" fontId="58" fillId="0" borderId="0" xfId="0" applyFont="1" applyAlignment="1" applyProtection="1">
      <alignment horizontal="right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43" fontId="59" fillId="0" borderId="0" xfId="2" applyFont="1" applyBorder="1" applyAlignment="1" applyProtection="1">
      <alignment vertical="center"/>
      <protection locked="0"/>
    </xf>
    <xf numFmtId="43" fontId="56" fillId="0" borderId="0" xfId="2" applyFont="1" applyBorder="1" applyAlignment="1" applyProtection="1">
      <alignment vertical="center"/>
      <protection locked="0"/>
    </xf>
    <xf numFmtId="43" fontId="60" fillId="0" borderId="0" xfId="2" applyFont="1" applyBorder="1" applyAlignment="1" applyProtection="1">
      <alignment vertical="center"/>
      <protection locked="0"/>
    </xf>
    <xf numFmtId="0" fontId="61" fillId="0" borderId="0" xfId="0" applyFont="1" applyAlignment="1" applyProtection="1">
      <alignment vertical="center" wrapText="1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0" fontId="63" fillId="0" borderId="0" xfId="0" applyFont="1" applyAlignment="1">
      <alignment horizontal="left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62" fillId="0" borderId="0" xfId="0" applyFont="1" applyAlignment="1">
      <alignment vertical="center" wrapText="1"/>
    </xf>
    <xf numFmtId="0" fontId="62" fillId="0" borderId="0" xfId="0" applyFont="1" applyAlignment="1">
      <alignment vertical="center"/>
    </xf>
    <xf numFmtId="0" fontId="64" fillId="0" borderId="0" xfId="0" applyFont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 wrapText="1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left" vertical="center"/>
    </xf>
    <xf numFmtId="0" fontId="17" fillId="25" borderId="25" xfId="0" applyFont="1" applyFill="1" applyBorder="1" applyAlignment="1">
      <alignment horizontal="center" vertical="center" wrapText="1"/>
    </xf>
    <xf numFmtId="0" fontId="23" fillId="25" borderId="1" xfId="0" applyFont="1" applyFill="1" applyBorder="1" applyAlignment="1">
      <alignment horizontal="center" vertical="center" wrapText="1"/>
    </xf>
    <xf numFmtId="0" fontId="68" fillId="25" borderId="1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 wrapText="1"/>
    </xf>
    <xf numFmtId="0" fontId="68" fillId="25" borderId="1" xfId="0" applyFont="1" applyFill="1" applyBorder="1" applyAlignment="1">
      <alignment horizontal="left" vertical="center" wrapText="1"/>
    </xf>
    <xf numFmtId="0" fontId="21" fillId="26" borderId="26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right" wrapText="1"/>
    </xf>
    <xf numFmtId="170" fontId="21" fillId="0" borderId="1" xfId="0" applyNumberFormat="1" applyFont="1" applyBorder="1" applyAlignment="1">
      <alignment horizontal="left"/>
    </xf>
    <xf numFmtId="0" fontId="21" fillId="26" borderId="26" xfId="0" applyFont="1" applyFill="1" applyBorder="1" applyAlignment="1" applyProtection="1">
      <alignment vertical="center"/>
      <protection locked="0"/>
    </xf>
    <xf numFmtId="14" fontId="21" fillId="0" borderId="1" xfId="0" applyNumberFormat="1" applyFont="1" applyBorder="1" applyAlignment="1">
      <alignment horizontal="right" wrapText="1"/>
    </xf>
    <xf numFmtId="0" fontId="21" fillId="0" borderId="26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49" fontId="21" fillId="26" borderId="26" xfId="0" applyNumberFormat="1" applyFont="1" applyFill="1" applyBorder="1" applyAlignment="1" applyProtection="1">
      <alignment vertical="center"/>
      <protection locked="0"/>
    </xf>
    <xf numFmtId="0" fontId="48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49" fontId="21" fillId="0" borderId="26" xfId="0" applyNumberFormat="1" applyFont="1" applyBorder="1"/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1" xfId="0" applyNumberFormat="1" applyFont="1" applyBorder="1"/>
    <xf numFmtId="16" fontId="21" fillId="0" borderId="1" xfId="0" applyNumberFormat="1" applyFont="1" applyBorder="1"/>
    <xf numFmtId="14" fontId="21" fillId="0" borderId="1" xfId="0" applyNumberFormat="1" applyFont="1" applyBorder="1"/>
    <xf numFmtId="4" fontId="21" fillId="2" borderId="1" xfId="0" applyNumberFormat="1" applyFont="1" applyFill="1" applyBorder="1" applyAlignment="1">
      <alignment horizontal="right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43" fontId="21" fillId="0" borderId="1" xfId="2" applyFont="1" applyFill="1" applyBorder="1" applyAlignment="1">
      <alignment horizontal="right" wrapText="1"/>
    </xf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0" fontId="51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/>
    </xf>
    <xf numFmtId="0" fontId="48" fillId="27" borderId="1" xfId="0" applyFont="1" applyFill="1" applyBorder="1" applyAlignment="1">
      <alignment horizontal="center"/>
    </xf>
    <xf numFmtId="43" fontId="48" fillId="0" borderId="1" xfId="2" applyFont="1" applyBorder="1" applyAlignment="1">
      <alignment horizontal="center"/>
    </xf>
    <xf numFmtId="14" fontId="48" fillId="0" borderId="1" xfId="0" applyNumberFormat="1" applyFont="1" applyBorder="1" applyAlignment="1">
      <alignment horizontal="center"/>
    </xf>
    <xf numFmtId="0" fontId="48" fillId="27" borderId="1" xfId="0" applyFont="1" applyFill="1" applyBorder="1" applyAlignment="1">
      <alignment horizontal="left"/>
    </xf>
    <xf numFmtId="43" fontId="48" fillId="0" borderId="1" xfId="2" applyFont="1" applyBorder="1"/>
    <xf numFmtId="43" fontId="23" fillId="0" borderId="1" xfId="2" applyFont="1" applyBorder="1" applyAlignment="1">
      <alignment horizontal="right"/>
    </xf>
    <xf numFmtId="0" fontId="0" fillId="0" borderId="1" xfId="0" applyBorder="1" applyAlignment="1">
      <alignment wrapText="1"/>
    </xf>
    <xf numFmtId="49" fontId="69" fillId="0" borderId="1" xfId="0" applyNumberFormat="1" applyFont="1" applyBorder="1" applyAlignment="1">
      <alignment horizontal="left" wrapText="1"/>
    </xf>
    <xf numFmtId="0" fontId="48" fillId="27" borderId="27" xfId="0" applyFont="1" applyFill="1" applyBorder="1"/>
    <xf numFmtId="0" fontId="48" fillId="28" borderId="1" xfId="0" applyFont="1" applyFill="1" applyBorder="1" applyAlignment="1">
      <alignment horizontal="center"/>
    </xf>
    <xf numFmtId="0" fontId="48" fillId="27" borderId="1" xfId="0" applyFont="1" applyFill="1" applyBorder="1" applyAlignment="1">
      <alignment horizontal="left" wrapText="1"/>
    </xf>
    <xf numFmtId="49" fontId="48" fillId="27" borderId="27" xfId="0" applyNumberFormat="1" applyFont="1" applyFill="1" applyBorder="1"/>
    <xf numFmtId="49" fontId="21" fillId="26" borderId="26" xfId="0" applyNumberFormat="1" applyFont="1" applyFill="1" applyBorder="1" applyAlignment="1" applyProtection="1">
      <alignment horizontal="right" vertical="center"/>
      <protection locked="0"/>
    </xf>
    <xf numFmtId="43" fontId="52" fillId="0" borderId="1" xfId="0" applyNumberFormat="1" applyFont="1" applyBorder="1" applyAlignment="1">
      <alignment horizontal="center"/>
    </xf>
    <xf numFmtId="43" fontId="52" fillId="0" borderId="1" xfId="0" applyNumberFormat="1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43" fontId="23" fillId="0" borderId="1" xfId="0" applyNumberFormat="1" applyFont="1" applyBorder="1"/>
    <xf numFmtId="0" fontId="21" fillId="0" borderId="28" xfId="0" applyFont="1" applyBorder="1"/>
    <xf numFmtId="49" fontId="69" fillId="0" borderId="1" xfId="0" applyNumberFormat="1" applyFont="1" applyBorder="1" applyAlignment="1">
      <alignment horizontal="center" wrapText="1"/>
    </xf>
    <xf numFmtId="43" fontId="50" fillId="0" borderId="1" xfId="0" applyNumberFormat="1" applyFont="1" applyBorder="1" applyAlignment="1">
      <alignment horizontal="center"/>
    </xf>
    <xf numFmtId="43" fontId="50" fillId="0" borderId="1" xfId="0" applyNumberFormat="1" applyFont="1" applyBorder="1" applyAlignment="1">
      <alignment horizontal="right"/>
    </xf>
    <xf numFmtId="43" fontId="21" fillId="0" borderId="1" xfId="0" applyNumberFormat="1" applyFont="1" applyBorder="1"/>
    <xf numFmtId="0" fontId="21" fillId="2" borderId="1" xfId="0" applyFont="1" applyFill="1" applyBorder="1"/>
    <xf numFmtId="0" fontId="21" fillId="0" borderId="26" xfId="0" applyFont="1" applyBorder="1" applyAlignment="1">
      <alignment horizontal="right"/>
    </xf>
    <xf numFmtId="0" fontId="71" fillId="2" borderId="1" xfId="0" applyFont="1" applyFill="1" applyBorder="1" applyAlignment="1">
      <alignment horizontal="left" vertical="center"/>
    </xf>
    <xf numFmtId="43" fontId="71" fillId="2" borderId="1" xfId="2" applyFont="1" applyFill="1" applyBorder="1" applyAlignment="1">
      <alignment horizontal="center" vertical="center"/>
    </xf>
    <xf numFmtId="14" fontId="71" fillId="2" borderId="1" xfId="0" applyNumberFormat="1" applyFont="1" applyFill="1" applyBorder="1"/>
    <xf numFmtId="0" fontId="71" fillId="28" borderId="1" xfId="0" applyFont="1" applyFill="1" applyBorder="1" applyAlignment="1">
      <alignment horizontal="left" vertical="center"/>
    </xf>
    <xf numFmtId="0" fontId="71" fillId="27" borderId="1" xfId="0" applyFont="1" applyFill="1" applyBorder="1" applyAlignment="1">
      <alignment horizontal="left" vertical="center"/>
    </xf>
    <xf numFmtId="0" fontId="71" fillId="0" borderId="1" xfId="0" applyFont="1" applyBorder="1" applyAlignment="1">
      <alignment horizontal="left" vertical="center"/>
    </xf>
    <xf numFmtId="14" fontId="71" fillId="0" borderId="1" xfId="0" applyNumberFormat="1" applyFont="1" applyBorder="1" applyAlignment="1">
      <alignment horizontal="right" vertical="center"/>
    </xf>
    <xf numFmtId="0" fontId="71" fillId="0" borderId="1" xfId="0" applyFont="1" applyBorder="1" applyAlignment="1">
      <alignment horizontal="center" vertical="center"/>
    </xf>
    <xf numFmtId="0" fontId="71" fillId="0" borderId="1" xfId="0" applyFont="1" applyBorder="1" applyAlignment="1">
      <alignment horizontal="right" vertical="center"/>
    </xf>
    <xf numFmtId="0" fontId="45" fillId="0" borderId="1" xfId="0" applyFont="1" applyBorder="1"/>
    <xf numFmtId="43" fontId="45" fillId="0" borderId="1" xfId="2" applyFont="1" applyBorder="1"/>
    <xf numFmtId="14" fontId="45" fillId="0" borderId="1" xfId="0" applyNumberFormat="1" applyFont="1" applyBorder="1"/>
    <xf numFmtId="43" fontId="45" fillId="2" borderId="1" xfId="2" applyFont="1" applyFill="1" applyBorder="1"/>
    <xf numFmtId="0" fontId="45" fillId="2" borderId="1" xfId="0" applyFont="1" applyFill="1" applyBorder="1"/>
    <xf numFmtId="14" fontId="45" fillId="29" borderId="1" xfId="0" applyNumberFormat="1" applyFont="1" applyFill="1" applyBorder="1"/>
    <xf numFmtId="0" fontId="48" fillId="2" borderId="1" xfId="0" applyFont="1" applyFill="1" applyBorder="1" applyAlignment="1">
      <alignment horizontal="left"/>
    </xf>
    <xf numFmtId="14" fontId="45" fillId="2" borderId="1" xfId="0" applyNumberFormat="1" applyFont="1" applyFill="1" applyBorder="1"/>
    <xf numFmtId="43" fontId="52" fillId="2" borderId="1" xfId="0" applyNumberFormat="1" applyFont="1" applyFill="1" applyBorder="1" applyAlignment="1">
      <alignment horizontal="center"/>
    </xf>
    <xf numFmtId="0" fontId="72" fillId="0" borderId="1" xfId="0" applyFont="1" applyBorder="1"/>
    <xf numFmtId="43" fontId="72" fillId="0" borderId="1" xfId="2" applyFont="1" applyBorder="1"/>
    <xf numFmtId="14" fontId="70" fillId="0" borderId="1" xfId="0" applyNumberFormat="1" applyFont="1" applyBorder="1"/>
    <xf numFmtId="43" fontId="50" fillId="0" borderId="1" xfId="0" applyNumberFormat="1" applyFont="1" applyBorder="1" applyAlignment="1">
      <alignment horizontal="left"/>
    </xf>
    <xf numFmtId="43" fontId="50" fillId="2" borderId="1" xfId="0" applyNumberFormat="1" applyFont="1" applyFill="1" applyBorder="1" applyAlignment="1">
      <alignment horizontal="center"/>
    </xf>
    <xf numFmtId="0" fontId="0" fillId="0" borderId="1" xfId="0" applyBorder="1"/>
    <xf numFmtId="43" fontId="50" fillId="0" borderId="1" xfId="0" applyNumberFormat="1" applyFont="1" applyBorder="1"/>
    <xf numFmtId="0" fontId="0" fillId="2" borderId="1" xfId="0" applyFill="1" applyBorder="1"/>
    <xf numFmtId="0" fontId="19" fillId="0" borderId="1" xfId="0" applyFont="1" applyBorder="1" applyAlignment="1">
      <alignment wrapText="1"/>
    </xf>
    <xf numFmtId="0" fontId="22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15" fontId="50" fillId="0" borderId="1" xfId="0" applyNumberFormat="1" applyFont="1" applyBorder="1" applyAlignment="1">
      <alignment horizontal="center"/>
    </xf>
    <xf numFmtId="0" fontId="46" fillId="2" borderId="1" xfId="0" applyFont="1" applyFill="1" applyBorder="1" applyAlignment="1">
      <alignment horizontal="center" vertical="center"/>
    </xf>
    <xf numFmtId="0" fontId="46" fillId="2" borderId="1" xfId="0" applyFont="1" applyFill="1" applyBorder="1"/>
    <xf numFmtId="0" fontId="46" fillId="28" borderId="1" xfId="0" applyFont="1" applyFill="1" applyBorder="1" applyAlignment="1">
      <alignment horizontal="left" vertical="center"/>
    </xf>
    <xf numFmtId="43" fontId="46" fillId="28" borderId="1" xfId="2" applyFont="1" applyFill="1" applyBorder="1"/>
    <xf numFmtId="0" fontId="19" fillId="0" borderId="1" xfId="0" applyFont="1" applyBorder="1"/>
    <xf numFmtId="170" fontId="46" fillId="2" borderId="1" xfId="0" applyNumberFormat="1" applyFont="1" applyFill="1" applyBorder="1"/>
    <xf numFmtId="43" fontId="46" fillId="2" borderId="1" xfId="2" applyFont="1" applyFill="1" applyBorder="1"/>
    <xf numFmtId="0" fontId="46" fillId="2" borderId="1" xfId="0" applyFont="1" applyFill="1" applyBorder="1" applyAlignment="1">
      <alignment horizontal="center"/>
    </xf>
    <xf numFmtId="0" fontId="46" fillId="28" borderId="1" xfId="0" applyFont="1" applyFill="1" applyBorder="1" applyAlignment="1">
      <alignment vertical="center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/>
    <xf numFmtId="0" fontId="19" fillId="0" borderId="1" xfId="0" applyFont="1" applyBorder="1" applyAlignment="1">
      <alignment vertical="center"/>
    </xf>
    <xf numFmtId="43" fontId="46" fillId="0" borderId="1" xfId="2" applyFont="1" applyBorder="1"/>
    <xf numFmtId="170" fontId="46" fillId="0" borderId="1" xfId="2" applyNumberFormat="1" applyFont="1" applyBorder="1"/>
    <xf numFmtId="0" fontId="46" fillId="0" borderId="1" xfId="0" applyFont="1" applyBorder="1" applyAlignment="1">
      <alignment vertical="center"/>
    </xf>
    <xf numFmtId="43" fontId="46" fillId="0" borderId="1" xfId="2" applyFont="1" applyBorder="1" applyAlignment="1">
      <alignment horizontal="center" vertical="center"/>
    </xf>
    <xf numFmtId="0" fontId="46" fillId="2" borderId="1" xfId="0" applyFont="1" applyFill="1" applyBorder="1" applyAlignment="1">
      <alignment vertical="center" wrapText="1"/>
    </xf>
    <xf numFmtId="43" fontId="46" fillId="2" borderId="1" xfId="2" applyFont="1" applyFill="1" applyBorder="1" applyAlignment="1">
      <alignment horizontal="center" vertical="center"/>
    </xf>
    <xf numFmtId="0" fontId="19" fillId="2" borderId="1" xfId="0" applyFont="1" applyFill="1" applyBorder="1"/>
    <xf numFmtId="170" fontId="46" fillId="2" borderId="1" xfId="2" applyNumberFormat="1" applyFont="1" applyFill="1" applyBorder="1" applyAlignment="1">
      <alignment horizontal="right"/>
    </xf>
    <xf numFmtId="0" fontId="50" fillId="2" borderId="1" xfId="0" applyFont="1" applyFill="1" applyBorder="1" applyAlignment="1">
      <alignment horizontal="right"/>
    </xf>
    <xf numFmtId="0" fontId="46" fillId="0" borderId="1" xfId="0" applyFont="1" applyBorder="1" applyAlignment="1">
      <alignment vertical="center" wrapText="1"/>
    </xf>
    <xf numFmtId="170" fontId="46" fillId="0" borderId="1" xfId="2" applyNumberFormat="1" applyFont="1" applyBorder="1" applyAlignment="1">
      <alignment horizontal="right"/>
    </xf>
    <xf numFmtId="0" fontId="46" fillId="27" borderId="1" xfId="0" applyFont="1" applyFill="1" applyBorder="1" applyAlignment="1">
      <alignment vertical="center" wrapText="1"/>
    </xf>
    <xf numFmtId="0" fontId="46" fillId="28" borderId="1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left"/>
    </xf>
    <xf numFmtId="0" fontId="45" fillId="0" borderId="1" xfId="0" applyFont="1" applyBorder="1" applyAlignment="1">
      <alignment horizontal="left"/>
    </xf>
    <xf numFmtId="170" fontId="45" fillId="0" borderId="1" xfId="0" applyNumberFormat="1" applyFont="1" applyBorder="1"/>
    <xf numFmtId="170" fontId="45" fillId="29" borderId="1" xfId="0" applyNumberFormat="1" applyFont="1" applyFill="1" applyBorder="1"/>
    <xf numFmtId="0" fontId="45" fillId="2" borderId="1" xfId="0" applyFont="1" applyFill="1" applyBorder="1" applyAlignment="1">
      <alignment horizontal="center"/>
    </xf>
    <xf numFmtId="170" fontId="45" fillId="2" borderId="1" xfId="0" applyNumberFormat="1" applyFont="1" applyFill="1" applyBorder="1"/>
    <xf numFmtId="0" fontId="45" fillId="0" borderId="1" xfId="0" applyFont="1" applyBorder="1" applyAlignment="1">
      <alignment horizontal="center"/>
    </xf>
    <xf numFmtId="0" fontId="49" fillId="0" borderId="1" xfId="0" applyFont="1" applyBorder="1" applyAlignment="1">
      <alignment horizontal="right"/>
    </xf>
    <xf numFmtId="170" fontId="21" fillId="0" borderId="29" xfId="0" applyNumberFormat="1" applyFont="1" applyBorder="1" applyAlignment="1">
      <alignment horizontal="left"/>
    </xf>
    <xf numFmtId="49" fontId="50" fillId="0" borderId="0" xfId="0" applyNumberFormat="1" applyFont="1" applyAlignment="1">
      <alignment horizontal="left"/>
    </xf>
    <xf numFmtId="49" fontId="52" fillId="0" borderId="2" xfId="0" applyNumberFormat="1" applyFont="1" applyBorder="1" applyAlignment="1">
      <alignment horizontal="left"/>
    </xf>
    <xf numFmtId="43" fontId="52" fillId="0" borderId="2" xfId="0" applyNumberFormat="1" applyFont="1" applyBorder="1" applyAlignment="1">
      <alignment horizontal="center"/>
    </xf>
    <xf numFmtId="170" fontId="21" fillId="0" borderId="0" xfId="0" applyNumberFormat="1" applyFont="1" applyAlignment="1">
      <alignment horizontal="left"/>
    </xf>
    <xf numFmtId="0" fontId="21" fillId="2" borderId="0" xfId="0" applyFont="1" applyFill="1"/>
    <xf numFmtId="15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right"/>
    </xf>
    <xf numFmtId="0" fontId="21" fillId="0" borderId="0" xfId="0" applyFont="1" applyAlignment="1">
      <alignment horizontal="left" wrapText="1"/>
    </xf>
    <xf numFmtId="43" fontId="22" fillId="0" borderId="0" xfId="0" applyNumberFormat="1" applyFont="1" applyAlignment="1">
      <alignment horizontal="right" wrapText="1"/>
    </xf>
    <xf numFmtId="49" fontId="73" fillId="0" borderId="0" xfId="0" applyNumberFormat="1" applyFont="1" applyAlignment="1">
      <alignment horizontal="left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4" fontId="74" fillId="0" borderId="0" xfId="0" applyNumberFormat="1" applyFont="1" applyAlignment="1">
      <alignment vertical="center" wrapText="1"/>
    </xf>
    <xf numFmtId="0" fontId="75" fillId="0" borderId="0" xfId="0" applyFont="1" applyAlignment="1">
      <alignment horizontal="right"/>
    </xf>
    <xf numFmtId="0" fontId="75" fillId="0" borderId="0" xfId="0" applyFont="1"/>
    <xf numFmtId="0" fontId="77" fillId="0" borderId="0" xfId="0" applyFont="1" applyAlignment="1">
      <alignment horizontal="right"/>
    </xf>
    <xf numFmtId="0" fontId="77" fillId="0" borderId="0" xfId="0" applyFont="1"/>
    <xf numFmtId="4" fontId="77" fillId="0" borderId="0" xfId="0" applyNumberFormat="1" applyFont="1"/>
    <xf numFmtId="49" fontId="50" fillId="0" borderId="1" xfId="0" applyNumberFormat="1" applyFont="1" applyBorder="1" applyAlignment="1">
      <alignment horizontal="left" wrapText="1"/>
    </xf>
    <xf numFmtId="0" fontId="71" fillId="2" borderId="1" xfId="0" applyFont="1" applyFill="1" applyBorder="1" applyAlignment="1">
      <alignment horizontal="left" vertical="center" wrapText="1"/>
    </xf>
    <xf numFmtId="0" fontId="71" fillId="28" borderId="1" xfId="0" applyFont="1" applyFill="1" applyBorder="1" applyAlignment="1">
      <alignment horizontal="left" vertical="center" wrapText="1"/>
    </xf>
    <xf numFmtId="0" fontId="7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wrapText="1"/>
    </xf>
    <xf numFmtId="0" fontId="45" fillId="2" borderId="1" xfId="0" applyFont="1" applyFill="1" applyBorder="1" applyAlignment="1">
      <alignment wrapText="1"/>
    </xf>
    <xf numFmtId="0" fontId="72" fillId="0" borderId="1" xfId="0" applyFont="1" applyBorder="1" applyAlignment="1">
      <alignment wrapText="1"/>
    </xf>
    <xf numFmtId="0" fontId="46" fillId="28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0" fontId="46" fillId="28" borderId="1" xfId="0" applyFont="1" applyFill="1" applyBorder="1" applyAlignment="1">
      <alignment wrapText="1"/>
    </xf>
    <xf numFmtId="0" fontId="45" fillId="2" borderId="1" xfId="0" applyFont="1" applyFill="1" applyBorder="1" applyAlignment="1">
      <alignment horizontal="left" wrapText="1"/>
    </xf>
    <xf numFmtId="49" fontId="50" fillId="0" borderId="26" xfId="0" applyNumberFormat="1" applyFont="1" applyBorder="1" applyAlignment="1">
      <alignment horizontal="left" wrapText="1"/>
    </xf>
    <xf numFmtId="49" fontId="50" fillId="0" borderId="0" xfId="0" applyNumberFormat="1" applyFont="1" applyAlignment="1">
      <alignment horizontal="left" wrapText="1"/>
    </xf>
    <xf numFmtId="49" fontId="73" fillId="0" borderId="0" xfId="0" applyNumberFormat="1" applyFont="1" applyAlignment="1">
      <alignment horizontal="left" wrapText="1"/>
    </xf>
    <xf numFmtId="0" fontId="16" fillId="0" borderId="0" xfId="0" applyFont="1" applyAlignment="1">
      <alignment wrapText="1"/>
    </xf>
    <xf numFmtId="0" fontId="48" fillId="28" borderId="1" xfId="0" applyFont="1" applyFill="1" applyBorder="1" applyAlignment="1">
      <alignment horizontal="right"/>
    </xf>
    <xf numFmtId="0" fontId="48" fillId="2" borderId="1" xfId="0" applyFont="1" applyFill="1" applyBorder="1" applyAlignment="1">
      <alignment horizontal="left" wrapText="1"/>
    </xf>
    <xf numFmtId="0" fontId="48" fillId="28" borderId="1" xfId="0" applyFont="1" applyFill="1" applyBorder="1" applyAlignment="1">
      <alignment horizontal="left"/>
    </xf>
    <xf numFmtId="43" fontId="48" fillId="2" borderId="1" xfId="2" applyFont="1" applyFill="1" applyBorder="1" applyAlignment="1">
      <alignment horizontal="center"/>
    </xf>
    <xf numFmtId="14" fontId="70" fillId="2" borderId="1" xfId="0" applyNumberFormat="1" applyFont="1" applyFill="1" applyBorder="1"/>
    <xf numFmtId="43" fontId="48" fillId="28" borderId="1" xfId="2" applyFont="1" applyFill="1" applyBorder="1" applyAlignment="1">
      <alignment horizontal="center"/>
    </xf>
    <xf numFmtId="0" fontId="48" fillId="2" borderId="1" xfId="0" applyFont="1" applyFill="1" applyBorder="1" applyAlignment="1">
      <alignment horizontal="right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wrapText="1"/>
    </xf>
    <xf numFmtId="0" fontId="0" fillId="0" borderId="24" xfId="0" applyBorder="1" applyAlignment="1">
      <alignment horizontal="center"/>
    </xf>
    <xf numFmtId="0" fontId="47" fillId="0" borderId="30" xfId="0" applyFont="1" applyBorder="1" applyAlignment="1">
      <alignment horizontal="center" wrapText="1"/>
    </xf>
    <xf numFmtId="0" fontId="47" fillId="0" borderId="30" xfId="0" applyFont="1" applyBorder="1" applyAlignment="1">
      <alignment horizontal="center"/>
    </xf>
    <xf numFmtId="0" fontId="62" fillId="0" borderId="0" xfId="0" applyFont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left"/>
    </xf>
    <xf numFmtId="0" fontId="47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FFFF"/>
      <color rgb="FF996600"/>
      <color rgb="FFFF00FF"/>
      <color rgb="FFFF6600"/>
      <color rgb="FF0000FF"/>
      <color rgb="FFF17388"/>
      <color rgb="FF666633"/>
      <color rgb="FF00C491"/>
      <color rgb="FFEE000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392205</xdr:colOff>
      <xdr:row>0</xdr:row>
      <xdr:rowOff>70036</xdr:rowOff>
    </xdr:from>
    <xdr:to>
      <xdr:col>4</xdr:col>
      <xdr:colOff>980515</xdr:colOff>
      <xdr:row>2</xdr:row>
      <xdr:rowOff>62753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76" y="70036"/>
          <a:ext cx="1764927" cy="1029261"/>
        </a:xfrm>
        <a:prstGeom prst="rect">
          <a:avLst/>
        </a:prstGeom>
      </xdr:spPr>
    </xdr:pic>
    <xdr:clientData/>
  </xdr:twoCellAnchor>
  <xdr:twoCellAnchor>
    <xdr:from>
      <xdr:col>14</xdr:col>
      <xdr:colOff>854449</xdr:colOff>
      <xdr:row>0</xdr:row>
      <xdr:rowOff>229839</xdr:rowOff>
    </xdr:from>
    <xdr:to>
      <xdr:col>15</xdr:col>
      <xdr:colOff>406213</xdr:colOff>
      <xdr:row>2</xdr:row>
      <xdr:rowOff>126066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755846" y="229839"/>
          <a:ext cx="1554816" cy="93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504825</xdr:colOff>
          <xdr:row>0</xdr:row>
          <xdr:rowOff>180975</xdr:rowOff>
        </xdr:from>
        <xdr:to>
          <xdr:col>10</xdr:col>
          <xdr:colOff>0</xdr:colOff>
          <xdr:row>2</xdr:row>
          <xdr:rowOff>247650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B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F17388"/>
  </sheetPr>
  <dimension ref="C1:Q189"/>
  <sheetViews>
    <sheetView tabSelected="1" topLeftCell="A132" zoomScale="68" zoomScaleNormal="68" workbookViewId="0">
      <selection activeCell="E198" sqref="E198"/>
    </sheetView>
  </sheetViews>
  <sheetFormatPr baseColWidth="10" defaultColWidth="9.140625" defaultRowHeight="29.25" customHeight="1"/>
  <cols>
    <col min="3" max="3" width="9.140625" style="14"/>
    <col min="4" max="4" width="17.7109375" style="9" customWidth="1"/>
    <col min="5" max="5" width="22.42578125" style="15" customWidth="1"/>
    <col min="6" max="6" width="42.85546875" style="16" customWidth="1"/>
    <col min="7" max="7" width="37" style="9" customWidth="1"/>
    <col min="8" max="8" width="19.85546875" style="9" customWidth="1"/>
    <col min="9" max="9" width="16.42578125" style="9" customWidth="1"/>
    <col min="10" max="10" width="19" style="9" customWidth="1"/>
    <col min="11" max="11" width="19.140625" style="9" customWidth="1"/>
    <col min="12" max="12" width="12.85546875" style="9" customWidth="1"/>
    <col min="13" max="13" width="19.140625" style="8" customWidth="1"/>
    <col min="14" max="14" width="14.5703125" customWidth="1"/>
    <col min="15" max="15" width="30.140625" customWidth="1"/>
    <col min="16" max="16" width="20.140625" customWidth="1"/>
    <col min="17" max="17" width="16.42578125" customWidth="1"/>
  </cols>
  <sheetData>
    <row r="1" spans="4:17" ht="40.5" customHeight="1">
      <c r="D1"/>
      <c r="E1" s="20"/>
      <c r="F1" s="8"/>
      <c r="G1"/>
      <c r="H1"/>
      <c r="I1" s="1"/>
      <c r="J1" s="21"/>
      <c r="K1"/>
      <c r="L1"/>
      <c r="M1"/>
      <c r="O1" s="9"/>
      <c r="Q1" s="4"/>
    </row>
    <row r="2" spans="4:17" ht="40.5" customHeight="1">
      <c r="D2"/>
      <c r="E2" s="20"/>
      <c r="F2" s="8"/>
      <c r="G2"/>
      <c r="H2"/>
      <c r="I2" s="1"/>
      <c r="J2" s="21"/>
      <c r="K2"/>
      <c r="L2"/>
      <c r="M2"/>
      <c r="O2" s="9"/>
      <c r="Q2" s="4"/>
    </row>
    <row r="3" spans="4:17" ht="40.5" customHeight="1">
      <c r="D3"/>
      <c r="E3" s="22"/>
      <c r="F3" s="23"/>
      <c r="G3" s="24"/>
      <c r="H3" s="25"/>
      <c r="I3" s="24"/>
      <c r="J3" s="26"/>
      <c r="K3" s="27"/>
      <c r="L3" s="28"/>
      <c r="M3" s="29"/>
      <c r="N3" s="30"/>
      <c r="O3" s="31"/>
      <c r="P3" s="28"/>
      <c r="Q3" s="32"/>
    </row>
    <row r="4" spans="4:17" ht="29.25" customHeight="1">
      <c r="D4"/>
      <c r="E4" s="216" t="s">
        <v>1</v>
      </c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5" spans="4:17" ht="29.25" customHeight="1">
      <c r="D5"/>
      <c r="E5" s="219" t="s">
        <v>18</v>
      </c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</row>
    <row r="6" spans="4:17" ht="29.25" customHeight="1">
      <c r="D6"/>
      <c r="E6" s="33"/>
      <c r="F6" s="34" t="s">
        <v>3</v>
      </c>
      <c r="G6" s="35"/>
      <c r="H6" s="36" t="s">
        <v>19</v>
      </c>
      <c r="I6" s="35"/>
      <c r="J6" s="37"/>
      <c r="K6" s="38"/>
      <c r="L6" s="39"/>
      <c r="M6" s="40"/>
      <c r="N6" s="41"/>
      <c r="O6" s="42"/>
      <c r="P6" s="43"/>
      <c r="Q6" s="44"/>
    </row>
    <row r="7" spans="4:17" ht="38.25" customHeight="1">
      <c r="D7" s="45" t="s">
        <v>20</v>
      </c>
      <c r="E7" s="46" t="s">
        <v>21</v>
      </c>
      <c r="F7" s="47" t="s">
        <v>22</v>
      </c>
      <c r="G7" s="47" t="s">
        <v>0</v>
      </c>
      <c r="H7" s="47" t="s">
        <v>23</v>
      </c>
      <c r="I7" s="47" t="s">
        <v>24</v>
      </c>
      <c r="J7" s="48" t="s">
        <v>25</v>
      </c>
      <c r="K7" s="47" t="s">
        <v>26</v>
      </c>
      <c r="L7" s="47" t="s">
        <v>27</v>
      </c>
      <c r="M7" s="47" t="s">
        <v>28</v>
      </c>
      <c r="N7" s="47" t="s">
        <v>29</v>
      </c>
      <c r="O7" s="47" t="s">
        <v>30</v>
      </c>
      <c r="P7" s="47" t="s">
        <v>31</v>
      </c>
      <c r="Q7" s="49" t="s">
        <v>32</v>
      </c>
    </row>
    <row r="8" spans="4:17" ht="39" customHeight="1">
      <c r="D8" s="50">
        <v>101745045</v>
      </c>
      <c r="E8" s="2" t="s">
        <v>33</v>
      </c>
      <c r="F8" s="51" t="s">
        <v>34</v>
      </c>
      <c r="G8" s="51" t="s">
        <v>35</v>
      </c>
      <c r="H8" s="10">
        <v>94985.1</v>
      </c>
      <c r="I8" s="2" t="s">
        <v>12</v>
      </c>
      <c r="J8" s="52" t="s">
        <v>36</v>
      </c>
      <c r="K8" s="10">
        <v>94985.1</v>
      </c>
      <c r="L8" s="6">
        <v>0</v>
      </c>
      <c r="M8" s="10">
        <v>94985.1</v>
      </c>
      <c r="N8" s="2" t="s">
        <v>37</v>
      </c>
      <c r="O8" s="51" t="s">
        <v>9</v>
      </c>
      <c r="P8" s="10">
        <v>94985.1</v>
      </c>
      <c r="Q8" s="53">
        <v>45961</v>
      </c>
    </row>
    <row r="9" spans="4:17" ht="39" customHeight="1">
      <c r="D9" s="50">
        <v>101745045</v>
      </c>
      <c r="E9" s="2" t="s">
        <v>38</v>
      </c>
      <c r="F9" s="51" t="s">
        <v>34</v>
      </c>
      <c r="G9" s="51" t="s">
        <v>35</v>
      </c>
      <c r="H9" s="10">
        <v>250974.9</v>
      </c>
      <c r="I9" s="2" t="s">
        <v>12</v>
      </c>
      <c r="J9" s="52" t="s">
        <v>36</v>
      </c>
      <c r="K9" s="10">
        <v>250974.9</v>
      </c>
      <c r="L9" s="6">
        <v>0</v>
      </c>
      <c r="M9" s="10">
        <v>250974.9</v>
      </c>
      <c r="N9" s="2" t="s">
        <v>37</v>
      </c>
      <c r="O9" s="51" t="s">
        <v>9</v>
      </c>
      <c r="P9" s="10">
        <v>250974.9</v>
      </c>
      <c r="Q9" s="53">
        <v>45961</v>
      </c>
    </row>
    <row r="10" spans="4:17" ht="39" customHeight="1">
      <c r="D10" s="50">
        <v>101745045</v>
      </c>
      <c r="E10" s="2" t="s">
        <v>39</v>
      </c>
      <c r="F10" s="51" t="s">
        <v>34</v>
      </c>
      <c r="G10" s="51" t="s">
        <v>35</v>
      </c>
      <c r="H10" s="10">
        <v>125047.8</v>
      </c>
      <c r="I10" s="2" t="s">
        <v>12</v>
      </c>
      <c r="J10" s="52" t="s">
        <v>40</v>
      </c>
      <c r="K10" s="10">
        <v>125047.8</v>
      </c>
      <c r="L10" s="6">
        <v>0</v>
      </c>
      <c r="M10" s="10">
        <v>125047.8</v>
      </c>
      <c r="N10" s="2" t="s">
        <v>37</v>
      </c>
      <c r="O10" s="51" t="s">
        <v>9</v>
      </c>
      <c r="P10" s="10">
        <v>125047.8</v>
      </c>
      <c r="Q10" s="53">
        <v>45961</v>
      </c>
    </row>
    <row r="11" spans="4:17" ht="39" customHeight="1">
      <c r="D11" s="54">
        <v>101745045</v>
      </c>
      <c r="E11" s="2" t="s">
        <v>41</v>
      </c>
      <c r="F11" s="51" t="s">
        <v>34</v>
      </c>
      <c r="G11" s="51" t="s">
        <v>35</v>
      </c>
      <c r="H11" s="10">
        <v>15598.98</v>
      </c>
      <c r="I11" s="2" t="s">
        <v>12</v>
      </c>
      <c r="J11" s="52" t="s">
        <v>42</v>
      </c>
      <c r="K11" s="10">
        <v>15598.98</v>
      </c>
      <c r="L11" s="6">
        <v>0</v>
      </c>
      <c r="M11" s="10">
        <v>15598.98</v>
      </c>
      <c r="N11" s="2" t="s">
        <v>37</v>
      </c>
      <c r="O11" s="51" t="s">
        <v>9</v>
      </c>
      <c r="P11" s="10">
        <v>15598.98</v>
      </c>
      <c r="Q11" s="53">
        <v>45961</v>
      </c>
    </row>
    <row r="12" spans="4:17" ht="39" customHeight="1">
      <c r="D12" s="54">
        <v>101745045</v>
      </c>
      <c r="E12" s="2" t="s">
        <v>43</v>
      </c>
      <c r="F12" s="51" t="s">
        <v>34</v>
      </c>
      <c r="G12" s="51" t="s">
        <v>35</v>
      </c>
      <c r="H12" s="10">
        <v>227642.18</v>
      </c>
      <c r="I12" s="2" t="s">
        <v>12</v>
      </c>
      <c r="J12" s="52" t="s">
        <v>44</v>
      </c>
      <c r="K12" s="10">
        <v>227642.18</v>
      </c>
      <c r="L12" s="6">
        <v>0</v>
      </c>
      <c r="M12" s="10">
        <v>227642.18</v>
      </c>
      <c r="N12" s="2" t="s">
        <v>37</v>
      </c>
      <c r="O12" s="51" t="s">
        <v>9</v>
      </c>
      <c r="P12" s="10">
        <v>227642.18</v>
      </c>
      <c r="Q12" s="53">
        <v>45961</v>
      </c>
    </row>
    <row r="13" spans="4:17" ht="39" customHeight="1">
      <c r="D13" s="54">
        <v>101745045</v>
      </c>
      <c r="E13" s="2" t="s">
        <v>45</v>
      </c>
      <c r="F13" s="51" t="s">
        <v>34</v>
      </c>
      <c r="G13" s="51" t="s">
        <v>35</v>
      </c>
      <c r="H13" s="10">
        <v>81717.3</v>
      </c>
      <c r="I13" s="2" t="s">
        <v>12</v>
      </c>
      <c r="J13" s="52" t="s">
        <v>44</v>
      </c>
      <c r="K13" s="10">
        <v>81717.3</v>
      </c>
      <c r="L13" s="6">
        <v>0</v>
      </c>
      <c r="M13" s="10">
        <v>81717.3</v>
      </c>
      <c r="N13" s="2" t="s">
        <v>37</v>
      </c>
      <c r="O13" s="51" t="s">
        <v>9</v>
      </c>
      <c r="P13" s="10">
        <v>81717.3</v>
      </c>
      <c r="Q13" s="53">
        <v>45961</v>
      </c>
    </row>
    <row r="14" spans="4:17" ht="39" customHeight="1">
      <c r="D14" s="54">
        <v>101745045</v>
      </c>
      <c r="E14" s="2" t="s">
        <v>46</v>
      </c>
      <c r="F14" s="51" t="s">
        <v>34</v>
      </c>
      <c r="G14" s="51" t="s">
        <v>35</v>
      </c>
      <c r="H14" s="10">
        <v>332692.2</v>
      </c>
      <c r="I14" s="2" t="s">
        <v>12</v>
      </c>
      <c r="J14" s="52" t="s">
        <v>47</v>
      </c>
      <c r="K14" s="10">
        <v>332692.2</v>
      </c>
      <c r="L14" s="6">
        <v>0</v>
      </c>
      <c r="M14" s="10">
        <v>332692.2</v>
      </c>
      <c r="N14" s="2" t="s">
        <v>37</v>
      </c>
      <c r="O14" s="51" t="s">
        <v>9</v>
      </c>
      <c r="P14" s="10">
        <v>332692.2</v>
      </c>
      <c r="Q14" s="53">
        <v>45961</v>
      </c>
    </row>
    <row r="15" spans="4:17" ht="39" customHeight="1">
      <c r="D15" s="54">
        <v>101745045</v>
      </c>
      <c r="E15" s="2" t="s">
        <v>48</v>
      </c>
      <c r="F15" s="51" t="s">
        <v>34</v>
      </c>
      <c r="G15" s="51" t="s">
        <v>35</v>
      </c>
      <c r="H15" s="10">
        <v>77994.899999999994</v>
      </c>
      <c r="I15" s="2" t="s">
        <v>12</v>
      </c>
      <c r="J15" s="52" t="s">
        <v>49</v>
      </c>
      <c r="K15" s="10">
        <v>77994.899999999994</v>
      </c>
      <c r="L15" s="6">
        <v>0</v>
      </c>
      <c r="M15" s="10">
        <v>77994.899999999994</v>
      </c>
      <c r="N15" s="2" t="s">
        <v>37</v>
      </c>
      <c r="O15" s="51" t="s">
        <v>9</v>
      </c>
      <c r="P15" s="10">
        <v>77994.899999999994</v>
      </c>
      <c r="Q15" s="53">
        <v>45961</v>
      </c>
    </row>
    <row r="16" spans="4:17" ht="39" customHeight="1">
      <c r="D16" s="54">
        <v>101745045</v>
      </c>
      <c r="E16" s="2" t="s">
        <v>50</v>
      </c>
      <c r="F16" s="51" t="s">
        <v>34</v>
      </c>
      <c r="G16" s="51" t="s">
        <v>35</v>
      </c>
      <c r="H16" s="10">
        <v>786642.44</v>
      </c>
      <c r="I16" s="2" t="s">
        <v>12</v>
      </c>
      <c r="J16" s="55">
        <v>43959</v>
      </c>
      <c r="K16" s="10">
        <v>786642.44</v>
      </c>
      <c r="L16" s="6">
        <v>0</v>
      </c>
      <c r="M16" s="10">
        <v>786642.44</v>
      </c>
      <c r="N16" s="2" t="s">
        <v>37</v>
      </c>
      <c r="O16" s="51" t="s">
        <v>9</v>
      </c>
      <c r="P16" s="10">
        <v>786642.44</v>
      </c>
      <c r="Q16" s="53">
        <v>45961</v>
      </c>
    </row>
    <row r="17" spans="4:17" ht="29.25" customHeight="1">
      <c r="D17" s="56"/>
      <c r="E17" s="57"/>
      <c r="F17" s="58"/>
      <c r="G17" s="58" t="s">
        <v>51</v>
      </c>
      <c r="H17" s="59">
        <f>SUM(H8:H16)</f>
        <v>1993295.7999999998</v>
      </c>
      <c r="I17" s="57"/>
      <c r="J17" s="60"/>
      <c r="K17" s="61">
        <v>1993295.8</v>
      </c>
      <c r="L17" s="57"/>
      <c r="M17" s="59">
        <v>1993295.8</v>
      </c>
      <c r="N17" s="57"/>
      <c r="O17" s="62"/>
      <c r="P17" s="59">
        <v>1993295.8</v>
      </c>
      <c r="Q17" s="11"/>
    </row>
    <row r="18" spans="4:17" ht="29.25" customHeight="1">
      <c r="D18" s="56"/>
      <c r="E18" s="57"/>
      <c r="F18" s="58"/>
      <c r="G18" s="58"/>
      <c r="H18" s="59"/>
      <c r="I18" s="57"/>
      <c r="J18" s="60"/>
      <c r="K18" s="61"/>
      <c r="L18" s="57"/>
      <c r="M18" s="59"/>
      <c r="N18" s="57"/>
      <c r="O18" s="62"/>
      <c r="P18" s="59"/>
      <c r="Q18" s="11"/>
    </row>
    <row r="19" spans="4:17" ht="41.25" customHeight="1">
      <c r="D19" s="63" t="s">
        <v>52</v>
      </c>
      <c r="E19" s="2" t="s">
        <v>53</v>
      </c>
      <c r="F19" s="64" t="s">
        <v>54</v>
      </c>
      <c r="G19" s="51" t="s">
        <v>55</v>
      </c>
      <c r="H19" s="10">
        <v>250000</v>
      </c>
      <c r="I19" s="2" t="s">
        <v>12</v>
      </c>
      <c r="J19" s="55">
        <v>43750</v>
      </c>
      <c r="K19" s="10">
        <v>250000</v>
      </c>
      <c r="L19" s="6">
        <v>0</v>
      </c>
      <c r="M19" s="10">
        <v>250000</v>
      </c>
      <c r="N19" s="2" t="s">
        <v>56</v>
      </c>
      <c r="O19" s="51" t="s">
        <v>57</v>
      </c>
      <c r="P19" s="10">
        <v>150000</v>
      </c>
      <c r="Q19" s="53">
        <v>45961</v>
      </c>
    </row>
    <row r="20" spans="4:17" ht="41.25" customHeight="1">
      <c r="D20" s="63" t="s">
        <v>52</v>
      </c>
      <c r="E20" s="2" t="s">
        <v>53</v>
      </c>
      <c r="F20" s="64" t="s">
        <v>54</v>
      </c>
      <c r="G20" s="51" t="s">
        <v>55</v>
      </c>
      <c r="H20" s="2" t="s">
        <v>58</v>
      </c>
      <c r="I20" s="2" t="s">
        <v>12</v>
      </c>
      <c r="J20" s="55">
        <v>43750</v>
      </c>
      <c r="K20" s="2" t="s">
        <v>59</v>
      </c>
      <c r="L20" s="6">
        <v>0</v>
      </c>
      <c r="M20" s="2" t="s">
        <v>58</v>
      </c>
      <c r="N20" s="2" t="s">
        <v>60</v>
      </c>
      <c r="O20" s="51" t="s">
        <v>57</v>
      </c>
      <c r="P20" s="10">
        <v>100000</v>
      </c>
      <c r="Q20" s="53">
        <v>45961</v>
      </c>
    </row>
    <row r="21" spans="4:17" ht="41.25" customHeight="1">
      <c r="D21" s="63" t="s">
        <v>52</v>
      </c>
      <c r="E21" s="2" t="s">
        <v>61</v>
      </c>
      <c r="F21" s="64" t="s">
        <v>54</v>
      </c>
      <c r="G21" s="51" t="s">
        <v>55</v>
      </c>
      <c r="H21" s="10">
        <v>50000</v>
      </c>
      <c r="I21" s="2" t="s">
        <v>12</v>
      </c>
      <c r="J21" s="52" t="s">
        <v>36</v>
      </c>
      <c r="K21" s="10">
        <v>50000</v>
      </c>
      <c r="L21" s="6">
        <v>0</v>
      </c>
      <c r="M21" s="10">
        <v>50000</v>
      </c>
      <c r="N21" s="2" t="s">
        <v>56</v>
      </c>
      <c r="O21" s="51" t="s">
        <v>57</v>
      </c>
      <c r="P21" s="10">
        <v>30000</v>
      </c>
      <c r="Q21" s="53">
        <v>45961</v>
      </c>
    </row>
    <row r="22" spans="4:17" ht="41.25" customHeight="1">
      <c r="D22" s="63" t="s">
        <v>52</v>
      </c>
      <c r="E22" s="2" t="s">
        <v>61</v>
      </c>
      <c r="F22" s="64" t="s">
        <v>54</v>
      </c>
      <c r="G22" s="51" t="s">
        <v>55</v>
      </c>
      <c r="H22" s="2" t="s">
        <v>58</v>
      </c>
      <c r="I22" s="2" t="s">
        <v>12</v>
      </c>
      <c r="J22" s="52" t="s">
        <v>36</v>
      </c>
      <c r="K22" s="2" t="s">
        <v>59</v>
      </c>
      <c r="L22" s="6">
        <v>0</v>
      </c>
      <c r="M22" s="2" t="s">
        <v>58</v>
      </c>
      <c r="N22" s="2" t="s">
        <v>60</v>
      </c>
      <c r="O22" s="51" t="s">
        <v>57</v>
      </c>
      <c r="P22" s="10">
        <v>20000</v>
      </c>
      <c r="Q22" s="53">
        <v>45961</v>
      </c>
    </row>
    <row r="23" spans="4:17" ht="41.25" customHeight="1">
      <c r="D23" s="63" t="s">
        <v>52</v>
      </c>
      <c r="E23" s="2" t="s">
        <v>62</v>
      </c>
      <c r="F23" s="64" t="s">
        <v>54</v>
      </c>
      <c r="G23" s="51" t="s">
        <v>55</v>
      </c>
      <c r="H23" s="10">
        <v>200000</v>
      </c>
      <c r="I23" s="2" t="s">
        <v>12</v>
      </c>
      <c r="J23" s="52" t="s">
        <v>36</v>
      </c>
      <c r="K23" s="10">
        <v>200000</v>
      </c>
      <c r="L23" s="6">
        <v>0</v>
      </c>
      <c r="M23" s="10">
        <v>200000</v>
      </c>
      <c r="N23" s="2" t="s">
        <v>56</v>
      </c>
      <c r="O23" s="51" t="s">
        <v>57</v>
      </c>
      <c r="P23" s="10">
        <v>125000</v>
      </c>
      <c r="Q23" s="53">
        <v>45961</v>
      </c>
    </row>
    <row r="24" spans="4:17" ht="41.25" customHeight="1">
      <c r="D24" s="63" t="s">
        <v>52</v>
      </c>
      <c r="E24" s="2" t="s">
        <v>62</v>
      </c>
      <c r="F24" s="64" t="s">
        <v>54</v>
      </c>
      <c r="G24" s="51" t="s">
        <v>55</v>
      </c>
      <c r="H24" s="2" t="s">
        <v>58</v>
      </c>
      <c r="I24" s="2" t="s">
        <v>12</v>
      </c>
      <c r="J24" s="52" t="s">
        <v>36</v>
      </c>
      <c r="K24" s="2" t="s">
        <v>59</v>
      </c>
      <c r="L24" s="6">
        <v>0</v>
      </c>
      <c r="M24" s="2" t="s">
        <v>58</v>
      </c>
      <c r="N24" s="2" t="s">
        <v>60</v>
      </c>
      <c r="O24" s="51" t="s">
        <v>63</v>
      </c>
      <c r="P24" s="10">
        <v>75000</v>
      </c>
      <c r="Q24" s="53">
        <v>45961</v>
      </c>
    </row>
    <row r="25" spans="4:17" ht="41.25" customHeight="1">
      <c r="D25" s="63" t="s">
        <v>52</v>
      </c>
      <c r="E25" s="2" t="s">
        <v>64</v>
      </c>
      <c r="F25" s="64" t="s">
        <v>54</v>
      </c>
      <c r="G25" s="51" t="s">
        <v>55</v>
      </c>
      <c r="H25" s="10">
        <v>200000</v>
      </c>
      <c r="I25" s="2" t="s">
        <v>12</v>
      </c>
      <c r="J25" s="55">
        <v>44013</v>
      </c>
      <c r="K25" s="10">
        <v>200000</v>
      </c>
      <c r="L25" s="6">
        <v>0</v>
      </c>
      <c r="M25" s="10">
        <v>200000</v>
      </c>
      <c r="N25" s="2" t="s">
        <v>60</v>
      </c>
      <c r="O25" s="51" t="s">
        <v>63</v>
      </c>
      <c r="P25" s="10">
        <v>125000</v>
      </c>
      <c r="Q25" s="53">
        <v>45961</v>
      </c>
    </row>
    <row r="26" spans="4:17" ht="41.25" customHeight="1">
      <c r="D26" s="63" t="s">
        <v>52</v>
      </c>
      <c r="E26" s="2" t="s">
        <v>64</v>
      </c>
      <c r="F26" s="64" t="s">
        <v>54</v>
      </c>
      <c r="G26" s="51" t="s">
        <v>55</v>
      </c>
      <c r="H26" s="2" t="s">
        <v>58</v>
      </c>
      <c r="I26" s="2" t="s">
        <v>12</v>
      </c>
      <c r="J26" s="55">
        <v>44013</v>
      </c>
      <c r="K26" s="2" t="s">
        <v>59</v>
      </c>
      <c r="L26" s="6">
        <v>0</v>
      </c>
      <c r="M26" s="2" t="s">
        <v>58</v>
      </c>
      <c r="N26" s="2" t="s">
        <v>60</v>
      </c>
      <c r="O26" s="51" t="s">
        <v>63</v>
      </c>
      <c r="P26" s="10">
        <v>75000</v>
      </c>
      <c r="Q26" s="53">
        <v>45961</v>
      </c>
    </row>
    <row r="27" spans="4:17" ht="41.25" customHeight="1">
      <c r="D27" s="63" t="s">
        <v>52</v>
      </c>
      <c r="E27" s="2" t="s">
        <v>65</v>
      </c>
      <c r="F27" s="64" t="s">
        <v>54</v>
      </c>
      <c r="G27" s="51" t="s">
        <v>55</v>
      </c>
      <c r="H27" s="10">
        <v>250000</v>
      </c>
      <c r="I27" s="2" t="s">
        <v>12</v>
      </c>
      <c r="J27" s="52" t="s">
        <v>66</v>
      </c>
      <c r="K27" s="10">
        <v>250000</v>
      </c>
      <c r="L27" s="6">
        <v>0</v>
      </c>
      <c r="M27" s="10">
        <v>250000</v>
      </c>
      <c r="N27" s="2" t="s">
        <v>56</v>
      </c>
      <c r="O27" s="51" t="s">
        <v>57</v>
      </c>
      <c r="P27" s="10">
        <v>150000</v>
      </c>
      <c r="Q27" s="53">
        <v>45961</v>
      </c>
    </row>
    <row r="28" spans="4:17" ht="41.25" customHeight="1">
      <c r="D28" s="63" t="s">
        <v>52</v>
      </c>
      <c r="E28" s="2" t="s">
        <v>65</v>
      </c>
      <c r="F28" s="64" t="s">
        <v>54</v>
      </c>
      <c r="G28" s="51" t="s">
        <v>55</v>
      </c>
      <c r="H28" s="2" t="s">
        <v>58</v>
      </c>
      <c r="I28" s="2" t="s">
        <v>12</v>
      </c>
      <c r="J28" s="52" t="s">
        <v>66</v>
      </c>
      <c r="K28" s="2" t="s">
        <v>59</v>
      </c>
      <c r="L28" s="6">
        <v>0</v>
      </c>
      <c r="M28" s="2" t="s">
        <v>58</v>
      </c>
      <c r="N28" s="2" t="s">
        <v>60</v>
      </c>
      <c r="O28" s="51" t="s">
        <v>63</v>
      </c>
      <c r="P28" s="10">
        <v>100000</v>
      </c>
      <c r="Q28" s="53">
        <v>45961</v>
      </c>
    </row>
    <row r="29" spans="4:17" ht="41.25" customHeight="1">
      <c r="D29" s="63" t="s">
        <v>52</v>
      </c>
      <c r="E29" s="2" t="s">
        <v>67</v>
      </c>
      <c r="F29" s="64" t="s">
        <v>54</v>
      </c>
      <c r="G29" s="51" t="s">
        <v>55</v>
      </c>
      <c r="H29" s="10">
        <v>200000</v>
      </c>
      <c r="I29" s="2" t="s">
        <v>12</v>
      </c>
      <c r="J29" s="52" t="s">
        <v>68</v>
      </c>
      <c r="K29" s="10">
        <v>200000</v>
      </c>
      <c r="L29" s="6">
        <v>0</v>
      </c>
      <c r="M29" s="10">
        <v>200000</v>
      </c>
      <c r="N29" s="2" t="s">
        <v>56</v>
      </c>
      <c r="O29" s="51" t="s">
        <v>57</v>
      </c>
      <c r="P29" s="10">
        <v>125000</v>
      </c>
      <c r="Q29" s="53">
        <v>45961</v>
      </c>
    </row>
    <row r="30" spans="4:17" ht="41.25" customHeight="1">
      <c r="D30" s="63" t="s">
        <v>52</v>
      </c>
      <c r="E30" s="2" t="s">
        <v>67</v>
      </c>
      <c r="F30" s="64" t="s">
        <v>54</v>
      </c>
      <c r="G30" s="51" t="s">
        <v>55</v>
      </c>
      <c r="H30" s="2" t="s">
        <v>58</v>
      </c>
      <c r="I30" s="2" t="s">
        <v>12</v>
      </c>
      <c r="J30" s="52" t="s">
        <v>68</v>
      </c>
      <c r="K30" s="2" t="s">
        <v>59</v>
      </c>
      <c r="L30" s="6">
        <v>0</v>
      </c>
      <c r="M30" s="2" t="s">
        <v>58</v>
      </c>
      <c r="N30" s="2" t="s">
        <v>60</v>
      </c>
      <c r="O30" s="51" t="s">
        <v>63</v>
      </c>
      <c r="P30" s="10">
        <v>75000</v>
      </c>
      <c r="Q30" s="53">
        <v>45961</v>
      </c>
    </row>
    <row r="31" spans="4:17" ht="41.25" customHeight="1">
      <c r="D31" s="63" t="s">
        <v>52</v>
      </c>
      <c r="E31" s="2" t="s">
        <v>69</v>
      </c>
      <c r="F31" s="64" t="s">
        <v>54</v>
      </c>
      <c r="G31" s="51" t="s">
        <v>55</v>
      </c>
      <c r="H31" s="10">
        <v>200000</v>
      </c>
      <c r="I31" s="2" t="s">
        <v>12</v>
      </c>
      <c r="J31" s="52" t="s">
        <v>70</v>
      </c>
      <c r="K31" s="10">
        <v>200000</v>
      </c>
      <c r="L31" s="6">
        <v>0</v>
      </c>
      <c r="M31" s="10">
        <v>200000</v>
      </c>
      <c r="N31" s="2" t="s">
        <v>56</v>
      </c>
      <c r="O31" s="51" t="s">
        <v>57</v>
      </c>
      <c r="P31" s="10">
        <v>125000</v>
      </c>
      <c r="Q31" s="53">
        <v>45961</v>
      </c>
    </row>
    <row r="32" spans="4:17" ht="41.25" customHeight="1">
      <c r="D32" s="63" t="s">
        <v>52</v>
      </c>
      <c r="E32" s="2" t="s">
        <v>69</v>
      </c>
      <c r="F32" s="64" t="s">
        <v>54</v>
      </c>
      <c r="G32" s="51" t="s">
        <v>55</v>
      </c>
      <c r="H32" s="2" t="s">
        <v>58</v>
      </c>
      <c r="I32" s="2" t="s">
        <v>12</v>
      </c>
      <c r="J32" s="52" t="s">
        <v>70</v>
      </c>
      <c r="K32" s="2" t="s">
        <v>59</v>
      </c>
      <c r="L32" s="6">
        <v>0</v>
      </c>
      <c r="M32" s="2" t="s">
        <v>58</v>
      </c>
      <c r="N32" s="2" t="s">
        <v>60</v>
      </c>
      <c r="O32" s="51" t="s">
        <v>63</v>
      </c>
      <c r="P32" s="10">
        <v>75000</v>
      </c>
      <c r="Q32" s="53">
        <v>45961</v>
      </c>
    </row>
    <row r="33" spans="4:17" ht="41.25" customHeight="1">
      <c r="D33" s="63" t="s">
        <v>52</v>
      </c>
      <c r="E33" s="2" t="s">
        <v>71</v>
      </c>
      <c r="F33" s="64" t="s">
        <v>54</v>
      </c>
      <c r="G33" s="51" t="s">
        <v>55</v>
      </c>
      <c r="H33" s="10">
        <v>200000</v>
      </c>
      <c r="I33" s="2" t="s">
        <v>12</v>
      </c>
      <c r="J33" s="55">
        <v>43892</v>
      </c>
      <c r="K33" s="10">
        <v>200000</v>
      </c>
      <c r="L33" s="6">
        <v>0</v>
      </c>
      <c r="M33" s="10">
        <v>200000</v>
      </c>
      <c r="N33" s="2" t="s">
        <v>60</v>
      </c>
      <c r="O33" s="51" t="s">
        <v>63</v>
      </c>
      <c r="P33" s="10">
        <v>135000</v>
      </c>
      <c r="Q33" s="53">
        <v>45961</v>
      </c>
    </row>
    <row r="34" spans="4:17" ht="41.25" customHeight="1">
      <c r="D34" s="63" t="s">
        <v>52</v>
      </c>
      <c r="E34" s="2" t="s">
        <v>71</v>
      </c>
      <c r="F34" s="64" t="s">
        <v>54</v>
      </c>
      <c r="G34" s="51" t="s">
        <v>55</v>
      </c>
      <c r="H34" s="2" t="s">
        <v>58</v>
      </c>
      <c r="I34" s="2" t="s">
        <v>12</v>
      </c>
      <c r="J34" s="55">
        <v>43892</v>
      </c>
      <c r="K34" s="2" t="s">
        <v>59</v>
      </c>
      <c r="L34" s="6">
        <v>0</v>
      </c>
      <c r="M34" s="2" t="s">
        <v>58</v>
      </c>
      <c r="N34" s="2" t="s">
        <v>60</v>
      </c>
      <c r="O34" s="51" t="s">
        <v>63</v>
      </c>
      <c r="P34" s="10">
        <v>65000</v>
      </c>
      <c r="Q34" s="53">
        <v>45961</v>
      </c>
    </row>
    <row r="35" spans="4:17" ht="41.25" customHeight="1">
      <c r="D35" s="63" t="s">
        <v>52</v>
      </c>
      <c r="E35" s="2" t="s">
        <v>72</v>
      </c>
      <c r="F35" s="64" t="s">
        <v>54</v>
      </c>
      <c r="G35" s="51" t="s">
        <v>55</v>
      </c>
      <c r="H35" s="10">
        <v>200000</v>
      </c>
      <c r="I35" s="2" t="s">
        <v>12</v>
      </c>
      <c r="J35" s="55">
        <v>44106</v>
      </c>
      <c r="K35" s="10">
        <v>200000</v>
      </c>
      <c r="L35" s="6">
        <v>0</v>
      </c>
      <c r="M35" s="10">
        <v>200000</v>
      </c>
      <c r="N35" s="2" t="s">
        <v>60</v>
      </c>
      <c r="O35" s="51" t="s">
        <v>63</v>
      </c>
      <c r="P35" s="10">
        <v>135000</v>
      </c>
      <c r="Q35" s="53">
        <v>45961</v>
      </c>
    </row>
    <row r="36" spans="4:17" ht="41.25" customHeight="1">
      <c r="D36" s="63" t="s">
        <v>52</v>
      </c>
      <c r="E36" s="2" t="s">
        <v>72</v>
      </c>
      <c r="F36" s="64" t="s">
        <v>54</v>
      </c>
      <c r="G36" s="51" t="s">
        <v>55</v>
      </c>
      <c r="H36" s="2" t="s">
        <v>58</v>
      </c>
      <c r="I36" s="2" t="s">
        <v>12</v>
      </c>
      <c r="J36" s="55">
        <v>44106</v>
      </c>
      <c r="K36" s="2" t="s">
        <v>59</v>
      </c>
      <c r="L36" s="6">
        <v>0</v>
      </c>
      <c r="M36" s="2" t="s">
        <v>58</v>
      </c>
      <c r="N36" s="2" t="s">
        <v>60</v>
      </c>
      <c r="O36" s="51" t="s">
        <v>63</v>
      </c>
      <c r="P36" s="10">
        <v>65000</v>
      </c>
      <c r="Q36" s="53">
        <v>45961</v>
      </c>
    </row>
    <row r="37" spans="4:17" ht="41.25" customHeight="1">
      <c r="D37" s="63" t="s">
        <v>52</v>
      </c>
      <c r="E37" s="2" t="s">
        <v>73</v>
      </c>
      <c r="F37" s="64" t="s">
        <v>54</v>
      </c>
      <c r="G37" s="51" t="s">
        <v>55</v>
      </c>
      <c r="H37" s="10">
        <v>200000</v>
      </c>
      <c r="I37" s="2" t="s">
        <v>12</v>
      </c>
      <c r="J37" s="52" t="s">
        <v>74</v>
      </c>
      <c r="K37" s="10">
        <v>200000</v>
      </c>
      <c r="L37" s="6">
        <v>0</v>
      </c>
      <c r="M37" s="10">
        <v>200000</v>
      </c>
      <c r="N37" s="2" t="s">
        <v>60</v>
      </c>
      <c r="O37" s="51" t="s">
        <v>63</v>
      </c>
      <c r="P37" s="10">
        <v>125000</v>
      </c>
      <c r="Q37" s="53">
        <v>45961</v>
      </c>
    </row>
    <row r="38" spans="4:17" ht="41.25" customHeight="1">
      <c r="D38" s="63" t="s">
        <v>52</v>
      </c>
      <c r="E38" s="2" t="s">
        <v>73</v>
      </c>
      <c r="F38" s="64" t="s">
        <v>54</v>
      </c>
      <c r="G38" s="51" t="s">
        <v>55</v>
      </c>
      <c r="H38" s="2" t="s">
        <v>58</v>
      </c>
      <c r="I38" s="2" t="s">
        <v>12</v>
      </c>
      <c r="J38" s="52" t="s">
        <v>74</v>
      </c>
      <c r="K38" s="2" t="s">
        <v>59</v>
      </c>
      <c r="L38" s="6">
        <v>0</v>
      </c>
      <c r="M38" s="2" t="s">
        <v>58</v>
      </c>
      <c r="N38" s="2" t="s">
        <v>60</v>
      </c>
      <c r="O38" s="51" t="s">
        <v>63</v>
      </c>
      <c r="P38" s="10">
        <v>75000</v>
      </c>
      <c r="Q38" s="53">
        <v>45961</v>
      </c>
    </row>
    <row r="39" spans="4:17" ht="41.25" customHeight="1">
      <c r="D39" s="63" t="s">
        <v>52</v>
      </c>
      <c r="E39" s="2" t="s">
        <v>75</v>
      </c>
      <c r="F39" s="64" t="s">
        <v>54</v>
      </c>
      <c r="G39" s="51" t="s">
        <v>55</v>
      </c>
      <c r="H39" s="10">
        <v>200000</v>
      </c>
      <c r="I39" s="2" t="s">
        <v>12</v>
      </c>
      <c r="J39" s="52" t="s">
        <v>49</v>
      </c>
      <c r="K39" s="10">
        <v>200000</v>
      </c>
      <c r="L39" s="6">
        <v>0</v>
      </c>
      <c r="M39" s="10">
        <v>200000</v>
      </c>
      <c r="N39" s="2" t="s">
        <v>60</v>
      </c>
      <c r="O39" s="51" t="s">
        <v>63</v>
      </c>
      <c r="P39" s="10">
        <v>125000</v>
      </c>
      <c r="Q39" s="53">
        <v>45961</v>
      </c>
    </row>
    <row r="40" spans="4:17" ht="41.25" customHeight="1">
      <c r="D40" s="63" t="s">
        <v>52</v>
      </c>
      <c r="E40" s="2" t="s">
        <v>75</v>
      </c>
      <c r="F40" s="64" t="s">
        <v>54</v>
      </c>
      <c r="G40" s="51" t="s">
        <v>55</v>
      </c>
      <c r="H40" s="2" t="s">
        <v>58</v>
      </c>
      <c r="I40" s="2" t="s">
        <v>12</v>
      </c>
      <c r="J40" s="52" t="s">
        <v>49</v>
      </c>
      <c r="K40" s="2" t="s">
        <v>59</v>
      </c>
      <c r="L40" s="6">
        <v>0</v>
      </c>
      <c r="M40" s="2" t="s">
        <v>58</v>
      </c>
      <c r="N40" s="2" t="s">
        <v>60</v>
      </c>
      <c r="O40" s="51" t="s">
        <v>63</v>
      </c>
      <c r="P40" s="10">
        <v>75000</v>
      </c>
      <c r="Q40" s="53">
        <v>45961</v>
      </c>
    </row>
    <row r="41" spans="4:17" ht="41.25" customHeight="1">
      <c r="D41" s="63" t="s">
        <v>52</v>
      </c>
      <c r="E41" s="2" t="s">
        <v>76</v>
      </c>
      <c r="F41" s="64" t="s">
        <v>54</v>
      </c>
      <c r="G41" s="51" t="s">
        <v>55</v>
      </c>
      <c r="H41" s="10">
        <v>200000</v>
      </c>
      <c r="I41" s="2" t="s">
        <v>12</v>
      </c>
      <c r="J41" s="52" t="s">
        <v>77</v>
      </c>
      <c r="K41" s="10">
        <v>200000</v>
      </c>
      <c r="L41" s="6">
        <v>0</v>
      </c>
      <c r="M41" s="10">
        <v>200000</v>
      </c>
      <c r="N41" s="2" t="s">
        <v>60</v>
      </c>
      <c r="O41" s="51" t="s">
        <v>63</v>
      </c>
      <c r="P41" s="10">
        <v>125000</v>
      </c>
      <c r="Q41" s="53">
        <v>45961</v>
      </c>
    </row>
    <row r="42" spans="4:17" ht="41.25" customHeight="1">
      <c r="D42" s="63" t="s">
        <v>52</v>
      </c>
      <c r="E42" s="2" t="s">
        <v>76</v>
      </c>
      <c r="F42" s="64" t="s">
        <v>54</v>
      </c>
      <c r="G42" s="51" t="s">
        <v>55</v>
      </c>
      <c r="H42" s="2" t="s">
        <v>58</v>
      </c>
      <c r="I42" s="2" t="s">
        <v>12</v>
      </c>
      <c r="J42" s="52" t="s">
        <v>77</v>
      </c>
      <c r="K42" s="2" t="s">
        <v>59</v>
      </c>
      <c r="L42" s="6">
        <v>0</v>
      </c>
      <c r="M42" s="2" t="s">
        <v>58</v>
      </c>
      <c r="N42" s="2" t="s">
        <v>60</v>
      </c>
      <c r="O42" s="51" t="s">
        <v>63</v>
      </c>
      <c r="P42" s="10">
        <v>75000</v>
      </c>
      <c r="Q42" s="53">
        <v>45961</v>
      </c>
    </row>
    <row r="43" spans="4:17" ht="41.25" customHeight="1">
      <c r="D43" s="63" t="s">
        <v>52</v>
      </c>
      <c r="E43" s="2" t="s">
        <v>78</v>
      </c>
      <c r="F43" s="64" t="s">
        <v>54</v>
      </c>
      <c r="G43" s="51" t="s">
        <v>55</v>
      </c>
      <c r="H43" s="10">
        <v>200000</v>
      </c>
      <c r="I43" s="2" t="s">
        <v>12</v>
      </c>
      <c r="J43" s="55">
        <v>43954</v>
      </c>
      <c r="K43" s="10">
        <v>200000</v>
      </c>
      <c r="L43" s="6">
        <v>0</v>
      </c>
      <c r="M43" s="10">
        <v>200000</v>
      </c>
      <c r="N43" s="2" t="s">
        <v>56</v>
      </c>
      <c r="O43" s="51" t="s">
        <v>57</v>
      </c>
      <c r="P43" s="10">
        <v>125000</v>
      </c>
      <c r="Q43" s="53">
        <v>45961</v>
      </c>
    </row>
    <row r="44" spans="4:17" ht="41.25" customHeight="1">
      <c r="D44" s="63" t="s">
        <v>52</v>
      </c>
      <c r="E44" s="2" t="s">
        <v>78</v>
      </c>
      <c r="F44" s="64" t="s">
        <v>54</v>
      </c>
      <c r="G44" s="51" t="s">
        <v>55</v>
      </c>
      <c r="H44" s="2" t="s">
        <v>58</v>
      </c>
      <c r="I44" s="2" t="s">
        <v>12</v>
      </c>
      <c r="J44" s="55">
        <v>43954</v>
      </c>
      <c r="K44" s="2" t="s">
        <v>59</v>
      </c>
      <c r="L44" s="6">
        <v>0</v>
      </c>
      <c r="M44" s="2" t="s">
        <v>58</v>
      </c>
      <c r="N44" s="2" t="s">
        <v>60</v>
      </c>
      <c r="O44" s="51" t="s">
        <v>63</v>
      </c>
      <c r="P44" s="10">
        <v>75000</v>
      </c>
      <c r="Q44" s="53">
        <v>45961</v>
      </c>
    </row>
    <row r="45" spans="4:17" ht="41.25" customHeight="1">
      <c r="D45" s="63" t="s">
        <v>52</v>
      </c>
      <c r="E45" s="2" t="s">
        <v>79</v>
      </c>
      <c r="F45" s="64" t="s">
        <v>54</v>
      </c>
      <c r="G45" s="51" t="s">
        <v>55</v>
      </c>
      <c r="H45" s="10">
        <v>200000</v>
      </c>
      <c r="I45" s="2" t="s">
        <v>12</v>
      </c>
      <c r="J45" s="55">
        <v>44168</v>
      </c>
      <c r="K45" s="10">
        <v>200000</v>
      </c>
      <c r="L45" s="6">
        <v>0</v>
      </c>
      <c r="M45" s="10">
        <v>200000</v>
      </c>
      <c r="N45" s="2" t="s">
        <v>56</v>
      </c>
      <c r="O45" s="51" t="s">
        <v>57</v>
      </c>
      <c r="P45" s="10">
        <v>125000</v>
      </c>
      <c r="Q45" s="53">
        <v>45961</v>
      </c>
    </row>
    <row r="46" spans="4:17" ht="41.25" customHeight="1">
      <c r="D46" s="63" t="s">
        <v>52</v>
      </c>
      <c r="E46" s="2" t="s">
        <v>79</v>
      </c>
      <c r="F46" s="64" t="s">
        <v>54</v>
      </c>
      <c r="G46" s="51" t="s">
        <v>55</v>
      </c>
      <c r="H46" s="2" t="s">
        <v>58</v>
      </c>
      <c r="I46" s="2" t="s">
        <v>12</v>
      </c>
      <c r="J46" s="55">
        <v>44168</v>
      </c>
      <c r="K46" s="2" t="s">
        <v>59</v>
      </c>
      <c r="L46" s="6">
        <v>0</v>
      </c>
      <c r="M46" s="2" t="s">
        <v>58</v>
      </c>
      <c r="N46" s="2" t="s">
        <v>60</v>
      </c>
      <c r="O46" s="51" t="s">
        <v>63</v>
      </c>
      <c r="P46" s="10">
        <v>75000</v>
      </c>
      <c r="Q46" s="53">
        <v>45961</v>
      </c>
    </row>
    <row r="47" spans="4:17" ht="41.25" customHeight="1">
      <c r="D47" s="63" t="s">
        <v>52</v>
      </c>
      <c r="E47" s="2" t="s">
        <v>80</v>
      </c>
      <c r="F47" s="64" t="s">
        <v>54</v>
      </c>
      <c r="G47" s="51" t="s">
        <v>55</v>
      </c>
      <c r="H47" s="10">
        <v>200000</v>
      </c>
      <c r="I47" s="2" t="s">
        <v>12</v>
      </c>
      <c r="J47" s="52" t="s">
        <v>81</v>
      </c>
      <c r="K47" s="10">
        <v>200000</v>
      </c>
      <c r="L47" s="6">
        <v>0</v>
      </c>
      <c r="M47" s="10">
        <v>200000</v>
      </c>
      <c r="N47" s="2" t="s">
        <v>56</v>
      </c>
      <c r="O47" s="51" t="s">
        <v>57</v>
      </c>
      <c r="P47" s="10">
        <v>125000</v>
      </c>
      <c r="Q47" s="53">
        <v>45961</v>
      </c>
    </row>
    <row r="48" spans="4:17" ht="41.25" customHeight="1">
      <c r="D48" s="63" t="s">
        <v>52</v>
      </c>
      <c r="E48" s="2" t="s">
        <v>80</v>
      </c>
      <c r="F48" s="64" t="s">
        <v>54</v>
      </c>
      <c r="G48" s="51" t="s">
        <v>55</v>
      </c>
      <c r="H48" s="2" t="s">
        <v>58</v>
      </c>
      <c r="I48" s="2" t="s">
        <v>12</v>
      </c>
      <c r="J48" s="52" t="s">
        <v>81</v>
      </c>
      <c r="K48" s="7"/>
      <c r="L48" s="6">
        <v>0</v>
      </c>
      <c r="M48" s="2" t="s">
        <v>59</v>
      </c>
      <c r="N48" s="2" t="s">
        <v>60</v>
      </c>
      <c r="O48" s="51" t="s">
        <v>63</v>
      </c>
      <c r="P48" s="10">
        <v>75000</v>
      </c>
      <c r="Q48" s="53">
        <v>45961</v>
      </c>
    </row>
    <row r="49" spans="4:17" ht="41.25" customHeight="1">
      <c r="D49" s="63" t="s">
        <v>52</v>
      </c>
      <c r="E49" s="2" t="s">
        <v>82</v>
      </c>
      <c r="F49" s="64" t="s">
        <v>83</v>
      </c>
      <c r="G49" s="51" t="s">
        <v>84</v>
      </c>
      <c r="H49" s="10">
        <v>250000</v>
      </c>
      <c r="I49" s="2" t="s">
        <v>12</v>
      </c>
      <c r="J49" s="55">
        <v>43933</v>
      </c>
      <c r="K49" s="10">
        <v>250000</v>
      </c>
      <c r="L49" s="6">
        <v>0</v>
      </c>
      <c r="M49" s="10">
        <v>250000</v>
      </c>
      <c r="N49" s="2" t="s">
        <v>56</v>
      </c>
      <c r="O49" s="51" t="s">
        <v>57</v>
      </c>
      <c r="P49" s="10">
        <v>150000</v>
      </c>
      <c r="Q49" s="53">
        <v>45961</v>
      </c>
    </row>
    <row r="50" spans="4:17" ht="41.25" customHeight="1">
      <c r="D50" s="63" t="s">
        <v>52</v>
      </c>
      <c r="E50" s="2" t="s">
        <v>82</v>
      </c>
      <c r="F50" s="64" t="s">
        <v>83</v>
      </c>
      <c r="G50" s="51" t="s">
        <v>84</v>
      </c>
      <c r="H50" s="2" t="s">
        <v>59</v>
      </c>
      <c r="I50" s="2" t="s">
        <v>12</v>
      </c>
      <c r="J50" s="55">
        <v>43933</v>
      </c>
      <c r="K50" s="2" t="s">
        <v>59</v>
      </c>
      <c r="L50" s="6">
        <v>0</v>
      </c>
      <c r="M50" s="2" t="s">
        <v>58</v>
      </c>
      <c r="N50" s="2" t="s">
        <v>60</v>
      </c>
      <c r="O50" s="51" t="s">
        <v>63</v>
      </c>
      <c r="P50" s="10">
        <v>100000</v>
      </c>
      <c r="Q50" s="53">
        <v>45961</v>
      </c>
    </row>
    <row r="51" spans="4:17" ht="29.25" customHeight="1">
      <c r="D51" s="56"/>
      <c r="E51" s="2"/>
      <c r="F51" s="51"/>
      <c r="G51" s="58" t="s">
        <v>51</v>
      </c>
      <c r="H51" s="59">
        <f>SUM(H19:H50)</f>
        <v>3200000</v>
      </c>
      <c r="I51" s="57"/>
      <c r="J51" s="60"/>
      <c r="K51" s="61">
        <v>3200000</v>
      </c>
      <c r="L51" s="57"/>
      <c r="M51" s="59">
        <v>3200000</v>
      </c>
      <c r="N51" s="57"/>
      <c r="O51" s="62"/>
      <c r="P51" s="59">
        <v>3200000</v>
      </c>
      <c r="Q51" s="11"/>
    </row>
    <row r="52" spans="4:17" ht="29.25" customHeight="1">
      <c r="D52" s="56"/>
      <c r="E52" s="65" t="s">
        <v>85</v>
      </c>
      <c r="F52" s="51"/>
      <c r="G52" s="58"/>
      <c r="H52" s="59"/>
      <c r="I52" s="57"/>
      <c r="J52" s="65"/>
      <c r="K52" s="65"/>
      <c r="L52" s="59"/>
      <c r="M52" s="59"/>
      <c r="N52" s="57"/>
      <c r="O52" s="62"/>
      <c r="P52" s="59"/>
      <c r="Q52" s="11"/>
    </row>
    <row r="53" spans="4:17" ht="29.25" customHeight="1">
      <c r="D53" s="66" t="s">
        <v>86</v>
      </c>
      <c r="E53" s="2" t="s">
        <v>87</v>
      </c>
      <c r="F53" s="51" t="s">
        <v>88</v>
      </c>
      <c r="G53" s="51" t="s">
        <v>89</v>
      </c>
      <c r="H53" s="67">
        <v>23010</v>
      </c>
      <c r="I53" s="2" t="s">
        <v>12</v>
      </c>
      <c r="J53" s="55">
        <v>44628</v>
      </c>
      <c r="K53" s="67">
        <v>23010</v>
      </c>
      <c r="L53" s="6">
        <v>0</v>
      </c>
      <c r="M53" s="67">
        <v>23010</v>
      </c>
      <c r="N53" s="11" t="s">
        <v>90</v>
      </c>
      <c r="O53" s="51" t="s">
        <v>91</v>
      </c>
      <c r="P53" s="67">
        <v>23010</v>
      </c>
      <c r="Q53" s="53">
        <v>45961</v>
      </c>
    </row>
    <row r="54" spans="4:17" ht="29.25" customHeight="1">
      <c r="D54" s="56"/>
      <c r="E54" s="2"/>
      <c r="F54" s="51"/>
      <c r="G54" s="58" t="s">
        <v>92</v>
      </c>
      <c r="H54" s="68">
        <f>SUM(H53)</f>
        <v>23010</v>
      </c>
      <c r="I54" s="60"/>
      <c r="J54" s="60"/>
      <c r="K54" s="68">
        <f>SUM(K53:K53)</f>
        <v>23010</v>
      </c>
      <c r="L54" s="6">
        <v>0</v>
      </c>
      <c r="M54" s="68">
        <f>SUM(M53:M53)</f>
        <v>23010</v>
      </c>
      <c r="N54" s="60"/>
      <c r="O54" s="60"/>
      <c r="P54" s="68">
        <f>SUM(P53:P53)</f>
        <v>23010</v>
      </c>
      <c r="Q54" s="11"/>
    </row>
    <row r="55" spans="4:17" ht="29.25" customHeight="1">
      <c r="D55" s="56"/>
      <c r="E55" s="69" t="s">
        <v>93</v>
      </c>
      <c r="F55" s="51"/>
      <c r="G55" s="58"/>
      <c r="H55" s="68"/>
      <c r="I55" s="57"/>
      <c r="J55" s="60"/>
      <c r="K55" s="68"/>
      <c r="L55" s="68"/>
      <c r="M55" s="68"/>
      <c r="N55" s="58"/>
      <c r="O55" s="58"/>
      <c r="P55" s="68"/>
      <c r="Q55" s="11"/>
    </row>
    <row r="56" spans="4:17" ht="29.25" customHeight="1">
      <c r="D56" s="63" t="s">
        <v>94</v>
      </c>
      <c r="E56" s="2" t="s">
        <v>95</v>
      </c>
      <c r="F56" s="7" t="s">
        <v>96</v>
      </c>
      <c r="G56" s="2" t="s">
        <v>97</v>
      </c>
      <c r="H56" s="6">
        <v>20440</v>
      </c>
      <c r="I56" s="70" t="s">
        <v>12</v>
      </c>
      <c r="J56" s="71">
        <v>45273</v>
      </c>
      <c r="K56" s="6">
        <v>20440</v>
      </c>
      <c r="L56" s="6">
        <v>0</v>
      </c>
      <c r="M56" s="6">
        <v>20440</v>
      </c>
      <c r="N56" s="11" t="s">
        <v>98</v>
      </c>
      <c r="O56" s="11" t="s">
        <v>99</v>
      </c>
      <c r="P56" s="6">
        <v>20440</v>
      </c>
      <c r="Q56" s="53">
        <v>45961</v>
      </c>
    </row>
    <row r="57" spans="4:17" ht="29.25" customHeight="1">
      <c r="D57" s="56"/>
      <c r="E57" s="2"/>
      <c r="F57" s="51"/>
      <c r="G57" s="58" t="s">
        <v>100</v>
      </c>
      <c r="H57" s="68">
        <f>SUM(H56:H56)</f>
        <v>20440</v>
      </c>
      <c r="I57" s="57"/>
      <c r="J57" s="60"/>
      <c r="K57" s="68">
        <f>SUM(K56:K56)</f>
        <v>20440</v>
      </c>
      <c r="L57" s="68"/>
      <c r="M57" s="68">
        <f>SUM(M56:M56)</f>
        <v>20440</v>
      </c>
      <c r="N57" s="58"/>
      <c r="O57" s="58"/>
      <c r="P57" s="68">
        <f>SUM(P56:P56)</f>
        <v>20440</v>
      </c>
      <c r="Q57" s="11"/>
    </row>
    <row r="58" spans="4:17" ht="29.25" customHeight="1">
      <c r="D58" s="56"/>
      <c r="E58" s="217" t="s">
        <v>101</v>
      </c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</row>
    <row r="59" spans="4:17" ht="34.5" customHeight="1">
      <c r="D59" s="63" t="s">
        <v>102</v>
      </c>
      <c r="E59" s="2" t="s">
        <v>103</v>
      </c>
      <c r="F59" s="51" t="s">
        <v>104</v>
      </c>
      <c r="G59" s="51" t="s">
        <v>105</v>
      </c>
      <c r="H59" s="72">
        <v>547500</v>
      </c>
      <c r="I59" s="2" t="s">
        <v>12</v>
      </c>
      <c r="J59" s="52" t="s">
        <v>106</v>
      </c>
      <c r="K59" s="67">
        <v>547500</v>
      </c>
      <c r="L59" s="6">
        <v>0</v>
      </c>
      <c r="M59" s="67">
        <v>547500</v>
      </c>
      <c r="N59" s="73" t="s">
        <v>107</v>
      </c>
      <c r="O59" s="74" t="s">
        <v>8</v>
      </c>
      <c r="P59" s="67">
        <v>547500</v>
      </c>
      <c r="Q59" s="53">
        <v>45961</v>
      </c>
    </row>
    <row r="60" spans="4:17" ht="33.75" customHeight="1">
      <c r="D60" s="56"/>
      <c r="E60" s="2"/>
      <c r="F60" s="58" t="s">
        <v>108</v>
      </c>
      <c r="G60" s="58"/>
      <c r="H60" s="75">
        <f>SUM(H59:H59)</f>
        <v>547500</v>
      </c>
      <c r="I60" s="2"/>
      <c r="J60" s="76"/>
      <c r="K60" s="75">
        <f>SUM(K59:K59)</f>
        <v>547500</v>
      </c>
      <c r="L60" s="6"/>
      <c r="M60" s="75">
        <f>SUM(M59:M59)</f>
        <v>547500</v>
      </c>
      <c r="N60" s="58"/>
      <c r="O60" s="75"/>
      <c r="P60" s="75">
        <f>SUM(P59:P59)</f>
        <v>547500</v>
      </c>
      <c r="Q60" s="76"/>
    </row>
    <row r="61" spans="4:17" ht="29.25" customHeight="1">
      <c r="D61" s="56"/>
      <c r="E61" s="2"/>
      <c r="F61" s="58"/>
      <c r="G61" s="58"/>
      <c r="H61" s="75"/>
      <c r="I61" s="2"/>
      <c r="J61" s="76"/>
      <c r="K61" s="75"/>
      <c r="L61" s="6"/>
      <c r="M61" s="75"/>
      <c r="N61" s="58"/>
      <c r="O61" s="75"/>
      <c r="P61" s="75"/>
      <c r="Q61" s="76"/>
    </row>
    <row r="62" spans="4:17" ht="29.25" customHeight="1">
      <c r="D62" s="56"/>
      <c r="E62" s="220"/>
      <c r="F62" s="220"/>
      <c r="G62" s="81" t="s">
        <v>109</v>
      </c>
      <c r="H62" s="69"/>
      <c r="I62" s="2"/>
      <c r="J62" s="79"/>
      <c r="K62" s="75"/>
      <c r="L62" s="77"/>
      <c r="M62" s="75"/>
      <c r="N62" s="11"/>
      <c r="O62" s="51"/>
      <c r="P62" s="75"/>
      <c r="Q62" s="78"/>
    </row>
    <row r="63" spans="4:17" ht="41.25" customHeight="1">
      <c r="D63" s="63" t="s">
        <v>110</v>
      </c>
      <c r="E63" s="82" t="s">
        <v>111</v>
      </c>
      <c r="F63" s="92" t="s">
        <v>112</v>
      </c>
      <c r="G63" s="85" t="s">
        <v>113</v>
      </c>
      <c r="H63" s="86">
        <v>18999.990000000002</v>
      </c>
      <c r="I63" s="2" t="s">
        <v>12</v>
      </c>
      <c r="J63" s="84">
        <v>45643</v>
      </c>
      <c r="K63" s="86">
        <v>18999.990000000002</v>
      </c>
      <c r="L63" s="6">
        <v>0</v>
      </c>
      <c r="M63" s="86">
        <v>18999.990000000002</v>
      </c>
      <c r="N63" s="11" t="s">
        <v>114</v>
      </c>
      <c r="O63" s="51" t="s">
        <v>115</v>
      </c>
      <c r="P63" s="86">
        <v>18999.990000000002</v>
      </c>
      <c r="Q63" s="53">
        <v>45961</v>
      </c>
    </row>
    <row r="64" spans="4:17" ht="41.25" customHeight="1">
      <c r="D64" s="63" t="s">
        <v>110</v>
      </c>
      <c r="E64" s="82" t="s">
        <v>116</v>
      </c>
      <c r="F64" s="92" t="s">
        <v>112</v>
      </c>
      <c r="G64" s="85" t="s">
        <v>113</v>
      </c>
      <c r="H64" s="83">
        <v>19000.009999999998</v>
      </c>
      <c r="I64" s="2" t="s">
        <v>12</v>
      </c>
      <c r="J64" s="84">
        <v>45643</v>
      </c>
      <c r="K64" s="83">
        <v>19000.009999999998</v>
      </c>
      <c r="L64" s="6">
        <v>0</v>
      </c>
      <c r="M64" s="83">
        <v>19000.009999999998</v>
      </c>
      <c r="N64" s="11" t="s">
        <v>114</v>
      </c>
      <c r="O64" s="51" t="s">
        <v>115</v>
      </c>
      <c r="P64" s="83">
        <v>19000.009999999998</v>
      </c>
      <c r="Q64" s="53">
        <v>45961</v>
      </c>
    </row>
    <row r="65" spans="4:17" ht="41.25" customHeight="1">
      <c r="D65" s="63" t="s">
        <v>117</v>
      </c>
      <c r="E65" s="82" t="s">
        <v>118</v>
      </c>
      <c r="F65" s="92" t="s">
        <v>119</v>
      </c>
      <c r="G65" s="85" t="s">
        <v>113</v>
      </c>
      <c r="H65" s="83">
        <v>14758.2</v>
      </c>
      <c r="I65" s="2" t="s">
        <v>12</v>
      </c>
      <c r="J65" s="84">
        <v>45643</v>
      </c>
      <c r="K65" s="83">
        <v>14758.2</v>
      </c>
      <c r="L65" s="6">
        <v>0</v>
      </c>
      <c r="M65" s="83">
        <v>14758.2</v>
      </c>
      <c r="N65" s="11" t="s">
        <v>114</v>
      </c>
      <c r="O65" s="51" t="s">
        <v>115</v>
      </c>
      <c r="P65" s="83">
        <v>14758.2</v>
      </c>
      <c r="Q65" s="53">
        <v>45961</v>
      </c>
    </row>
    <row r="66" spans="4:17" ht="29.25" customHeight="1">
      <c r="D66" s="63"/>
      <c r="E66" s="82"/>
      <c r="F66" s="12"/>
      <c r="G66" s="80" t="s">
        <v>122</v>
      </c>
      <c r="H66" s="87">
        <f>SUM(H63:H65)</f>
        <v>52758.2</v>
      </c>
      <c r="I66" s="2"/>
      <c r="J66" s="79"/>
      <c r="K66" s="75">
        <f>SUM(K63:K65)</f>
        <v>52758.2</v>
      </c>
      <c r="L66" s="77"/>
      <c r="M66" s="75">
        <f>SUM(M63:M65)</f>
        <v>52758.2</v>
      </c>
      <c r="N66" s="11"/>
      <c r="O66" s="51"/>
      <c r="P66" s="75">
        <f>SUM(P63:P65)</f>
        <v>52758.2</v>
      </c>
      <c r="Q66" s="78"/>
    </row>
    <row r="67" spans="4:17" ht="29.25" customHeight="1">
      <c r="D67" s="63"/>
      <c r="E67" s="82"/>
      <c r="F67" s="12"/>
      <c r="G67" s="80"/>
      <c r="H67" s="87"/>
      <c r="I67" s="2"/>
      <c r="J67" s="79"/>
      <c r="K67" s="75"/>
      <c r="L67" s="77"/>
      <c r="M67" s="75"/>
      <c r="N67" s="11"/>
      <c r="O67" s="51"/>
      <c r="P67" s="75"/>
      <c r="Q67" s="78"/>
    </row>
    <row r="68" spans="4:17" ht="29.25" customHeight="1">
      <c r="D68" s="63"/>
      <c r="E68" s="82"/>
      <c r="F68" s="88"/>
      <c r="G68" s="89" t="s">
        <v>123</v>
      </c>
      <c r="H68" s="75"/>
      <c r="I68" s="2"/>
      <c r="J68" s="79"/>
      <c r="K68" s="75"/>
      <c r="L68" s="77"/>
      <c r="M68" s="75"/>
      <c r="N68" s="11"/>
      <c r="O68" s="51"/>
      <c r="P68" s="75"/>
      <c r="Q68" s="78"/>
    </row>
    <row r="69" spans="4:17" ht="29.25" customHeight="1">
      <c r="D69" s="90">
        <v>101011149</v>
      </c>
      <c r="E69" s="91" t="s">
        <v>124</v>
      </c>
      <c r="F69" s="92" t="s">
        <v>125</v>
      </c>
      <c r="G69" s="85" t="s">
        <v>126</v>
      </c>
      <c r="H69" s="83">
        <v>15662.72</v>
      </c>
      <c r="I69" s="2" t="s">
        <v>12</v>
      </c>
      <c r="J69" s="84">
        <v>45674</v>
      </c>
      <c r="K69" s="83">
        <v>15662.72</v>
      </c>
      <c r="L69" s="6">
        <v>0</v>
      </c>
      <c r="M69" s="83">
        <v>15662.72</v>
      </c>
      <c r="N69" s="11" t="s">
        <v>114</v>
      </c>
      <c r="O69" s="51" t="s">
        <v>127</v>
      </c>
      <c r="P69" s="83">
        <v>15662.72</v>
      </c>
      <c r="Q69" s="53">
        <v>45961</v>
      </c>
    </row>
    <row r="70" spans="4:17" ht="29.25" customHeight="1">
      <c r="D70" s="90">
        <v>101011149</v>
      </c>
      <c r="E70" s="82" t="s">
        <v>128</v>
      </c>
      <c r="F70" s="92" t="s">
        <v>125</v>
      </c>
      <c r="G70" s="85" t="s">
        <v>126</v>
      </c>
      <c r="H70" s="83">
        <v>3980.21</v>
      </c>
      <c r="I70" s="2" t="s">
        <v>12</v>
      </c>
      <c r="J70" s="84">
        <v>45670</v>
      </c>
      <c r="K70" s="83">
        <v>3980.21</v>
      </c>
      <c r="L70" s="6">
        <v>0</v>
      </c>
      <c r="M70" s="83">
        <v>3980.21</v>
      </c>
      <c r="N70" s="11" t="s">
        <v>114</v>
      </c>
      <c r="O70" s="51" t="s">
        <v>127</v>
      </c>
      <c r="P70" s="83">
        <v>3980.21</v>
      </c>
      <c r="Q70" s="53">
        <v>45961</v>
      </c>
    </row>
    <row r="71" spans="4:17" ht="29.25" customHeight="1">
      <c r="D71" s="93" t="s">
        <v>130</v>
      </c>
      <c r="E71" s="82" t="s">
        <v>131</v>
      </c>
      <c r="F71" s="92" t="s">
        <v>132</v>
      </c>
      <c r="G71" s="85" t="s">
        <v>133</v>
      </c>
      <c r="H71" s="83">
        <v>15500</v>
      </c>
      <c r="I71" s="2" t="s">
        <v>12</v>
      </c>
      <c r="J71" s="84">
        <v>45667</v>
      </c>
      <c r="K71" s="83">
        <v>15500</v>
      </c>
      <c r="L71" s="6">
        <v>0</v>
      </c>
      <c r="M71" s="83">
        <v>15500</v>
      </c>
      <c r="N71" s="11" t="s">
        <v>114</v>
      </c>
      <c r="O71" s="51" t="s">
        <v>127</v>
      </c>
      <c r="P71" s="83">
        <v>15500</v>
      </c>
      <c r="Q71" s="53">
        <v>45961</v>
      </c>
    </row>
    <row r="72" spans="4:17" ht="29.25" customHeight="1">
      <c r="D72" s="94"/>
      <c r="E72" s="82"/>
      <c r="F72" s="12"/>
      <c r="G72" s="80" t="s">
        <v>134</v>
      </c>
      <c r="H72" s="75">
        <f>SUM(H69:H71)</f>
        <v>35142.93</v>
      </c>
      <c r="I72" s="2"/>
      <c r="J72" s="79"/>
      <c r="K72" s="75">
        <f>SUM(K69:K71)</f>
        <v>35142.93</v>
      </c>
      <c r="L72" s="77"/>
      <c r="M72" s="75">
        <f>SUM(M69:M71)</f>
        <v>35142.93</v>
      </c>
      <c r="N72" s="11"/>
      <c r="O72" s="51"/>
      <c r="P72" s="75">
        <f>SUM(P69:P71)</f>
        <v>35142.93</v>
      </c>
      <c r="Q72" s="53"/>
    </row>
    <row r="73" spans="4:17" ht="29.25" customHeight="1">
      <c r="D73" s="56"/>
      <c r="E73" s="13"/>
      <c r="F73" s="188"/>
      <c r="G73" s="80"/>
      <c r="H73" s="95"/>
      <c r="I73" s="2"/>
      <c r="J73" s="13"/>
      <c r="K73" s="96"/>
      <c r="L73" s="97"/>
      <c r="M73" s="96"/>
      <c r="N73" s="7"/>
      <c r="O73" s="51"/>
      <c r="P73" s="98"/>
      <c r="Q73" s="53"/>
    </row>
    <row r="74" spans="4:17" ht="29.25" customHeight="1">
      <c r="D74" s="99"/>
      <c r="E74" s="13"/>
      <c r="F74" s="188"/>
      <c r="G74" s="100" t="s">
        <v>135</v>
      </c>
      <c r="H74" s="101"/>
      <c r="I74" s="2"/>
      <c r="J74" s="13"/>
      <c r="K74" s="102"/>
      <c r="L74" s="97"/>
      <c r="M74" s="102"/>
      <c r="N74" s="7"/>
      <c r="O74" s="51"/>
      <c r="P74" s="103"/>
      <c r="Q74" s="53"/>
    </row>
    <row r="75" spans="4:17" ht="29.25" customHeight="1">
      <c r="D75" s="56">
        <v>130810265</v>
      </c>
      <c r="E75" s="2" t="s">
        <v>136</v>
      </c>
      <c r="F75" s="18" t="s">
        <v>137</v>
      </c>
      <c r="G75" s="2" t="s">
        <v>138</v>
      </c>
      <c r="H75" s="5">
        <v>21000</v>
      </c>
      <c r="I75" s="2" t="s">
        <v>12</v>
      </c>
      <c r="J75" s="71">
        <v>45721</v>
      </c>
      <c r="K75" s="102">
        <v>21000</v>
      </c>
      <c r="L75" s="6">
        <v>0</v>
      </c>
      <c r="M75" s="5">
        <v>21000</v>
      </c>
      <c r="N75" s="11" t="s">
        <v>114</v>
      </c>
      <c r="O75" s="51" t="s">
        <v>127</v>
      </c>
      <c r="P75" s="103">
        <v>21000</v>
      </c>
      <c r="Q75" s="53">
        <v>45961</v>
      </c>
    </row>
    <row r="76" spans="4:17" ht="29.25" customHeight="1">
      <c r="D76" s="56">
        <v>130687978</v>
      </c>
      <c r="E76" s="2" t="s">
        <v>139</v>
      </c>
      <c r="F76" s="18" t="s">
        <v>140</v>
      </c>
      <c r="G76" s="2" t="s">
        <v>141</v>
      </c>
      <c r="H76" s="19">
        <v>11800</v>
      </c>
      <c r="I76" s="2" t="s">
        <v>12</v>
      </c>
      <c r="J76" s="71">
        <v>45742</v>
      </c>
      <c r="K76" s="102">
        <v>11800</v>
      </c>
      <c r="L76" s="6">
        <v>0</v>
      </c>
      <c r="M76" s="5">
        <v>11800</v>
      </c>
      <c r="N76" s="11" t="s">
        <v>90</v>
      </c>
      <c r="O76" s="51" t="s">
        <v>7</v>
      </c>
      <c r="P76" s="103">
        <v>11800</v>
      </c>
      <c r="Q76" s="53">
        <v>45961</v>
      </c>
    </row>
    <row r="77" spans="4:17" ht="29.25" customHeight="1">
      <c r="D77" s="105"/>
      <c r="E77" s="13"/>
      <c r="F77" s="188"/>
      <c r="G77" s="80" t="s">
        <v>142</v>
      </c>
      <c r="H77" s="95">
        <f>SUM(H75:H76)</f>
        <v>32800</v>
      </c>
      <c r="I77" s="2"/>
      <c r="J77" s="13"/>
      <c r="K77" s="96">
        <f>SUM(K75:K76)</f>
        <v>32800</v>
      </c>
      <c r="L77" s="97"/>
      <c r="M77" s="96">
        <f>SUM(M75:M76)</f>
        <v>32800</v>
      </c>
      <c r="N77" s="7"/>
      <c r="O77" s="51"/>
      <c r="P77" s="98">
        <f>SUM(P75:P76)</f>
        <v>32800</v>
      </c>
      <c r="Q77" s="53"/>
    </row>
    <row r="78" spans="4:17" ht="29.25" customHeight="1">
      <c r="D78" s="105"/>
      <c r="E78" s="13"/>
      <c r="F78" s="188"/>
      <c r="G78" s="80"/>
      <c r="H78" s="95"/>
      <c r="I78" s="2"/>
      <c r="J78" s="13"/>
      <c r="K78" s="96"/>
      <c r="L78" s="97"/>
      <c r="M78" s="96"/>
      <c r="N78" s="7"/>
      <c r="O78" s="51"/>
      <c r="P78" s="98"/>
      <c r="Q78" s="53"/>
    </row>
    <row r="79" spans="4:17" ht="29.25" customHeight="1">
      <c r="D79" s="105"/>
      <c r="E79" s="13"/>
      <c r="F79" s="188"/>
      <c r="G79" s="100" t="s">
        <v>143</v>
      </c>
      <c r="H79" s="95"/>
      <c r="I79" s="2"/>
      <c r="J79" s="13"/>
      <c r="K79" s="96"/>
      <c r="L79" s="97"/>
      <c r="M79" s="96"/>
      <c r="N79" s="7"/>
      <c r="O79" s="51"/>
      <c r="P79" s="98"/>
      <c r="Q79" s="53"/>
    </row>
    <row r="80" spans="4:17" ht="36.75" customHeight="1">
      <c r="D80" s="203">
        <v>401503166</v>
      </c>
      <c r="E80" s="121" t="s">
        <v>144</v>
      </c>
      <c r="F80" s="204" t="s">
        <v>145</v>
      </c>
      <c r="G80" s="205" t="s">
        <v>146</v>
      </c>
      <c r="H80" s="206">
        <v>26950</v>
      </c>
      <c r="I80" s="2" t="s">
        <v>12</v>
      </c>
      <c r="J80" s="207">
        <v>45749</v>
      </c>
      <c r="K80" s="206">
        <v>26950</v>
      </c>
      <c r="L80" s="17">
        <v>0</v>
      </c>
      <c r="M80" s="206">
        <v>26950</v>
      </c>
      <c r="N80" s="7" t="s">
        <v>37</v>
      </c>
      <c r="O80" s="51" t="s">
        <v>9</v>
      </c>
      <c r="P80" s="206">
        <v>26950</v>
      </c>
      <c r="Q80" s="53">
        <v>45961</v>
      </c>
    </row>
    <row r="81" spans="4:17" ht="36.75" customHeight="1">
      <c r="D81" s="203">
        <v>401503166</v>
      </c>
      <c r="E81" s="121" t="s">
        <v>147</v>
      </c>
      <c r="F81" s="204" t="s">
        <v>148</v>
      </c>
      <c r="G81" s="205" t="s">
        <v>146</v>
      </c>
      <c r="H81" s="206">
        <v>38150</v>
      </c>
      <c r="I81" s="2" t="s">
        <v>12</v>
      </c>
      <c r="J81" s="207">
        <v>45749</v>
      </c>
      <c r="K81" s="206">
        <v>38150</v>
      </c>
      <c r="L81" s="17">
        <v>0</v>
      </c>
      <c r="M81" s="206">
        <v>38150</v>
      </c>
      <c r="N81" s="7" t="s">
        <v>37</v>
      </c>
      <c r="O81" s="51" t="s">
        <v>9</v>
      </c>
      <c r="P81" s="206">
        <v>38150</v>
      </c>
      <c r="Q81" s="53">
        <v>45961</v>
      </c>
    </row>
    <row r="82" spans="4:17" ht="36.75" customHeight="1">
      <c r="D82" s="203">
        <v>130687978</v>
      </c>
      <c r="E82" s="205" t="s">
        <v>149</v>
      </c>
      <c r="F82" s="204" t="s">
        <v>150</v>
      </c>
      <c r="G82" s="205" t="s">
        <v>151</v>
      </c>
      <c r="H82" s="208">
        <v>42480</v>
      </c>
      <c r="I82" s="2" t="s">
        <v>12</v>
      </c>
      <c r="J82" s="207">
        <v>45762</v>
      </c>
      <c r="K82" s="208">
        <v>42480</v>
      </c>
      <c r="L82" s="17">
        <v>0</v>
      </c>
      <c r="M82" s="208">
        <v>42480</v>
      </c>
      <c r="N82" s="7" t="s">
        <v>90</v>
      </c>
      <c r="O82" s="51" t="s">
        <v>15</v>
      </c>
      <c r="P82" s="208">
        <v>42480</v>
      </c>
      <c r="Q82" s="53">
        <v>45961</v>
      </c>
    </row>
    <row r="83" spans="4:17" ht="36.75" customHeight="1">
      <c r="D83" s="203">
        <v>401502933</v>
      </c>
      <c r="E83" s="121" t="s">
        <v>152</v>
      </c>
      <c r="F83" s="204" t="s">
        <v>153</v>
      </c>
      <c r="G83" s="121" t="s">
        <v>154</v>
      </c>
      <c r="H83" s="206">
        <v>29500</v>
      </c>
      <c r="I83" s="2" t="s">
        <v>12</v>
      </c>
      <c r="J83" s="207">
        <v>45772</v>
      </c>
      <c r="K83" s="206">
        <v>29500</v>
      </c>
      <c r="L83" s="17">
        <v>0</v>
      </c>
      <c r="M83" s="206">
        <v>29500</v>
      </c>
      <c r="N83" s="7" t="s">
        <v>155</v>
      </c>
      <c r="O83" s="51" t="s">
        <v>10</v>
      </c>
      <c r="P83" s="206">
        <v>29500</v>
      </c>
      <c r="Q83" s="53">
        <v>45961</v>
      </c>
    </row>
    <row r="84" spans="4:17" ht="36.75" customHeight="1">
      <c r="D84" s="209">
        <v>132714148</v>
      </c>
      <c r="E84" s="121" t="s">
        <v>136</v>
      </c>
      <c r="F84" s="204" t="s">
        <v>156</v>
      </c>
      <c r="G84" s="121" t="s">
        <v>157</v>
      </c>
      <c r="H84" s="206">
        <v>35984.1</v>
      </c>
      <c r="I84" s="2" t="s">
        <v>12</v>
      </c>
      <c r="J84" s="207">
        <v>45772</v>
      </c>
      <c r="K84" s="206">
        <v>35984.1</v>
      </c>
      <c r="L84" s="17">
        <v>0</v>
      </c>
      <c r="M84" s="206">
        <v>35984.1</v>
      </c>
      <c r="N84" s="11" t="s">
        <v>114</v>
      </c>
      <c r="O84" s="51" t="s">
        <v>127</v>
      </c>
      <c r="P84" s="206">
        <v>35984.1</v>
      </c>
      <c r="Q84" s="53">
        <v>45961</v>
      </c>
    </row>
    <row r="85" spans="4:17" ht="29.25" customHeight="1">
      <c r="D85" s="2"/>
      <c r="E85" s="13"/>
      <c r="F85" s="188"/>
      <c r="G85" s="80" t="s">
        <v>158</v>
      </c>
      <c r="H85" s="95">
        <f>SUM(H80:H84)</f>
        <v>173064.1</v>
      </c>
      <c r="I85" s="2"/>
      <c r="J85" s="13"/>
      <c r="K85" s="96">
        <f>SUM(K80:K84)</f>
        <v>173064.1</v>
      </c>
      <c r="L85" s="97"/>
      <c r="M85" s="96">
        <f>SUM(M80:M84)</f>
        <v>173064.1</v>
      </c>
      <c r="N85" s="7"/>
      <c r="O85" s="51"/>
      <c r="P85" s="98">
        <f>SUM(P80:P84)</f>
        <v>173064.1</v>
      </c>
      <c r="Q85" s="53"/>
    </row>
    <row r="86" spans="4:17" ht="29.25" customHeight="1">
      <c r="D86" s="2"/>
      <c r="E86" s="13"/>
      <c r="F86" s="188"/>
      <c r="G86" s="80"/>
      <c r="H86" s="95"/>
      <c r="I86" s="2"/>
      <c r="J86" s="13"/>
      <c r="K86" s="96"/>
      <c r="L86" s="97"/>
      <c r="M86" s="96"/>
      <c r="N86" s="7"/>
      <c r="O86" s="51"/>
      <c r="P86" s="98"/>
      <c r="Q86" s="53"/>
    </row>
    <row r="87" spans="4:17" ht="29.25" customHeight="1">
      <c r="D87" s="2"/>
      <c r="E87" s="13"/>
      <c r="F87" s="188"/>
      <c r="G87" s="100" t="s">
        <v>159</v>
      </c>
      <c r="H87" s="95"/>
      <c r="I87" s="2"/>
      <c r="J87" s="13"/>
      <c r="K87" s="96"/>
      <c r="L87" s="97"/>
      <c r="M87" s="96"/>
      <c r="N87" s="7"/>
      <c r="O87" s="51"/>
      <c r="P87" s="98"/>
      <c r="Q87" s="53"/>
    </row>
    <row r="88" spans="4:17" ht="39" customHeight="1">
      <c r="D88" s="109">
        <v>101055571</v>
      </c>
      <c r="E88" s="109" t="s">
        <v>160</v>
      </c>
      <c r="F88" s="190" t="s">
        <v>161</v>
      </c>
      <c r="G88" s="109" t="s">
        <v>162</v>
      </c>
      <c r="H88" s="107">
        <v>87031.22</v>
      </c>
      <c r="I88" s="2" t="s">
        <v>12</v>
      </c>
      <c r="J88" s="108">
        <v>45784</v>
      </c>
      <c r="K88" s="107">
        <v>87031.22</v>
      </c>
      <c r="L88" s="6">
        <v>0</v>
      </c>
      <c r="M88" s="107">
        <v>87031.22</v>
      </c>
      <c r="N88" s="11" t="s">
        <v>114</v>
      </c>
      <c r="O88" s="51" t="s">
        <v>127</v>
      </c>
      <c r="P88" s="107">
        <v>87031.22</v>
      </c>
      <c r="Q88" s="53">
        <v>45961</v>
      </c>
    </row>
    <row r="89" spans="4:17" ht="39" customHeight="1">
      <c r="D89" s="109">
        <v>101011149</v>
      </c>
      <c r="E89" s="109" t="s">
        <v>163</v>
      </c>
      <c r="F89" s="190" t="s">
        <v>125</v>
      </c>
      <c r="G89" s="109" t="s">
        <v>126</v>
      </c>
      <c r="H89" s="107">
        <v>17476.740000000002</v>
      </c>
      <c r="I89" s="2" t="s">
        <v>12</v>
      </c>
      <c r="J89" s="108">
        <v>45797</v>
      </c>
      <c r="K89" s="107">
        <v>17476.740000000002</v>
      </c>
      <c r="L89" s="6">
        <v>0</v>
      </c>
      <c r="M89" s="107">
        <v>17476.740000000002</v>
      </c>
      <c r="N89" s="11" t="s">
        <v>114</v>
      </c>
      <c r="O89" s="51" t="s">
        <v>127</v>
      </c>
      <c r="P89" s="107">
        <v>17476.740000000002</v>
      </c>
      <c r="Q89" s="53">
        <v>45961</v>
      </c>
    </row>
    <row r="90" spans="4:17" ht="39" customHeight="1">
      <c r="D90" s="109">
        <v>401503166</v>
      </c>
      <c r="E90" s="109" t="s">
        <v>164</v>
      </c>
      <c r="F90" s="190" t="s">
        <v>165</v>
      </c>
      <c r="G90" s="109" t="s">
        <v>166</v>
      </c>
      <c r="H90" s="107">
        <v>32350</v>
      </c>
      <c r="I90" s="2" t="s">
        <v>12</v>
      </c>
      <c r="J90" s="108">
        <v>45785</v>
      </c>
      <c r="K90" s="107">
        <v>32350</v>
      </c>
      <c r="L90" s="6">
        <v>0</v>
      </c>
      <c r="M90" s="107">
        <v>32350</v>
      </c>
      <c r="N90" s="7" t="s">
        <v>37</v>
      </c>
      <c r="O90" s="51" t="s">
        <v>9</v>
      </c>
      <c r="P90" s="107">
        <v>32350</v>
      </c>
      <c r="Q90" s="53">
        <v>45961</v>
      </c>
    </row>
    <row r="91" spans="4:17" ht="39" customHeight="1">
      <c r="D91" s="109">
        <v>101001577</v>
      </c>
      <c r="E91" s="109" t="s">
        <v>167</v>
      </c>
      <c r="F91" s="190" t="s">
        <v>168</v>
      </c>
      <c r="G91" s="106" t="s">
        <v>169</v>
      </c>
      <c r="H91" s="107">
        <v>260570.97</v>
      </c>
      <c r="I91" s="2" t="s">
        <v>12</v>
      </c>
      <c r="J91" s="108">
        <v>45804</v>
      </c>
      <c r="K91" s="107">
        <v>260570.97</v>
      </c>
      <c r="L91" s="6">
        <v>0</v>
      </c>
      <c r="M91" s="107">
        <v>260570.97</v>
      </c>
      <c r="N91" s="7" t="s">
        <v>170</v>
      </c>
      <c r="O91" s="51" t="s">
        <v>171</v>
      </c>
      <c r="P91" s="107">
        <v>260570.97</v>
      </c>
      <c r="Q91" s="53">
        <v>45961</v>
      </c>
    </row>
    <row r="92" spans="4:17" ht="39" customHeight="1">
      <c r="D92" s="109">
        <v>401502933</v>
      </c>
      <c r="E92" s="109" t="s">
        <v>172</v>
      </c>
      <c r="F92" s="189" t="s">
        <v>153</v>
      </c>
      <c r="G92" s="106" t="s">
        <v>173</v>
      </c>
      <c r="H92" s="107">
        <v>29500</v>
      </c>
      <c r="I92" s="2" t="s">
        <v>12</v>
      </c>
      <c r="J92" s="108">
        <v>45805</v>
      </c>
      <c r="K92" s="107">
        <v>29500</v>
      </c>
      <c r="L92" s="6">
        <v>0</v>
      </c>
      <c r="M92" s="107">
        <v>29500</v>
      </c>
      <c r="N92" s="7" t="s">
        <v>155</v>
      </c>
      <c r="O92" s="51" t="s">
        <v>10</v>
      </c>
      <c r="P92" s="107">
        <v>29500</v>
      </c>
      <c r="Q92" s="53">
        <v>45961</v>
      </c>
    </row>
    <row r="93" spans="4:17" ht="39" customHeight="1">
      <c r="D93" s="110">
        <v>130831238</v>
      </c>
      <c r="E93" s="110" t="s">
        <v>174</v>
      </c>
      <c r="F93" s="191" t="s">
        <v>175</v>
      </c>
      <c r="G93" s="111" t="s">
        <v>176</v>
      </c>
      <c r="H93" s="107">
        <v>35460.65</v>
      </c>
      <c r="I93" s="2" t="s">
        <v>12</v>
      </c>
      <c r="J93" s="112">
        <v>45806</v>
      </c>
      <c r="K93" s="107">
        <v>35460.65</v>
      </c>
      <c r="L93" s="6">
        <v>0</v>
      </c>
      <c r="M93" s="107">
        <v>35460.65</v>
      </c>
      <c r="N93" s="7" t="s">
        <v>177</v>
      </c>
      <c r="O93" s="51" t="s">
        <v>178</v>
      </c>
      <c r="P93" s="107">
        <v>35460.65</v>
      </c>
      <c r="Q93" s="53">
        <v>45961</v>
      </c>
    </row>
    <row r="94" spans="4:17" ht="39" customHeight="1">
      <c r="D94" s="113">
        <v>401503166</v>
      </c>
      <c r="E94" s="111" t="s">
        <v>179</v>
      </c>
      <c r="F94" s="191" t="s">
        <v>165</v>
      </c>
      <c r="G94" s="111" t="s">
        <v>180</v>
      </c>
      <c r="H94" s="107">
        <v>32350</v>
      </c>
      <c r="I94" s="2" t="s">
        <v>12</v>
      </c>
      <c r="J94" s="114" t="s">
        <v>181</v>
      </c>
      <c r="K94" s="107">
        <v>32350</v>
      </c>
      <c r="L94" s="6">
        <v>0</v>
      </c>
      <c r="M94" s="107">
        <v>32350</v>
      </c>
      <c r="N94" s="7" t="s">
        <v>37</v>
      </c>
      <c r="O94" s="51" t="s">
        <v>9</v>
      </c>
      <c r="P94" s="107">
        <v>32350</v>
      </c>
      <c r="Q94" s="53">
        <v>45961</v>
      </c>
    </row>
    <row r="95" spans="4:17" ht="39" customHeight="1">
      <c r="D95" s="113">
        <v>401503166</v>
      </c>
      <c r="E95" s="111" t="s">
        <v>182</v>
      </c>
      <c r="F95" s="191" t="s">
        <v>165</v>
      </c>
      <c r="G95" s="111" t="s">
        <v>180</v>
      </c>
      <c r="H95" s="107">
        <v>29750</v>
      </c>
      <c r="I95" s="2" t="s">
        <v>12</v>
      </c>
      <c r="J95" s="112">
        <v>45785</v>
      </c>
      <c r="K95" s="107">
        <v>29750</v>
      </c>
      <c r="L95" s="6">
        <v>0</v>
      </c>
      <c r="M95" s="107">
        <v>29750</v>
      </c>
      <c r="N95" s="7" t="s">
        <v>37</v>
      </c>
      <c r="O95" s="51" t="s">
        <v>9</v>
      </c>
      <c r="P95" s="107">
        <v>29750</v>
      </c>
      <c r="Q95" s="53">
        <v>45961</v>
      </c>
    </row>
    <row r="96" spans="4:17" ht="29.25" customHeight="1">
      <c r="D96" s="2"/>
      <c r="E96" s="13"/>
      <c r="F96" s="188"/>
      <c r="G96" s="80" t="s">
        <v>183</v>
      </c>
      <c r="H96" s="95">
        <f>SUM(H88:H95)</f>
        <v>524489.58000000007</v>
      </c>
      <c r="I96" s="2"/>
      <c r="J96" s="13"/>
      <c r="K96" s="96">
        <f>SUM(K88:K95)</f>
        <v>524489.58000000007</v>
      </c>
      <c r="L96" s="97"/>
      <c r="M96" s="96">
        <f>SUM(M88:M95)</f>
        <v>524489.58000000007</v>
      </c>
      <c r="N96" s="7"/>
      <c r="O96" s="51"/>
      <c r="P96" s="98">
        <f>SUM(P88:P95)</f>
        <v>524489.58000000007</v>
      </c>
      <c r="Q96" s="53"/>
    </row>
    <row r="97" spans="4:17" ht="29.25" customHeight="1">
      <c r="D97" s="2"/>
      <c r="E97" s="13"/>
      <c r="F97" s="188"/>
      <c r="G97" s="80"/>
      <c r="H97" s="95"/>
      <c r="I97" s="2"/>
      <c r="J97" s="13"/>
      <c r="K97" s="96"/>
      <c r="L97" s="97"/>
      <c r="M97" s="96"/>
      <c r="N97" s="7"/>
      <c r="O97" s="51"/>
      <c r="P97" s="98"/>
      <c r="Q97" s="53"/>
    </row>
    <row r="98" spans="4:17" ht="29.25" customHeight="1">
      <c r="D98" s="2"/>
      <c r="E98" s="13"/>
      <c r="F98" s="188"/>
      <c r="G98" s="100" t="s">
        <v>184</v>
      </c>
      <c r="H98" s="95"/>
      <c r="I98" s="2"/>
      <c r="J98" s="13"/>
      <c r="K98" s="96"/>
      <c r="L98" s="97"/>
      <c r="M98" s="96"/>
      <c r="N98" s="7"/>
      <c r="O98" s="51"/>
      <c r="P98" s="98"/>
      <c r="Q98" s="53"/>
    </row>
    <row r="99" spans="4:17" ht="39" customHeight="1">
      <c r="D99" s="115">
        <v>401503166</v>
      </c>
      <c r="E99" s="115" t="s">
        <v>185</v>
      </c>
      <c r="F99" s="192" t="s">
        <v>148</v>
      </c>
      <c r="G99" s="115" t="s">
        <v>186</v>
      </c>
      <c r="H99" s="116">
        <v>15750</v>
      </c>
      <c r="I99" s="2" t="s">
        <v>12</v>
      </c>
      <c r="J99" s="117">
        <v>45811</v>
      </c>
      <c r="K99" s="116">
        <v>15750</v>
      </c>
      <c r="L99" s="97"/>
      <c r="M99" s="116">
        <v>15750</v>
      </c>
      <c r="N99" s="7" t="s">
        <v>37</v>
      </c>
      <c r="O99" s="51" t="s">
        <v>9</v>
      </c>
      <c r="P99" s="116">
        <v>15750</v>
      </c>
      <c r="Q99" s="53">
        <v>45961</v>
      </c>
    </row>
    <row r="100" spans="4:17" ht="39" customHeight="1">
      <c r="D100" s="115">
        <v>101011149</v>
      </c>
      <c r="E100" s="115" t="s">
        <v>187</v>
      </c>
      <c r="F100" s="192" t="s">
        <v>188</v>
      </c>
      <c r="G100" s="115" t="s">
        <v>189</v>
      </c>
      <c r="H100" s="116">
        <v>9382.34</v>
      </c>
      <c r="I100" s="2" t="s">
        <v>12</v>
      </c>
      <c r="J100" s="117">
        <v>45818</v>
      </c>
      <c r="K100" s="116">
        <v>9382.34</v>
      </c>
      <c r="L100" s="97"/>
      <c r="M100" s="116">
        <v>9382.34</v>
      </c>
      <c r="N100" s="11" t="s">
        <v>114</v>
      </c>
      <c r="O100" s="51" t="s">
        <v>127</v>
      </c>
      <c r="P100" s="116">
        <v>9382.34</v>
      </c>
      <c r="Q100" s="53">
        <v>45961</v>
      </c>
    </row>
    <row r="101" spans="4:17" ht="39" customHeight="1">
      <c r="D101" s="115">
        <v>130687978</v>
      </c>
      <c r="E101" s="115" t="s">
        <v>190</v>
      </c>
      <c r="F101" s="192" t="s">
        <v>150</v>
      </c>
      <c r="G101" s="115" t="s">
        <v>151</v>
      </c>
      <c r="H101" s="118">
        <v>23364</v>
      </c>
      <c r="I101" s="2" t="s">
        <v>12</v>
      </c>
      <c r="J101" s="117">
        <v>45820</v>
      </c>
      <c r="K101" s="116">
        <v>23364</v>
      </c>
      <c r="L101" s="97"/>
      <c r="M101" s="116">
        <v>23364</v>
      </c>
      <c r="N101" s="7" t="s">
        <v>90</v>
      </c>
      <c r="O101" s="51" t="s">
        <v>15</v>
      </c>
      <c r="P101" s="116">
        <v>23364</v>
      </c>
      <c r="Q101" s="53">
        <v>45961</v>
      </c>
    </row>
    <row r="102" spans="4:17" ht="39" customHeight="1">
      <c r="D102" s="115">
        <v>101055571</v>
      </c>
      <c r="E102" s="115" t="s">
        <v>191</v>
      </c>
      <c r="F102" s="192" t="s">
        <v>161</v>
      </c>
      <c r="G102" s="115" t="s">
        <v>189</v>
      </c>
      <c r="H102" s="116">
        <v>4839.25</v>
      </c>
      <c r="I102" s="2" t="s">
        <v>12</v>
      </c>
      <c r="J102" s="117">
        <v>45817</v>
      </c>
      <c r="K102" s="116">
        <v>4839.25</v>
      </c>
      <c r="L102" s="97"/>
      <c r="M102" s="116">
        <v>4839.25</v>
      </c>
      <c r="N102" s="11" t="s">
        <v>114</v>
      </c>
      <c r="O102" s="51" t="s">
        <v>127</v>
      </c>
      <c r="P102" s="116">
        <v>4839.25</v>
      </c>
      <c r="Q102" s="53">
        <v>45961</v>
      </c>
    </row>
    <row r="103" spans="4:17" ht="39" customHeight="1">
      <c r="D103" s="119">
        <v>132074505</v>
      </c>
      <c r="E103" s="119" t="s">
        <v>192</v>
      </c>
      <c r="F103" s="193" t="s">
        <v>193</v>
      </c>
      <c r="G103" s="119" t="s">
        <v>194</v>
      </c>
      <c r="H103" s="118">
        <v>23600</v>
      </c>
      <c r="I103" s="2" t="s">
        <v>12</v>
      </c>
      <c r="J103" s="120">
        <v>45740</v>
      </c>
      <c r="K103" s="118">
        <v>23600</v>
      </c>
      <c r="L103" s="97"/>
      <c r="M103" s="118">
        <v>23600</v>
      </c>
      <c r="N103" s="7" t="s">
        <v>195</v>
      </c>
      <c r="O103" s="51" t="s">
        <v>196</v>
      </c>
      <c r="P103" s="118">
        <v>23600</v>
      </c>
      <c r="Q103" s="53">
        <v>45961</v>
      </c>
    </row>
    <row r="104" spans="4:17" ht="39" customHeight="1">
      <c r="D104" s="115">
        <v>22300596222</v>
      </c>
      <c r="E104" s="115" t="s">
        <v>197</v>
      </c>
      <c r="F104" s="192" t="s">
        <v>198</v>
      </c>
      <c r="G104" s="115" t="s">
        <v>199</v>
      </c>
      <c r="H104" s="116">
        <v>16166</v>
      </c>
      <c r="I104" s="2" t="s">
        <v>12</v>
      </c>
      <c r="J104" s="117">
        <v>45831</v>
      </c>
      <c r="K104" s="116">
        <v>16166</v>
      </c>
      <c r="L104" s="97"/>
      <c r="M104" s="116">
        <v>16166</v>
      </c>
      <c r="N104" s="7" t="s">
        <v>200</v>
      </c>
      <c r="O104" s="51" t="s">
        <v>201</v>
      </c>
      <c r="P104" s="116">
        <v>16166</v>
      </c>
      <c r="Q104" s="53">
        <v>45961</v>
      </c>
    </row>
    <row r="105" spans="4:17" ht="39" customHeight="1">
      <c r="D105" s="115">
        <v>101503939</v>
      </c>
      <c r="E105" s="115" t="s">
        <v>202</v>
      </c>
      <c r="F105" s="193" t="s">
        <v>203</v>
      </c>
      <c r="G105" s="119" t="s">
        <v>204</v>
      </c>
      <c r="H105" s="118">
        <v>1080</v>
      </c>
      <c r="I105" s="2" t="s">
        <v>12</v>
      </c>
      <c r="J105" s="117">
        <v>45831</v>
      </c>
      <c r="K105" s="116">
        <v>1080</v>
      </c>
      <c r="L105" s="97"/>
      <c r="M105" s="116">
        <v>1080</v>
      </c>
      <c r="N105" s="11" t="s">
        <v>120</v>
      </c>
      <c r="O105" s="51" t="s">
        <v>121</v>
      </c>
      <c r="P105" s="116">
        <v>1080</v>
      </c>
      <c r="Q105" s="53">
        <v>45961</v>
      </c>
    </row>
    <row r="106" spans="4:17" ht="39" customHeight="1">
      <c r="D106" s="115">
        <v>101001577</v>
      </c>
      <c r="E106" s="115" t="s">
        <v>205</v>
      </c>
      <c r="F106" s="192" t="s">
        <v>168</v>
      </c>
      <c r="G106" s="121" t="s">
        <v>206</v>
      </c>
      <c r="H106" s="116">
        <v>260485.9</v>
      </c>
      <c r="I106" s="2" t="s">
        <v>12</v>
      </c>
      <c r="J106" s="117">
        <v>45835</v>
      </c>
      <c r="K106" s="116">
        <v>260485.9</v>
      </c>
      <c r="L106" s="97"/>
      <c r="M106" s="116">
        <v>260485.9</v>
      </c>
      <c r="N106" s="7" t="s">
        <v>170</v>
      </c>
      <c r="O106" s="51" t="s">
        <v>171</v>
      </c>
      <c r="P106" s="116">
        <v>260485.9</v>
      </c>
      <c r="Q106" s="53">
        <v>45961</v>
      </c>
    </row>
    <row r="107" spans="4:17" ht="29.25" customHeight="1">
      <c r="D107" s="2"/>
      <c r="E107" s="13"/>
      <c r="F107" s="188"/>
      <c r="G107" s="80" t="s">
        <v>207</v>
      </c>
      <c r="H107" s="95">
        <f>SUM(H99:H106)</f>
        <v>354667.49</v>
      </c>
      <c r="I107" s="95"/>
      <c r="J107" s="95"/>
      <c r="K107" s="95">
        <f>SUM(K99:K106)</f>
        <v>354667.49</v>
      </c>
      <c r="L107" s="95"/>
      <c r="M107" s="95">
        <f>SUM(M99:M106)</f>
        <v>354667.49</v>
      </c>
      <c r="N107" s="95"/>
      <c r="O107" s="95"/>
      <c r="P107" s="95">
        <f>SUM(P99:P106)</f>
        <v>354667.49</v>
      </c>
      <c r="Q107" s="53"/>
    </row>
    <row r="108" spans="4:17" ht="29.25" customHeight="1">
      <c r="D108" s="56"/>
      <c r="E108" s="13"/>
      <c r="F108" s="188"/>
      <c r="G108" s="80"/>
      <c r="H108" s="95"/>
      <c r="I108" s="95"/>
      <c r="J108" s="95"/>
      <c r="K108" s="95"/>
      <c r="L108" s="95"/>
      <c r="M108" s="95"/>
      <c r="N108" s="95"/>
      <c r="O108" s="95"/>
      <c r="P108" s="95"/>
      <c r="Q108" s="53"/>
    </row>
    <row r="109" spans="4:17" ht="29.25" customHeight="1">
      <c r="D109" s="56"/>
      <c r="E109" s="13"/>
      <c r="F109" s="188"/>
      <c r="G109" s="100" t="s">
        <v>208</v>
      </c>
      <c r="H109" s="95"/>
      <c r="I109" s="95"/>
      <c r="J109" s="95"/>
      <c r="K109" s="95"/>
      <c r="L109" s="95"/>
      <c r="M109" s="95"/>
      <c r="N109" s="95"/>
      <c r="O109" s="95"/>
      <c r="P109" s="95"/>
      <c r="Q109" s="53"/>
    </row>
    <row r="110" spans="4:17" ht="29.25" customHeight="1">
      <c r="D110" s="115">
        <v>132218401</v>
      </c>
      <c r="E110" s="115" t="s">
        <v>209</v>
      </c>
      <c r="F110" s="192" t="s">
        <v>210</v>
      </c>
      <c r="G110" s="115" t="s">
        <v>211</v>
      </c>
      <c r="H110" s="116">
        <v>155472.5</v>
      </c>
      <c r="I110" s="2" t="s">
        <v>12</v>
      </c>
      <c r="J110" s="117">
        <v>45840</v>
      </c>
      <c r="K110" s="116">
        <v>155472.5</v>
      </c>
      <c r="L110" s="95"/>
      <c r="M110" s="116">
        <v>149800</v>
      </c>
      <c r="N110" s="101" t="s">
        <v>212</v>
      </c>
      <c r="O110" s="51" t="s">
        <v>13</v>
      </c>
      <c r="P110" s="116">
        <v>149800</v>
      </c>
      <c r="Q110" s="53">
        <v>45961</v>
      </c>
    </row>
    <row r="111" spans="4:17" ht="29.25" customHeight="1">
      <c r="D111" s="115"/>
      <c r="E111" s="115"/>
      <c r="F111" s="192"/>
      <c r="G111" s="115"/>
      <c r="H111" s="116"/>
      <c r="I111" s="2"/>
      <c r="J111" s="117"/>
      <c r="K111" s="116"/>
      <c r="L111" s="95"/>
      <c r="M111" s="116">
        <v>5672.5</v>
      </c>
      <c r="N111" s="101" t="s">
        <v>213</v>
      </c>
      <c r="O111" s="101" t="s">
        <v>214</v>
      </c>
      <c r="P111" s="116">
        <v>5672.5</v>
      </c>
      <c r="Q111" s="53">
        <v>45961</v>
      </c>
    </row>
    <row r="112" spans="4:17" ht="29.25" customHeight="1">
      <c r="D112" s="115">
        <v>101503939</v>
      </c>
      <c r="E112" s="115" t="s">
        <v>215</v>
      </c>
      <c r="F112" s="192" t="s">
        <v>203</v>
      </c>
      <c r="G112" s="115" t="s">
        <v>216</v>
      </c>
      <c r="H112" s="116">
        <v>13500</v>
      </c>
      <c r="I112" s="2" t="s">
        <v>12</v>
      </c>
      <c r="J112" s="117">
        <v>45839</v>
      </c>
      <c r="K112" s="116">
        <v>13500</v>
      </c>
      <c r="L112" s="95"/>
      <c r="M112" s="116">
        <v>13500</v>
      </c>
      <c r="N112" s="11" t="s">
        <v>120</v>
      </c>
      <c r="O112" s="51" t="s">
        <v>121</v>
      </c>
      <c r="P112" s="116">
        <v>13500</v>
      </c>
      <c r="Q112" s="53">
        <v>45961</v>
      </c>
    </row>
    <row r="113" spans="4:17" ht="29.25" customHeight="1">
      <c r="D113" s="115">
        <v>101011149</v>
      </c>
      <c r="E113" s="115" t="s">
        <v>217</v>
      </c>
      <c r="F113" s="192" t="s">
        <v>218</v>
      </c>
      <c r="G113" s="115" t="s">
        <v>189</v>
      </c>
      <c r="H113" s="116">
        <v>8852.3799999999992</v>
      </c>
      <c r="I113" s="2" t="s">
        <v>12</v>
      </c>
      <c r="J113" s="117">
        <v>45845</v>
      </c>
      <c r="K113" s="116">
        <v>8852.3799999999992</v>
      </c>
      <c r="L113" s="95"/>
      <c r="M113" s="116">
        <v>8852.3799999999992</v>
      </c>
      <c r="N113" s="11" t="s">
        <v>114</v>
      </c>
      <c r="O113" s="51" t="s">
        <v>127</v>
      </c>
      <c r="P113" s="116">
        <v>8852.3799999999992</v>
      </c>
      <c r="Q113" s="53">
        <v>45961</v>
      </c>
    </row>
    <row r="114" spans="4:17" ht="29.25" customHeight="1">
      <c r="D114" s="119">
        <v>101011149</v>
      </c>
      <c r="E114" s="119" t="s">
        <v>219</v>
      </c>
      <c r="F114" s="193" t="s">
        <v>218</v>
      </c>
      <c r="G114" s="119" t="s">
        <v>189</v>
      </c>
      <c r="H114" s="118">
        <v>22897.7</v>
      </c>
      <c r="I114" s="104" t="s">
        <v>12</v>
      </c>
      <c r="J114" s="122">
        <v>45847</v>
      </c>
      <c r="K114" s="118">
        <v>22897.7</v>
      </c>
      <c r="L114" s="123"/>
      <c r="M114" s="118">
        <v>22897.7</v>
      </c>
      <c r="N114" s="11" t="s">
        <v>114</v>
      </c>
      <c r="O114" s="51" t="s">
        <v>127</v>
      </c>
      <c r="P114" s="118">
        <v>22897.7</v>
      </c>
      <c r="Q114" s="53">
        <v>45961</v>
      </c>
    </row>
    <row r="115" spans="4:17" ht="29.25" customHeight="1">
      <c r="D115" s="115">
        <v>131626051</v>
      </c>
      <c r="E115" s="115" t="s">
        <v>220</v>
      </c>
      <c r="F115" s="192" t="s">
        <v>221</v>
      </c>
      <c r="G115" s="115" t="s">
        <v>222</v>
      </c>
      <c r="H115" s="116">
        <v>114165</v>
      </c>
      <c r="I115" s="2" t="s">
        <v>12</v>
      </c>
      <c r="J115" s="117">
        <v>45852</v>
      </c>
      <c r="K115" s="116">
        <v>114165</v>
      </c>
      <c r="L115" s="95"/>
      <c r="M115" s="116">
        <v>114165</v>
      </c>
      <c r="N115" s="101" t="s">
        <v>223</v>
      </c>
      <c r="O115" s="51" t="s">
        <v>224</v>
      </c>
      <c r="P115" s="116">
        <v>114165</v>
      </c>
      <c r="Q115" s="53">
        <v>45961</v>
      </c>
    </row>
    <row r="116" spans="4:17" ht="29.25" customHeight="1">
      <c r="D116" s="115">
        <v>101503939</v>
      </c>
      <c r="E116" s="115" t="s">
        <v>225</v>
      </c>
      <c r="F116" s="192" t="s">
        <v>203</v>
      </c>
      <c r="G116" s="115" t="s">
        <v>204</v>
      </c>
      <c r="H116" s="116">
        <v>1200</v>
      </c>
      <c r="I116" s="2" t="s">
        <v>12</v>
      </c>
      <c r="J116" s="117">
        <v>45845</v>
      </c>
      <c r="K116" s="116">
        <v>1200</v>
      </c>
      <c r="L116" s="95"/>
      <c r="M116" s="116">
        <v>1200</v>
      </c>
      <c r="N116" s="11" t="s">
        <v>120</v>
      </c>
      <c r="O116" s="51" t="s">
        <v>121</v>
      </c>
      <c r="P116" s="116">
        <v>1200</v>
      </c>
      <c r="Q116" s="53">
        <v>45961</v>
      </c>
    </row>
    <row r="117" spans="4:17" ht="29.25" customHeight="1">
      <c r="D117" s="115">
        <v>101008067</v>
      </c>
      <c r="E117" s="115" t="s">
        <v>226</v>
      </c>
      <c r="F117" s="192" t="s">
        <v>227</v>
      </c>
      <c r="G117" s="115" t="s">
        <v>228</v>
      </c>
      <c r="H117" s="118">
        <v>3279.7</v>
      </c>
      <c r="I117" s="2" t="s">
        <v>12</v>
      </c>
      <c r="J117" s="117">
        <v>45839</v>
      </c>
      <c r="K117" s="116">
        <v>3279.7</v>
      </c>
      <c r="L117" s="95"/>
      <c r="M117" s="116">
        <v>3279.7</v>
      </c>
      <c r="N117" s="11" t="s">
        <v>114</v>
      </c>
      <c r="O117" s="51" t="s">
        <v>127</v>
      </c>
      <c r="P117" s="116">
        <v>3279.7</v>
      </c>
      <c r="Q117" s="53">
        <v>45961</v>
      </c>
    </row>
    <row r="118" spans="4:17" ht="29.25" customHeight="1">
      <c r="D118" s="115">
        <v>132714148</v>
      </c>
      <c r="E118" s="115" t="s">
        <v>229</v>
      </c>
      <c r="F118" s="192" t="s">
        <v>230</v>
      </c>
      <c r="G118" s="115" t="s">
        <v>133</v>
      </c>
      <c r="H118" s="116">
        <v>22685.5</v>
      </c>
      <c r="I118" s="2" t="s">
        <v>12</v>
      </c>
      <c r="J118" s="120">
        <v>45825</v>
      </c>
      <c r="K118" s="116">
        <v>22685.5</v>
      </c>
      <c r="L118" s="95"/>
      <c r="M118" s="116">
        <v>22685.5</v>
      </c>
      <c r="N118" s="11" t="s">
        <v>114</v>
      </c>
      <c r="O118" s="51" t="s">
        <v>127</v>
      </c>
      <c r="P118" s="116">
        <v>22685.5</v>
      </c>
      <c r="Q118" s="53">
        <v>45961</v>
      </c>
    </row>
    <row r="119" spans="4:17" ht="29.25" customHeight="1">
      <c r="D119" s="115">
        <v>132714148</v>
      </c>
      <c r="E119" s="115" t="s">
        <v>229</v>
      </c>
      <c r="F119" s="192" t="s">
        <v>230</v>
      </c>
      <c r="G119" s="115" t="s">
        <v>133</v>
      </c>
      <c r="H119" s="116">
        <v>35984.1</v>
      </c>
      <c r="I119" s="2" t="s">
        <v>12</v>
      </c>
      <c r="J119" s="120">
        <v>45772</v>
      </c>
      <c r="K119" s="116">
        <v>35984.1</v>
      </c>
      <c r="L119" s="95"/>
      <c r="M119" s="116">
        <v>35984.1</v>
      </c>
      <c r="N119" s="11" t="s">
        <v>114</v>
      </c>
      <c r="O119" s="51" t="s">
        <v>127</v>
      </c>
      <c r="P119" s="116">
        <v>35984.1</v>
      </c>
      <c r="Q119" s="53">
        <v>45961</v>
      </c>
    </row>
    <row r="120" spans="4:17" ht="29.25" customHeight="1">
      <c r="D120" s="115">
        <v>401502933</v>
      </c>
      <c r="E120" s="115" t="s">
        <v>231</v>
      </c>
      <c r="F120" s="192" t="s">
        <v>153</v>
      </c>
      <c r="G120" s="115" t="s">
        <v>173</v>
      </c>
      <c r="H120" s="116">
        <v>29500</v>
      </c>
      <c r="I120" s="2" t="s">
        <v>12</v>
      </c>
      <c r="J120" s="117">
        <v>45866</v>
      </c>
      <c r="K120" s="116">
        <v>29500</v>
      </c>
      <c r="L120" s="95"/>
      <c r="M120" s="116">
        <v>29500</v>
      </c>
      <c r="N120" s="101" t="s">
        <v>155</v>
      </c>
      <c r="O120" s="101" t="s">
        <v>10</v>
      </c>
      <c r="P120" s="116">
        <v>29500</v>
      </c>
      <c r="Q120" s="53">
        <v>45961</v>
      </c>
    </row>
    <row r="121" spans="4:17" ht="41.25" customHeight="1">
      <c r="D121" s="124">
        <v>101001577</v>
      </c>
      <c r="E121" s="124" t="s">
        <v>232</v>
      </c>
      <c r="F121" s="194" t="s">
        <v>168</v>
      </c>
      <c r="G121" s="124" t="s">
        <v>169</v>
      </c>
      <c r="H121" s="125">
        <v>260485.9</v>
      </c>
      <c r="I121" s="2" t="s">
        <v>12</v>
      </c>
      <c r="J121" s="126">
        <v>45865</v>
      </c>
      <c r="K121" s="125">
        <v>260485.9</v>
      </c>
      <c r="L121" s="95"/>
      <c r="M121" s="125">
        <v>260485.9</v>
      </c>
      <c r="N121" s="7" t="s">
        <v>170</v>
      </c>
      <c r="O121" s="51" t="s">
        <v>171</v>
      </c>
      <c r="P121" s="125">
        <v>260485.9</v>
      </c>
      <c r="Q121" s="53">
        <v>45961</v>
      </c>
    </row>
    <row r="122" spans="4:17" ht="29.25" customHeight="1">
      <c r="D122" s="115">
        <v>101011939</v>
      </c>
      <c r="E122" s="115" t="s">
        <v>233</v>
      </c>
      <c r="F122" s="192" t="s">
        <v>234</v>
      </c>
      <c r="G122" s="115" t="s">
        <v>228</v>
      </c>
      <c r="H122" s="116">
        <v>10035.11</v>
      </c>
      <c r="I122" s="2" t="s">
        <v>12</v>
      </c>
      <c r="J122" s="117">
        <v>45848</v>
      </c>
      <c r="K122" s="116">
        <v>10035.11</v>
      </c>
      <c r="L122" s="95"/>
      <c r="M122" s="116">
        <v>10035.11</v>
      </c>
      <c r="N122" s="11" t="s">
        <v>114</v>
      </c>
      <c r="O122" s="51" t="s">
        <v>127</v>
      </c>
      <c r="P122" s="116">
        <v>10035.11</v>
      </c>
      <c r="Q122" s="53">
        <v>45961</v>
      </c>
    </row>
    <row r="123" spans="4:17" ht="29.25" customHeight="1">
      <c r="D123" s="56"/>
      <c r="E123" s="13"/>
      <c r="F123" s="188"/>
      <c r="G123" s="80" t="s">
        <v>235</v>
      </c>
      <c r="H123" s="95">
        <f>SUM(H110:H122)</f>
        <v>678057.89</v>
      </c>
      <c r="I123" s="95"/>
      <c r="J123" s="95"/>
      <c r="K123" s="95">
        <f>SUM(K110:K122)</f>
        <v>678057.89</v>
      </c>
      <c r="L123" s="95"/>
      <c r="M123" s="95">
        <f>SUM(M110:M122)</f>
        <v>678057.89</v>
      </c>
      <c r="N123" s="95"/>
      <c r="O123" s="95"/>
      <c r="P123" s="95">
        <f>SUM(P110:P122)</f>
        <v>678057.89</v>
      </c>
      <c r="Q123" s="53"/>
    </row>
    <row r="124" spans="4:17" ht="29.25" customHeight="1">
      <c r="D124" s="56"/>
      <c r="E124" s="13"/>
      <c r="F124" s="188"/>
      <c r="G124" s="80"/>
      <c r="H124" s="95"/>
      <c r="I124" s="95"/>
      <c r="J124" s="95"/>
      <c r="K124" s="95"/>
      <c r="L124" s="95"/>
      <c r="M124" s="95"/>
      <c r="N124" s="95"/>
      <c r="O124" s="95"/>
      <c r="P124" s="95"/>
      <c r="Q124" s="53"/>
    </row>
    <row r="125" spans="4:17" ht="29.25" customHeight="1">
      <c r="D125" s="56"/>
      <c r="E125" s="13"/>
      <c r="F125" s="188"/>
      <c r="G125" s="100" t="s">
        <v>236</v>
      </c>
      <c r="H125" s="95"/>
      <c r="I125" s="95"/>
      <c r="J125" s="95"/>
      <c r="K125" s="95"/>
      <c r="L125" s="95"/>
      <c r="M125" s="95"/>
      <c r="N125" s="95"/>
      <c r="O125" s="95"/>
      <c r="P125" s="95"/>
      <c r="Q125" s="53"/>
    </row>
    <row r="126" spans="4:17" ht="29.25" customHeight="1">
      <c r="D126" s="115">
        <v>401502933</v>
      </c>
      <c r="E126" s="115" t="s">
        <v>237</v>
      </c>
      <c r="F126" s="192" t="s">
        <v>153</v>
      </c>
      <c r="G126" s="115" t="s">
        <v>154</v>
      </c>
      <c r="H126" s="116">
        <v>29500</v>
      </c>
      <c r="I126" s="2" t="s">
        <v>12</v>
      </c>
      <c r="J126" s="117">
        <v>45898</v>
      </c>
      <c r="K126" s="116">
        <v>29500</v>
      </c>
      <c r="L126" s="95"/>
      <c r="M126" s="116">
        <v>29500</v>
      </c>
      <c r="N126" s="101" t="s">
        <v>155</v>
      </c>
      <c r="O126" s="127" t="s">
        <v>10</v>
      </c>
      <c r="P126" s="116">
        <v>29500</v>
      </c>
      <c r="Q126" s="53">
        <v>45961</v>
      </c>
    </row>
    <row r="127" spans="4:17" ht="29.25" customHeight="1">
      <c r="D127" s="119">
        <v>101001577</v>
      </c>
      <c r="E127" s="119" t="s">
        <v>238</v>
      </c>
      <c r="F127" s="193" t="s">
        <v>239</v>
      </c>
      <c r="G127" s="121" t="s">
        <v>206</v>
      </c>
      <c r="H127" s="118">
        <v>270056.8</v>
      </c>
      <c r="I127" s="2" t="s">
        <v>12</v>
      </c>
      <c r="J127" s="122">
        <v>45897</v>
      </c>
      <c r="K127" s="118">
        <v>270056.8</v>
      </c>
      <c r="L127" s="123"/>
      <c r="M127" s="118">
        <v>270056.8</v>
      </c>
      <c r="N127" s="128" t="s">
        <v>170</v>
      </c>
      <c r="O127" s="51" t="s">
        <v>240</v>
      </c>
      <c r="P127" s="118">
        <v>270056.8</v>
      </c>
      <c r="Q127" s="53">
        <v>45961</v>
      </c>
    </row>
    <row r="128" spans="4:17" ht="29.25" customHeight="1">
      <c r="D128" s="115">
        <v>133116138</v>
      </c>
      <c r="E128" s="115" t="s">
        <v>241</v>
      </c>
      <c r="F128" s="192" t="s">
        <v>242</v>
      </c>
      <c r="G128" s="129" t="s">
        <v>243</v>
      </c>
      <c r="H128" s="116">
        <v>494361</v>
      </c>
      <c r="I128" s="2" t="s">
        <v>12</v>
      </c>
      <c r="J128" s="117">
        <v>45882</v>
      </c>
      <c r="K128" s="116">
        <v>494361</v>
      </c>
      <c r="L128" s="95"/>
      <c r="M128" s="116">
        <v>494361</v>
      </c>
      <c r="N128" s="101" t="s">
        <v>98</v>
      </c>
      <c r="O128" s="130" t="s">
        <v>244</v>
      </c>
      <c r="P128" s="116">
        <v>494361</v>
      </c>
      <c r="Q128" s="53">
        <v>45961</v>
      </c>
    </row>
    <row r="129" spans="4:17" ht="29.25" customHeight="1">
      <c r="D129" s="115">
        <v>101018941</v>
      </c>
      <c r="E129" s="115" t="s">
        <v>245</v>
      </c>
      <c r="F129" s="192" t="s">
        <v>246</v>
      </c>
      <c r="G129" s="129" t="s">
        <v>247</v>
      </c>
      <c r="H129" s="116">
        <v>16677.150000000001</v>
      </c>
      <c r="I129" s="2" t="s">
        <v>12</v>
      </c>
      <c r="J129" s="117">
        <v>46246</v>
      </c>
      <c r="K129" s="116">
        <v>16677.150000000001</v>
      </c>
      <c r="L129" s="95"/>
      <c r="M129" s="116">
        <v>16677.150000000001</v>
      </c>
      <c r="N129" s="101" t="s">
        <v>114</v>
      </c>
      <c r="O129" s="51" t="s">
        <v>127</v>
      </c>
      <c r="P129" s="116">
        <v>16677.150000000001</v>
      </c>
      <c r="Q129" s="53">
        <v>45961</v>
      </c>
    </row>
    <row r="130" spans="4:17" ht="29.25" customHeight="1">
      <c r="D130" s="119">
        <v>131118348</v>
      </c>
      <c r="E130" s="119" t="s">
        <v>248</v>
      </c>
      <c r="F130" s="193" t="s">
        <v>249</v>
      </c>
      <c r="G130" s="131" t="s">
        <v>133</v>
      </c>
      <c r="H130" s="118">
        <v>20000</v>
      </c>
      <c r="I130" s="2" t="s">
        <v>12</v>
      </c>
      <c r="J130" s="122">
        <v>45894</v>
      </c>
      <c r="K130" s="118">
        <v>20000</v>
      </c>
      <c r="L130" s="123"/>
      <c r="M130" s="118">
        <v>20000</v>
      </c>
      <c r="N130" s="101" t="s">
        <v>114</v>
      </c>
      <c r="O130" s="51" t="s">
        <v>127</v>
      </c>
      <c r="P130" s="118">
        <v>20000</v>
      </c>
      <c r="Q130" s="53">
        <v>45961</v>
      </c>
    </row>
    <row r="131" spans="4:17" ht="29.25" customHeight="1">
      <c r="D131" s="119">
        <v>101008067</v>
      </c>
      <c r="E131" s="119" t="s">
        <v>250</v>
      </c>
      <c r="F131" s="193" t="s">
        <v>227</v>
      </c>
      <c r="G131" s="131" t="s">
        <v>189</v>
      </c>
      <c r="H131" s="118">
        <v>10153.89</v>
      </c>
      <c r="I131" s="2" t="s">
        <v>12</v>
      </c>
      <c r="J131" s="122">
        <v>45895</v>
      </c>
      <c r="K131" s="118">
        <v>10153.89</v>
      </c>
      <c r="L131" s="95"/>
      <c r="M131" s="118">
        <v>10153.89</v>
      </c>
      <c r="N131" s="101" t="s">
        <v>114</v>
      </c>
      <c r="O131" s="51" t="s">
        <v>127</v>
      </c>
      <c r="P131" s="118">
        <v>10153.89</v>
      </c>
      <c r="Q131" s="53">
        <v>45961</v>
      </c>
    </row>
    <row r="132" spans="4:17" ht="29.25" customHeight="1">
      <c r="D132" s="115">
        <v>131323032</v>
      </c>
      <c r="E132" s="115" t="s">
        <v>251</v>
      </c>
      <c r="F132" s="192" t="s">
        <v>252</v>
      </c>
      <c r="G132" s="129" t="s">
        <v>253</v>
      </c>
      <c r="H132" s="116">
        <v>51439.5</v>
      </c>
      <c r="I132" s="2" t="s">
        <v>12</v>
      </c>
      <c r="J132" s="117">
        <v>45898</v>
      </c>
      <c r="K132" s="116">
        <v>51439.5</v>
      </c>
      <c r="L132" s="95"/>
      <c r="M132" s="116">
        <v>51439.5</v>
      </c>
      <c r="N132" s="101" t="s">
        <v>254</v>
      </c>
      <c r="O132" s="101" t="s">
        <v>255</v>
      </c>
      <c r="P132" s="116">
        <v>51439.5</v>
      </c>
      <c r="Q132" s="53">
        <v>45961</v>
      </c>
    </row>
    <row r="133" spans="4:17" ht="29.25" customHeight="1">
      <c r="D133" s="56"/>
      <c r="E133" s="13"/>
      <c r="F133" s="188"/>
      <c r="G133" s="80" t="s">
        <v>256</v>
      </c>
      <c r="H133" s="95">
        <f>SUM(H126:H132)</f>
        <v>892188.34000000008</v>
      </c>
      <c r="I133" s="95"/>
      <c r="J133" s="95"/>
      <c r="K133" s="95">
        <f>SUM(K126:K132)</f>
        <v>892188.34000000008</v>
      </c>
      <c r="L133" s="95"/>
      <c r="M133" s="95">
        <f>SUM(M126:M132)</f>
        <v>892188.34000000008</v>
      </c>
      <c r="N133" s="95"/>
      <c r="O133" s="95"/>
      <c r="P133" s="95">
        <f>SUM(P126:P132)</f>
        <v>892188.34000000008</v>
      </c>
      <c r="Q133" s="53"/>
    </row>
    <row r="134" spans="4:17" ht="29.25" customHeight="1">
      <c r="D134" s="129"/>
      <c r="E134" s="7"/>
      <c r="F134" s="88"/>
      <c r="G134" s="132"/>
      <c r="H134" s="133"/>
      <c r="I134" s="88"/>
      <c r="J134" s="88"/>
      <c r="K134" s="88"/>
      <c r="L134" s="88"/>
      <c r="M134" s="88"/>
      <c r="N134" s="88"/>
      <c r="O134" s="134"/>
      <c r="P134" s="129"/>
      <c r="Q134" s="129"/>
    </row>
    <row r="135" spans="4:17" ht="29.25" customHeight="1">
      <c r="D135" s="104"/>
      <c r="E135" s="13"/>
      <c r="F135" s="188"/>
      <c r="G135" s="100" t="s">
        <v>257</v>
      </c>
      <c r="H135" s="135"/>
      <c r="I135" s="2"/>
      <c r="J135" s="13"/>
      <c r="K135" s="97"/>
      <c r="L135" s="97"/>
      <c r="M135" s="97"/>
      <c r="N135" s="7"/>
      <c r="O135" s="51"/>
      <c r="P135" s="2"/>
      <c r="Q135" s="53"/>
    </row>
    <row r="136" spans="4:17" ht="29.25" customHeight="1">
      <c r="D136" s="136">
        <v>101821248</v>
      </c>
      <c r="E136" s="137" t="s">
        <v>258</v>
      </c>
      <c r="F136" s="195" t="s">
        <v>259</v>
      </c>
      <c r="G136" s="138" t="s">
        <v>260</v>
      </c>
      <c r="H136" s="139">
        <v>291902.17</v>
      </c>
      <c r="I136" s="140" t="s">
        <v>12</v>
      </c>
      <c r="J136" s="141">
        <v>45930</v>
      </c>
      <c r="K136" s="139">
        <v>291902.17</v>
      </c>
      <c r="L136" s="97"/>
      <c r="M136" s="139">
        <v>291902.17</v>
      </c>
      <c r="N136" s="7" t="s">
        <v>261</v>
      </c>
      <c r="O136" s="51" t="s">
        <v>262</v>
      </c>
      <c r="P136" s="139">
        <v>291902.17</v>
      </c>
      <c r="Q136" s="53">
        <v>45961</v>
      </c>
    </row>
    <row r="137" spans="4:17" ht="29.25" customHeight="1">
      <c r="D137" s="136">
        <v>401502933</v>
      </c>
      <c r="E137" s="137" t="s">
        <v>263</v>
      </c>
      <c r="F137" s="195" t="s">
        <v>153</v>
      </c>
      <c r="G137" s="138" t="s">
        <v>173</v>
      </c>
      <c r="H137" s="142">
        <v>29500</v>
      </c>
      <c r="I137" s="140" t="s">
        <v>12</v>
      </c>
      <c r="J137" s="141">
        <v>45930</v>
      </c>
      <c r="K137" s="142">
        <v>29500</v>
      </c>
      <c r="L137" s="97"/>
      <c r="M137" s="142">
        <v>29500</v>
      </c>
      <c r="N137" s="101" t="s">
        <v>155</v>
      </c>
      <c r="O137" s="127" t="s">
        <v>10</v>
      </c>
      <c r="P137" s="142">
        <v>29500</v>
      </c>
      <c r="Q137" s="53">
        <v>45961</v>
      </c>
    </row>
    <row r="138" spans="4:17" ht="45.75" customHeight="1">
      <c r="D138" s="143">
        <v>101001577</v>
      </c>
      <c r="E138" s="137" t="s">
        <v>264</v>
      </c>
      <c r="F138" s="160" t="s">
        <v>168</v>
      </c>
      <c r="G138" s="138" t="s">
        <v>265</v>
      </c>
      <c r="H138" s="142">
        <v>232954.04</v>
      </c>
      <c r="I138" s="140" t="s">
        <v>12</v>
      </c>
      <c r="J138" s="141">
        <v>45927</v>
      </c>
      <c r="K138" s="142">
        <v>232954.04</v>
      </c>
      <c r="L138" s="97"/>
      <c r="M138" s="142">
        <v>232954.04</v>
      </c>
      <c r="N138" s="101" t="s">
        <v>266</v>
      </c>
      <c r="O138" s="51" t="s">
        <v>4</v>
      </c>
      <c r="P138" s="142">
        <v>232954.04</v>
      </c>
      <c r="Q138" s="53">
        <v>45961</v>
      </c>
    </row>
    <row r="139" spans="4:17" ht="45.75" customHeight="1">
      <c r="D139" s="143">
        <v>101001577</v>
      </c>
      <c r="E139" s="137" t="s">
        <v>267</v>
      </c>
      <c r="F139" s="160" t="s">
        <v>168</v>
      </c>
      <c r="G139" s="121" t="s">
        <v>206</v>
      </c>
      <c r="H139" s="142">
        <v>429947.4</v>
      </c>
      <c r="I139" s="140" t="s">
        <v>12</v>
      </c>
      <c r="J139" s="141">
        <v>45927</v>
      </c>
      <c r="K139" s="142">
        <v>429947.4</v>
      </c>
      <c r="L139" s="97"/>
      <c r="M139" s="142">
        <v>429947.4</v>
      </c>
      <c r="N139" s="128" t="s">
        <v>170</v>
      </c>
      <c r="O139" s="51" t="s">
        <v>240</v>
      </c>
      <c r="P139" s="142">
        <v>429947.4</v>
      </c>
      <c r="Q139" s="53">
        <v>45961</v>
      </c>
    </row>
    <row r="140" spans="4:17" ht="45.75" customHeight="1">
      <c r="D140" s="143">
        <v>101001577</v>
      </c>
      <c r="E140" s="137" t="s">
        <v>268</v>
      </c>
      <c r="F140" s="160" t="s">
        <v>168</v>
      </c>
      <c r="G140" s="144" t="s">
        <v>269</v>
      </c>
      <c r="H140" s="142">
        <v>3925.58</v>
      </c>
      <c r="I140" s="140" t="s">
        <v>12</v>
      </c>
      <c r="J140" s="141">
        <v>45927</v>
      </c>
      <c r="K140" s="142">
        <v>3925.58</v>
      </c>
      <c r="L140" s="97"/>
      <c r="M140" s="142">
        <v>3925.58</v>
      </c>
      <c r="N140" s="101" t="s">
        <v>266</v>
      </c>
      <c r="O140" s="51" t="s">
        <v>4</v>
      </c>
      <c r="P140" s="142">
        <v>3925.58</v>
      </c>
      <c r="Q140" s="53">
        <v>45961</v>
      </c>
    </row>
    <row r="141" spans="4:17" ht="45.75" customHeight="1">
      <c r="D141" s="143">
        <v>101001577</v>
      </c>
      <c r="E141" s="137" t="s">
        <v>270</v>
      </c>
      <c r="F141" s="160" t="s">
        <v>168</v>
      </c>
      <c r="G141" s="121" t="s">
        <v>271</v>
      </c>
      <c r="H141" s="142">
        <v>2307.0700000000002</v>
      </c>
      <c r="I141" s="140" t="s">
        <v>12</v>
      </c>
      <c r="J141" s="141">
        <v>45927</v>
      </c>
      <c r="K141" s="142">
        <v>2307.0700000000002</v>
      </c>
      <c r="L141" s="97"/>
      <c r="M141" s="142">
        <v>2307.0700000000002</v>
      </c>
      <c r="N141" s="128" t="s">
        <v>272</v>
      </c>
      <c r="O141" s="127" t="s">
        <v>2</v>
      </c>
      <c r="P141" s="142">
        <v>2307.0700000000002</v>
      </c>
      <c r="Q141" s="53">
        <v>45961</v>
      </c>
    </row>
    <row r="142" spans="4:17" ht="45.75" customHeight="1">
      <c r="D142" s="143">
        <v>101001577</v>
      </c>
      <c r="E142" s="137" t="s">
        <v>273</v>
      </c>
      <c r="F142" s="160" t="s">
        <v>168</v>
      </c>
      <c r="G142" s="144" t="s">
        <v>274</v>
      </c>
      <c r="H142" s="142">
        <v>8570.52</v>
      </c>
      <c r="I142" s="140" t="s">
        <v>12</v>
      </c>
      <c r="J142" s="141">
        <v>45927</v>
      </c>
      <c r="K142" s="142">
        <v>8570.52</v>
      </c>
      <c r="L142" s="97"/>
      <c r="M142" s="142">
        <v>8570.52</v>
      </c>
      <c r="N142" s="101" t="s">
        <v>266</v>
      </c>
      <c r="O142" s="51" t="s">
        <v>4</v>
      </c>
      <c r="P142" s="142">
        <v>8570.52</v>
      </c>
      <c r="Q142" s="53">
        <v>45961</v>
      </c>
    </row>
    <row r="143" spans="4:17" ht="45.75" customHeight="1">
      <c r="D143" s="143">
        <v>101001577</v>
      </c>
      <c r="E143" s="137" t="s">
        <v>275</v>
      </c>
      <c r="F143" s="160" t="s">
        <v>168</v>
      </c>
      <c r="G143" s="121" t="s">
        <v>271</v>
      </c>
      <c r="H143" s="142">
        <v>180279.94</v>
      </c>
      <c r="I143" s="140" t="s">
        <v>12</v>
      </c>
      <c r="J143" s="141">
        <v>45927</v>
      </c>
      <c r="K143" s="142">
        <v>180279.94</v>
      </c>
      <c r="L143" s="97"/>
      <c r="M143" s="142">
        <v>180279.94</v>
      </c>
      <c r="N143" s="128" t="s">
        <v>272</v>
      </c>
      <c r="O143" s="127" t="s">
        <v>2</v>
      </c>
      <c r="P143" s="142">
        <v>180279.94</v>
      </c>
      <c r="Q143" s="53">
        <v>45961</v>
      </c>
    </row>
    <row r="144" spans="4:17" ht="45.75" customHeight="1">
      <c r="D144" s="143">
        <v>101001577</v>
      </c>
      <c r="E144" s="137" t="s">
        <v>276</v>
      </c>
      <c r="F144" s="160" t="s">
        <v>168</v>
      </c>
      <c r="G144" s="144" t="s">
        <v>169</v>
      </c>
      <c r="H144" s="142">
        <v>-3.43</v>
      </c>
      <c r="I144" s="140" t="s">
        <v>12</v>
      </c>
      <c r="J144" s="141">
        <v>45927</v>
      </c>
      <c r="K144" s="142">
        <v>-3.43</v>
      </c>
      <c r="L144" s="97"/>
      <c r="M144" s="142">
        <v>-3.43</v>
      </c>
      <c r="N144" s="128" t="s">
        <v>272</v>
      </c>
      <c r="O144" s="127" t="s">
        <v>2</v>
      </c>
      <c r="P144" s="142">
        <v>-3.43</v>
      </c>
      <c r="Q144" s="53">
        <v>45961</v>
      </c>
    </row>
    <row r="145" spans="4:17" ht="45.75" customHeight="1">
      <c r="D145" s="145">
        <v>101853247</v>
      </c>
      <c r="E145" s="146" t="s">
        <v>277</v>
      </c>
      <c r="F145" s="196" t="s">
        <v>278</v>
      </c>
      <c r="G145" s="147" t="s">
        <v>279</v>
      </c>
      <c r="H145" s="148">
        <v>8400</v>
      </c>
      <c r="I145" s="140" t="s">
        <v>12</v>
      </c>
      <c r="J145" s="149">
        <v>45901</v>
      </c>
      <c r="K145" s="148">
        <v>8400</v>
      </c>
      <c r="L145" s="97"/>
      <c r="M145" s="148">
        <v>8400</v>
      </c>
      <c r="N145" s="128" t="s">
        <v>170</v>
      </c>
      <c r="O145" s="51" t="s">
        <v>240</v>
      </c>
      <c r="P145" s="148">
        <v>8400</v>
      </c>
      <c r="Q145" s="53">
        <v>45961</v>
      </c>
    </row>
    <row r="146" spans="4:17" ht="45.75" customHeight="1">
      <c r="D146" s="145">
        <v>101008172</v>
      </c>
      <c r="E146" s="146" t="s">
        <v>280</v>
      </c>
      <c r="F146" s="152" t="s">
        <v>281</v>
      </c>
      <c r="G146" s="150" t="s">
        <v>282</v>
      </c>
      <c r="H146" s="151">
        <v>133260</v>
      </c>
      <c r="I146" s="140" t="s">
        <v>12</v>
      </c>
      <c r="J146" s="149">
        <v>45910</v>
      </c>
      <c r="K146" s="151">
        <v>133260</v>
      </c>
      <c r="L146" s="97"/>
      <c r="M146" s="151">
        <v>133260</v>
      </c>
      <c r="N146" s="7" t="s">
        <v>60</v>
      </c>
      <c r="O146" s="51" t="s">
        <v>283</v>
      </c>
      <c r="P146" s="151">
        <v>133260</v>
      </c>
      <c r="Q146" s="53">
        <v>45961</v>
      </c>
    </row>
    <row r="147" spans="4:17" ht="52.5" customHeight="1">
      <c r="D147" s="136">
        <v>130288364</v>
      </c>
      <c r="E147" s="137" t="s">
        <v>284</v>
      </c>
      <c r="F147" s="152" t="s">
        <v>285</v>
      </c>
      <c r="G147" s="152" t="s">
        <v>286</v>
      </c>
      <c r="H147" s="153">
        <v>14160</v>
      </c>
      <c r="I147" s="154" t="s">
        <v>12</v>
      </c>
      <c r="J147" s="155" t="s">
        <v>287</v>
      </c>
      <c r="K147" s="153">
        <v>14160</v>
      </c>
      <c r="L147" s="156"/>
      <c r="M147" s="153">
        <v>14160</v>
      </c>
      <c r="N147" s="7" t="s">
        <v>288</v>
      </c>
      <c r="O147" s="51" t="s">
        <v>289</v>
      </c>
      <c r="P147" s="151">
        <v>14160</v>
      </c>
      <c r="Q147" s="53">
        <v>45961</v>
      </c>
    </row>
    <row r="148" spans="4:17" ht="52.5" customHeight="1">
      <c r="D148" s="145">
        <v>131887031</v>
      </c>
      <c r="E148" s="146" t="s">
        <v>290</v>
      </c>
      <c r="F148" s="152" t="s">
        <v>291</v>
      </c>
      <c r="G148" s="157" t="s">
        <v>292</v>
      </c>
      <c r="H148" s="151">
        <v>322877.5</v>
      </c>
      <c r="I148" s="140" t="s">
        <v>12</v>
      </c>
      <c r="J148" s="149">
        <v>45901</v>
      </c>
      <c r="K148" s="151">
        <v>322877.5</v>
      </c>
      <c r="L148" s="97"/>
      <c r="M148" s="151">
        <v>322877.5</v>
      </c>
      <c r="N148" s="7" t="s">
        <v>293</v>
      </c>
      <c r="O148" s="51" t="s">
        <v>6</v>
      </c>
      <c r="P148" s="151">
        <v>322877.5</v>
      </c>
      <c r="Q148" s="53">
        <v>45961</v>
      </c>
    </row>
    <row r="149" spans="4:17" ht="29.25" customHeight="1">
      <c r="D149" s="145">
        <v>401510472</v>
      </c>
      <c r="E149" s="146" t="s">
        <v>294</v>
      </c>
      <c r="F149" s="152" t="s">
        <v>295</v>
      </c>
      <c r="G149" s="150" t="s">
        <v>296</v>
      </c>
      <c r="H149" s="148">
        <v>69595.56</v>
      </c>
      <c r="I149" s="140" t="s">
        <v>12</v>
      </c>
      <c r="J149" s="158">
        <v>45904</v>
      </c>
      <c r="K149" s="148">
        <v>69595.56</v>
      </c>
      <c r="L149" s="97"/>
      <c r="M149" s="148">
        <v>69595.56</v>
      </c>
      <c r="N149" s="7" t="s">
        <v>14</v>
      </c>
      <c r="O149" s="51" t="s">
        <v>297</v>
      </c>
      <c r="P149" s="148">
        <v>69595.56</v>
      </c>
      <c r="Q149" s="53">
        <v>45961</v>
      </c>
    </row>
    <row r="150" spans="4:17" ht="29.25" customHeight="1">
      <c r="D150" s="145">
        <v>101008067</v>
      </c>
      <c r="E150" s="146" t="s">
        <v>124</v>
      </c>
      <c r="F150" s="152" t="s">
        <v>227</v>
      </c>
      <c r="G150" s="150" t="s">
        <v>298</v>
      </c>
      <c r="H150" s="148">
        <v>4742.3500000000004</v>
      </c>
      <c r="I150" s="140" t="s">
        <v>12</v>
      </c>
      <c r="J150" s="158">
        <v>45901</v>
      </c>
      <c r="K150" s="148">
        <v>4742.3500000000004</v>
      </c>
      <c r="L150" s="97"/>
      <c r="M150" s="148">
        <v>4742.3500000000004</v>
      </c>
      <c r="N150" s="101" t="s">
        <v>114</v>
      </c>
      <c r="O150" s="51" t="s">
        <v>127</v>
      </c>
      <c r="P150" s="148">
        <v>4742.3500000000004</v>
      </c>
      <c r="Q150" s="53">
        <v>45961</v>
      </c>
    </row>
    <row r="151" spans="4:17" ht="29.25" customHeight="1">
      <c r="D151" s="145">
        <v>101008067</v>
      </c>
      <c r="E151" s="146" t="s">
        <v>299</v>
      </c>
      <c r="F151" s="152" t="s">
        <v>227</v>
      </c>
      <c r="G151" s="150" t="s">
        <v>298</v>
      </c>
      <c r="H151" s="148">
        <v>4669.67</v>
      </c>
      <c r="I151" s="140" t="s">
        <v>12</v>
      </c>
      <c r="J151" s="158">
        <v>45902</v>
      </c>
      <c r="K151" s="148">
        <v>4669.67</v>
      </c>
      <c r="L151" s="97"/>
      <c r="M151" s="148">
        <v>4669.67</v>
      </c>
      <c r="N151" s="101" t="s">
        <v>114</v>
      </c>
      <c r="O151" s="51" t="s">
        <v>127</v>
      </c>
      <c r="P151" s="148">
        <v>4669.67</v>
      </c>
      <c r="Q151" s="53">
        <v>45961</v>
      </c>
    </row>
    <row r="152" spans="4:17" ht="29.25" customHeight="1">
      <c r="D152" s="145">
        <v>101008067</v>
      </c>
      <c r="E152" s="146" t="s">
        <v>300</v>
      </c>
      <c r="F152" s="152" t="s">
        <v>227</v>
      </c>
      <c r="G152" s="150" t="s">
        <v>298</v>
      </c>
      <c r="H152" s="151">
        <v>9963.94</v>
      </c>
      <c r="I152" s="140" t="s">
        <v>12</v>
      </c>
      <c r="J152" s="158">
        <v>45903</v>
      </c>
      <c r="K152" s="151">
        <v>9963.94</v>
      </c>
      <c r="L152" s="97"/>
      <c r="M152" s="151">
        <v>9963.94</v>
      </c>
      <c r="N152" s="101" t="s">
        <v>114</v>
      </c>
      <c r="O152" s="51" t="s">
        <v>127</v>
      </c>
      <c r="P152" s="151">
        <v>9963.94</v>
      </c>
      <c r="Q152" s="53">
        <v>45961</v>
      </c>
    </row>
    <row r="153" spans="4:17" ht="29.25" customHeight="1">
      <c r="D153" s="145">
        <v>101008067</v>
      </c>
      <c r="E153" s="146" t="s">
        <v>301</v>
      </c>
      <c r="F153" s="152" t="s">
        <v>227</v>
      </c>
      <c r="G153" s="150" t="s">
        <v>298</v>
      </c>
      <c r="H153" s="148">
        <v>16330.07</v>
      </c>
      <c r="I153" s="140" t="s">
        <v>12</v>
      </c>
      <c r="J153" s="158">
        <v>45901</v>
      </c>
      <c r="K153" s="148">
        <v>16330.07</v>
      </c>
      <c r="L153" s="97"/>
      <c r="M153" s="148">
        <v>16330.07</v>
      </c>
      <c r="N153" s="101" t="s">
        <v>114</v>
      </c>
      <c r="O153" s="51" t="s">
        <v>127</v>
      </c>
      <c r="P153" s="148">
        <v>16330.07</v>
      </c>
      <c r="Q153" s="53">
        <v>45961</v>
      </c>
    </row>
    <row r="154" spans="4:17" ht="29.25" customHeight="1">
      <c r="D154" s="145">
        <v>130738582</v>
      </c>
      <c r="E154" s="146" t="s">
        <v>302</v>
      </c>
      <c r="F154" s="152" t="s">
        <v>303</v>
      </c>
      <c r="G154" s="150" t="s">
        <v>304</v>
      </c>
      <c r="H154" s="148">
        <v>660552.19999999995</v>
      </c>
      <c r="I154" s="140" t="s">
        <v>12</v>
      </c>
      <c r="J154" s="158">
        <v>45922</v>
      </c>
      <c r="K154" s="148">
        <v>660552.19999999995</v>
      </c>
      <c r="L154" s="97"/>
      <c r="M154" s="148">
        <v>660552.19999999995</v>
      </c>
      <c r="N154" s="7" t="s">
        <v>305</v>
      </c>
      <c r="O154" s="51" t="s">
        <v>11</v>
      </c>
      <c r="P154" s="148">
        <v>660552.19999999995</v>
      </c>
      <c r="Q154" s="53">
        <v>45961</v>
      </c>
    </row>
    <row r="155" spans="4:17" ht="29.25" customHeight="1">
      <c r="D155" s="145">
        <v>131084362</v>
      </c>
      <c r="E155" s="146" t="s">
        <v>306</v>
      </c>
      <c r="F155" s="152" t="s">
        <v>307</v>
      </c>
      <c r="G155" s="150" t="s">
        <v>308</v>
      </c>
      <c r="H155" s="148">
        <v>247304.4</v>
      </c>
      <c r="I155" s="140" t="s">
        <v>12</v>
      </c>
      <c r="J155" s="158">
        <v>45915</v>
      </c>
      <c r="K155" s="148">
        <v>247304.4</v>
      </c>
      <c r="L155" s="97"/>
      <c r="M155" s="148">
        <v>247304.4</v>
      </c>
      <c r="N155" s="7" t="s">
        <v>309</v>
      </c>
      <c r="O155" s="51" t="s">
        <v>310</v>
      </c>
      <c r="P155" s="148">
        <v>247304.4</v>
      </c>
      <c r="Q155" s="53">
        <v>45961</v>
      </c>
    </row>
    <row r="156" spans="4:17" ht="29.25" customHeight="1">
      <c r="D156" s="145">
        <v>132531061</v>
      </c>
      <c r="E156" s="146" t="s">
        <v>311</v>
      </c>
      <c r="F156" s="152" t="s">
        <v>312</v>
      </c>
      <c r="G156" s="150" t="s">
        <v>313</v>
      </c>
      <c r="H156" s="148">
        <v>200600</v>
      </c>
      <c r="I156" s="140" t="s">
        <v>12</v>
      </c>
      <c r="J156" s="158">
        <v>45908</v>
      </c>
      <c r="K156" s="148">
        <v>200600</v>
      </c>
      <c r="L156" s="97"/>
      <c r="M156" s="148">
        <v>200600</v>
      </c>
      <c r="N156" s="7" t="s">
        <v>314</v>
      </c>
      <c r="O156" s="51" t="s">
        <v>315</v>
      </c>
      <c r="P156" s="148">
        <v>200600</v>
      </c>
      <c r="Q156" s="53">
        <v>45961</v>
      </c>
    </row>
    <row r="157" spans="4:17" ht="29.25" customHeight="1">
      <c r="D157" s="145">
        <v>132107332</v>
      </c>
      <c r="E157" s="146" t="s">
        <v>316</v>
      </c>
      <c r="F157" s="152" t="s">
        <v>317</v>
      </c>
      <c r="G157" s="150" t="s">
        <v>308</v>
      </c>
      <c r="H157" s="148">
        <v>341256</v>
      </c>
      <c r="I157" s="140" t="s">
        <v>12</v>
      </c>
      <c r="J157" s="158">
        <v>45908</v>
      </c>
      <c r="K157" s="148">
        <v>341256</v>
      </c>
      <c r="L157" s="97"/>
      <c r="M157" s="148">
        <v>341256</v>
      </c>
      <c r="N157" s="7" t="s">
        <v>309</v>
      </c>
      <c r="O157" s="51" t="s">
        <v>310</v>
      </c>
      <c r="P157" s="148">
        <v>341256</v>
      </c>
      <c r="Q157" s="53">
        <v>45961</v>
      </c>
    </row>
    <row r="158" spans="4:17" ht="29.25" customHeight="1">
      <c r="D158" s="145">
        <v>430232556</v>
      </c>
      <c r="E158" s="146" t="s">
        <v>318</v>
      </c>
      <c r="F158" s="152" t="s">
        <v>319</v>
      </c>
      <c r="G158" s="150" t="s">
        <v>320</v>
      </c>
      <c r="H158" s="148">
        <v>86227.199999999997</v>
      </c>
      <c r="I158" s="140" t="s">
        <v>12</v>
      </c>
      <c r="J158" s="158">
        <v>45904</v>
      </c>
      <c r="K158" s="148">
        <v>86227.199999999997</v>
      </c>
      <c r="L158" s="97"/>
      <c r="M158" s="148">
        <v>86227.199999999997</v>
      </c>
      <c r="N158" s="7" t="s">
        <v>321</v>
      </c>
      <c r="O158" s="51" t="s">
        <v>322</v>
      </c>
      <c r="P158" s="148">
        <v>86227.199999999997</v>
      </c>
      <c r="Q158" s="53">
        <v>45961</v>
      </c>
    </row>
    <row r="159" spans="4:17" ht="29.25" customHeight="1">
      <c r="D159" s="145">
        <v>101008172</v>
      </c>
      <c r="E159" s="146" t="s">
        <v>323</v>
      </c>
      <c r="F159" s="152" t="s">
        <v>281</v>
      </c>
      <c r="G159" s="150" t="s">
        <v>324</v>
      </c>
      <c r="H159" s="148">
        <v>3000000</v>
      </c>
      <c r="I159" s="140" t="s">
        <v>12</v>
      </c>
      <c r="J159" s="158">
        <v>45925</v>
      </c>
      <c r="K159" s="148">
        <v>3000000</v>
      </c>
      <c r="L159" s="97"/>
      <c r="M159" s="151">
        <v>1627350.44</v>
      </c>
      <c r="N159" s="7" t="s">
        <v>60</v>
      </c>
      <c r="O159" s="51" t="s">
        <v>283</v>
      </c>
      <c r="P159" s="151">
        <v>1627350.44</v>
      </c>
      <c r="Q159" s="53">
        <v>45961</v>
      </c>
    </row>
    <row r="160" spans="4:17" ht="29.25" customHeight="1">
      <c r="D160" s="145"/>
      <c r="E160" s="146"/>
      <c r="F160" s="152"/>
      <c r="G160" s="150"/>
      <c r="H160" s="148"/>
      <c r="I160" s="140"/>
      <c r="J160" s="158"/>
      <c r="K160" s="148"/>
      <c r="L160" s="97"/>
      <c r="M160" s="151">
        <v>1372649.56</v>
      </c>
      <c r="N160" s="7" t="s">
        <v>56</v>
      </c>
      <c r="O160" s="51" t="s">
        <v>325</v>
      </c>
      <c r="P160" s="151">
        <v>1372649.56</v>
      </c>
      <c r="Q160" s="53">
        <v>45961</v>
      </c>
    </row>
    <row r="161" spans="4:17" ht="47.25" customHeight="1">
      <c r="D161" s="145">
        <v>132074076</v>
      </c>
      <c r="E161" s="146" t="s">
        <v>326</v>
      </c>
      <c r="F161" s="152" t="s">
        <v>327</v>
      </c>
      <c r="G161" s="159" t="s">
        <v>328</v>
      </c>
      <c r="H161" s="148">
        <v>137647</v>
      </c>
      <c r="I161" s="140" t="s">
        <v>12</v>
      </c>
      <c r="J161" s="158">
        <v>45916</v>
      </c>
      <c r="K161" s="148">
        <v>137647</v>
      </c>
      <c r="L161" s="97"/>
      <c r="M161" s="148">
        <v>137647</v>
      </c>
      <c r="N161" s="7" t="s">
        <v>329</v>
      </c>
      <c r="O161" s="51" t="s">
        <v>330</v>
      </c>
      <c r="P161" s="148">
        <v>137647</v>
      </c>
      <c r="Q161" s="53">
        <v>45961</v>
      </c>
    </row>
    <row r="162" spans="4:17" ht="29.25" customHeight="1">
      <c r="D162" s="145">
        <v>132107332</v>
      </c>
      <c r="E162" s="146" t="s">
        <v>331</v>
      </c>
      <c r="F162" s="197" t="s">
        <v>332</v>
      </c>
      <c r="G162" s="160" t="s">
        <v>333</v>
      </c>
      <c r="H162" s="142">
        <v>1281000</v>
      </c>
      <c r="I162" s="154" t="s">
        <v>12</v>
      </c>
      <c r="J162" s="155" t="s">
        <v>334</v>
      </c>
      <c r="K162" s="142">
        <v>1281000</v>
      </c>
      <c r="L162" s="156"/>
      <c r="M162" s="142">
        <v>1281000</v>
      </c>
      <c r="N162" s="7" t="s">
        <v>335</v>
      </c>
      <c r="O162" s="51" t="s">
        <v>17</v>
      </c>
      <c r="P162" s="148">
        <v>1281000</v>
      </c>
      <c r="Q162" s="53">
        <v>45961</v>
      </c>
    </row>
    <row r="163" spans="4:17" ht="29.25" customHeight="1">
      <c r="D163" s="145">
        <v>131415814</v>
      </c>
      <c r="E163" s="146" t="s">
        <v>336</v>
      </c>
      <c r="F163" s="197" t="s">
        <v>337</v>
      </c>
      <c r="G163" s="146" t="s">
        <v>338</v>
      </c>
      <c r="H163" s="148">
        <v>62949.88</v>
      </c>
      <c r="I163" s="140" t="s">
        <v>12</v>
      </c>
      <c r="J163" s="158">
        <v>45929</v>
      </c>
      <c r="K163" s="148">
        <v>62949.88</v>
      </c>
      <c r="L163" s="97"/>
      <c r="M163" s="148">
        <v>34361.599999999999</v>
      </c>
      <c r="N163" s="7" t="s">
        <v>339</v>
      </c>
      <c r="O163" s="51" t="s">
        <v>340</v>
      </c>
      <c r="P163" s="148">
        <v>34361.599999999999</v>
      </c>
      <c r="Q163" s="53">
        <v>45961</v>
      </c>
    </row>
    <row r="164" spans="4:17" ht="29.25" customHeight="1">
      <c r="D164" s="145"/>
      <c r="E164" s="146"/>
      <c r="F164" s="197"/>
      <c r="G164" s="146"/>
      <c r="H164" s="148"/>
      <c r="I164" s="140"/>
      <c r="J164" s="158"/>
      <c r="K164" s="148"/>
      <c r="L164" s="97"/>
      <c r="M164" s="148">
        <v>28588.28</v>
      </c>
      <c r="N164" s="7" t="s">
        <v>341</v>
      </c>
      <c r="O164" s="51" t="s">
        <v>16</v>
      </c>
      <c r="P164" s="148">
        <v>28588.28</v>
      </c>
      <c r="Q164" s="53">
        <v>45961</v>
      </c>
    </row>
    <row r="165" spans="4:17" ht="29.25" customHeight="1">
      <c r="D165" s="145">
        <v>101723289</v>
      </c>
      <c r="E165" s="146" t="s">
        <v>342</v>
      </c>
      <c r="F165" s="152" t="s">
        <v>129</v>
      </c>
      <c r="G165" s="150" t="s">
        <v>343</v>
      </c>
      <c r="H165" s="148">
        <v>52067.42</v>
      </c>
      <c r="I165" s="140" t="s">
        <v>12</v>
      </c>
      <c r="J165" s="158">
        <v>45923</v>
      </c>
      <c r="K165" s="148">
        <v>52067.42</v>
      </c>
      <c r="L165" s="97"/>
      <c r="M165" s="148">
        <v>52067.42</v>
      </c>
      <c r="N165" s="7" t="s">
        <v>120</v>
      </c>
      <c r="O165" s="51" t="s">
        <v>5</v>
      </c>
      <c r="P165" s="148">
        <v>52067.42</v>
      </c>
      <c r="Q165" s="53">
        <v>45961</v>
      </c>
    </row>
    <row r="166" spans="4:17" ht="29.25" customHeight="1">
      <c r="D166" s="145">
        <v>101723289</v>
      </c>
      <c r="E166" s="146" t="s">
        <v>344</v>
      </c>
      <c r="F166" s="152" t="s">
        <v>129</v>
      </c>
      <c r="G166" s="150" t="s">
        <v>345</v>
      </c>
      <c r="H166" s="148">
        <v>21687.48</v>
      </c>
      <c r="I166" s="140" t="s">
        <v>12</v>
      </c>
      <c r="J166" s="158">
        <v>45923</v>
      </c>
      <c r="K166" s="148">
        <v>21687.48</v>
      </c>
      <c r="L166" s="97"/>
      <c r="M166" s="148">
        <v>21687.48</v>
      </c>
      <c r="N166" s="7" t="s">
        <v>120</v>
      </c>
      <c r="O166" s="51" t="s">
        <v>5</v>
      </c>
      <c r="P166" s="148">
        <v>21687.48</v>
      </c>
      <c r="Q166" s="53">
        <v>45961</v>
      </c>
    </row>
    <row r="167" spans="4:17" ht="29.25" customHeight="1">
      <c r="D167" s="145">
        <v>13175506</v>
      </c>
      <c r="E167" s="146" t="s">
        <v>346</v>
      </c>
      <c r="F167" s="198" t="s">
        <v>347</v>
      </c>
      <c r="G167" s="162" t="s">
        <v>348</v>
      </c>
      <c r="H167" s="116">
        <v>30187.94</v>
      </c>
      <c r="I167" s="140" t="s">
        <v>12</v>
      </c>
      <c r="J167" s="163">
        <v>45915</v>
      </c>
      <c r="K167" s="116">
        <v>30187.94</v>
      </c>
      <c r="L167" s="97"/>
      <c r="M167" s="116">
        <v>30187.94</v>
      </c>
      <c r="N167" s="7" t="s">
        <v>305</v>
      </c>
      <c r="O167" s="51" t="s">
        <v>11</v>
      </c>
      <c r="P167" s="116">
        <v>30187.94</v>
      </c>
      <c r="Q167" s="53">
        <v>45961</v>
      </c>
    </row>
    <row r="168" spans="4:17" ht="29.25" customHeight="1">
      <c r="D168" s="145">
        <v>101008067</v>
      </c>
      <c r="E168" s="146" t="s">
        <v>349</v>
      </c>
      <c r="F168" s="152" t="s">
        <v>227</v>
      </c>
      <c r="G168" s="150" t="s">
        <v>298</v>
      </c>
      <c r="H168" s="116">
        <v>8239.26</v>
      </c>
      <c r="I168" s="140" t="s">
        <v>12</v>
      </c>
      <c r="J168" s="163">
        <v>45904</v>
      </c>
      <c r="K168" s="116">
        <v>8239.26</v>
      </c>
      <c r="L168" s="97"/>
      <c r="M168" s="116">
        <v>8239.26</v>
      </c>
      <c r="N168" s="101" t="s">
        <v>114</v>
      </c>
      <c r="O168" s="51" t="s">
        <v>127</v>
      </c>
      <c r="P168" s="116">
        <v>8239.26</v>
      </c>
      <c r="Q168" s="53">
        <v>45961</v>
      </c>
    </row>
    <row r="169" spans="4:17" ht="29.25" customHeight="1">
      <c r="D169" s="145">
        <v>101008067</v>
      </c>
      <c r="E169" s="146" t="s">
        <v>350</v>
      </c>
      <c r="F169" s="152" t="s">
        <v>227</v>
      </c>
      <c r="G169" s="150" t="s">
        <v>298</v>
      </c>
      <c r="H169" s="116">
        <v>5364.52</v>
      </c>
      <c r="I169" s="140" t="s">
        <v>12</v>
      </c>
      <c r="J169" s="163">
        <v>45901</v>
      </c>
      <c r="K169" s="116">
        <v>5364.52</v>
      </c>
      <c r="L169" s="97"/>
      <c r="M169" s="116">
        <v>5364.52</v>
      </c>
      <c r="N169" s="101" t="s">
        <v>114</v>
      </c>
      <c r="O169" s="51" t="s">
        <v>127</v>
      </c>
      <c r="P169" s="116">
        <v>5364.52</v>
      </c>
      <c r="Q169" s="53">
        <v>45961</v>
      </c>
    </row>
    <row r="170" spans="4:17" ht="29.25" customHeight="1">
      <c r="D170" s="145">
        <v>101008067</v>
      </c>
      <c r="E170" s="146" t="s">
        <v>351</v>
      </c>
      <c r="F170" s="152" t="s">
        <v>227</v>
      </c>
      <c r="G170" s="150" t="s">
        <v>298</v>
      </c>
      <c r="H170" s="116">
        <v>9908.99</v>
      </c>
      <c r="I170" s="140" t="s">
        <v>12</v>
      </c>
      <c r="J170" s="164">
        <v>45898</v>
      </c>
      <c r="K170" s="116">
        <v>9908.99</v>
      </c>
      <c r="L170" s="97"/>
      <c r="M170" s="116">
        <v>9908.99</v>
      </c>
      <c r="N170" s="101" t="s">
        <v>114</v>
      </c>
      <c r="O170" s="51" t="s">
        <v>127</v>
      </c>
      <c r="P170" s="116">
        <v>9908.99</v>
      </c>
      <c r="Q170" s="53">
        <v>45961</v>
      </c>
    </row>
    <row r="171" spans="4:17" ht="29.25" customHeight="1">
      <c r="D171" s="165">
        <v>101512369</v>
      </c>
      <c r="E171" s="119" t="s">
        <v>352</v>
      </c>
      <c r="F171" s="193" t="s">
        <v>353</v>
      </c>
      <c r="G171" s="161" t="s">
        <v>354</v>
      </c>
      <c r="H171" s="118">
        <v>66504.800000000003</v>
      </c>
      <c r="I171" s="154" t="s">
        <v>12</v>
      </c>
      <c r="J171" s="166">
        <v>45918</v>
      </c>
      <c r="K171" s="118">
        <v>66504.800000000003</v>
      </c>
      <c r="L171" s="156"/>
      <c r="M171" s="118">
        <v>66504.800000000003</v>
      </c>
      <c r="N171" s="7" t="s">
        <v>355</v>
      </c>
      <c r="O171" s="51" t="s">
        <v>356</v>
      </c>
      <c r="P171" s="116">
        <v>66504.800000000003</v>
      </c>
      <c r="Q171" s="53">
        <v>45961</v>
      </c>
    </row>
    <row r="172" spans="4:17" ht="29.25" customHeight="1">
      <c r="D172" s="167">
        <v>130299668</v>
      </c>
      <c r="E172" s="146" t="s">
        <v>357</v>
      </c>
      <c r="F172" s="198" t="s">
        <v>358</v>
      </c>
      <c r="G172" s="162" t="s">
        <v>348</v>
      </c>
      <c r="H172" s="116">
        <v>584973.75</v>
      </c>
      <c r="I172" s="140" t="s">
        <v>12</v>
      </c>
      <c r="J172" s="163">
        <v>45919</v>
      </c>
      <c r="K172" s="116">
        <v>584973.75</v>
      </c>
      <c r="L172" s="97"/>
      <c r="M172" s="116">
        <v>584973.75</v>
      </c>
      <c r="N172" s="7" t="s">
        <v>305</v>
      </c>
      <c r="O172" s="51" t="s">
        <v>11</v>
      </c>
      <c r="P172" s="116">
        <v>584973.75</v>
      </c>
      <c r="Q172" s="53">
        <v>45961</v>
      </c>
    </row>
    <row r="173" spans="4:17" ht="29.25" customHeight="1">
      <c r="D173" s="145">
        <v>101853247</v>
      </c>
      <c r="E173" s="146" t="s">
        <v>277</v>
      </c>
      <c r="F173" s="196" t="s">
        <v>278</v>
      </c>
      <c r="G173" s="147" t="s">
        <v>279</v>
      </c>
      <c r="H173" s="116">
        <v>8400</v>
      </c>
      <c r="I173" s="140" t="s">
        <v>12</v>
      </c>
      <c r="J173" s="164">
        <v>45870</v>
      </c>
      <c r="K173" s="116">
        <v>8400</v>
      </c>
      <c r="L173" s="97"/>
      <c r="M173" s="116">
        <v>8400</v>
      </c>
      <c r="N173" s="128" t="s">
        <v>170</v>
      </c>
      <c r="O173" s="51" t="s">
        <v>240</v>
      </c>
      <c r="P173" s="116">
        <v>8400</v>
      </c>
      <c r="Q173" s="53">
        <v>45961</v>
      </c>
    </row>
    <row r="174" spans="4:17" ht="29.25" customHeight="1">
      <c r="D174" s="145">
        <v>101503939</v>
      </c>
      <c r="E174" s="146" t="s">
        <v>359</v>
      </c>
      <c r="F174" s="196" t="s">
        <v>360</v>
      </c>
      <c r="G174" s="147" t="s">
        <v>361</v>
      </c>
      <c r="H174" s="116">
        <v>13500</v>
      </c>
      <c r="I174" s="140" t="s">
        <v>12</v>
      </c>
      <c r="J174" s="164">
        <v>45885</v>
      </c>
      <c r="K174" s="116">
        <v>13500</v>
      </c>
      <c r="L174" s="97"/>
      <c r="M174" s="116">
        <v>13500</v>
      </c>
      <c r="N174" s="7" t="s">
        <v>120</v>
      </c>
      <c r="O174" s="51" t="s">
        <v>5</v>
      </c>
      <c r="P174" s="116">
        <v>13500</v>
      </c>
      <c r="Q174" s="53">
        <v>45961</v>
      </c>
    </row>
    <row r="175" spans="4:17" ht="29.25" customHeight="1">
      <c r="D175" s="167">
        <v>101054832</v>
      </c>
      <c r="E175" s="146" t="s">
        <v>362</v>
      </c>
      <c r="F175" s="198" t="s">
        <v>363</v>
      </c>
      <c r="G175" s="162" t="s">
        <v>364</v>
      </c>
      <c r="H175" s="116">
        <v>39886.559999999998</v>
      </c>
      <c r="I175" s="140" t="s">
        <v>12</v>
      </c>
      <c r="J175" s="117">
        <v>45916</v>
      </c>
      <c r="K175" s="116">
        <v>39886.559999999998</v>
      </c>
      <c r="L175" s="97"/>
      <c r="M175" s="116">
        <v>39886.559999999998</v>
      </c>
      <c r="N175" s="7" t="s">
        <v>254</v>
      </c>
      <c r="O175" s="51" t="s">
        <v>365</v>
      </c>
      <c r="P175" s="116">
        <v>39886.559999999998</v>
      </c>
      <c r="Q175" s="53">
        <v>45961</v>
      </c>
    </row>
    <row r="176" spans="4:17" ht="29.25" customHeight="1">
      <c r="D176" s="167">
        <v>101018941</v>
      </c>
      <c r="E176" s="146" t="s">
        <v>366</v>
      </c>
      <c r="F176" s="198" t="s">
        <v>367</v>
      </c>
      <c r="G176" s="150" t="s">
        <v>298</v>
      </c>
      <c r="H176" s="116">
        <v>19039.09</v>
      </c>
      <c r="I176" s="140" t="s">
        <v>12</v>
      </c>
      <c r="J176" s="117">
        <v>45916</v>
      </c>
      <c r="K176" s="116">
        <v>19039.09</v>
      </c>
      <c r="L176" s="97"/>
      <c r="M176" s="116">
        <v>19039.09</v>
      </c>
      <c r="N176" s="101" t="s">
        <v>114</v>
      </c>
      <c r="O176" s="51" t="s">
        <v>127</v>
      </c>
      <c r="P176" s="116">
        <v>19039.09</v>
      </c>
      <c r="Q176" s="53">
        <v>45961</v>
      </c>
    </row>
    <row r="177" spans="4:17" ht="29.25" customHeight="1">
      <c r="D177" s="167">
        <v>101018941</v>
      </c>
      <c r="E177" s="146" t="s">
        <v>368</v>
      </c>
      <c r="F177" s="198" t="s">
        <v>367</v>
      </c>
      <c r="G177" s="150" t="s">
        <v>298</v>
      </c>
      <c r="H177" s="116">
        <v>19846.07</v>
      </c>
      <c r="I177" s="140" t="s">
        <v>12</v>
      </c>
      <c r="J177" s="117">
        <v>45916</v>
      </c>
      <c r="K177" s="116">
        <v>19846.07</v>
      </c>
      <c r="L177" s="97"/>
      <c r="M177" s="116">
        <v>19846.07</v>
      </c>
      <c r="N177" s="101" t="s">
        <v>114</v>
      </c>
      <c r="O177" s="51" t="s">
        <v>127</v>
      </c>
      <c r="P177" s="116">
        <v>19846.07</v>
      </c>
      <c r="Q177" s="53">
        <v>45961</v>
      </c>
    </row>
    <row r="178" spans="4:17" ht="29.25" customHeight="1">
      <c r="D178" s="167">
        <v>132714148</v>
      </c>
      <c r="E178" s="115" t="s">
        <v>369</v>
      </c>
      <c r="F178" s="198" t="s">
        <v>370</v>
      </c>
      <c r="G178" s="150" t="s">
        <v>298</v>
      </c>
      <c r="H178" s="116">
        <v>21299</v>
      </c>
      <c r="I178" s="140" t="s">
        <v>12</v>
      </c>
      <c r="J178" s="117">
        <v>45915</v>
      </c>
      <c r="K178" s="116">
        <v>21299</v>
      </c>
      <c r="L178" s="97"/>
      <c r="M178" s="116">
        <v>21299</v>
      </c>
      <c r="N178" s="101" t="s">
        <v>114</v>
      </c>
      <c r="O178" s="51" t="s">
        <v>127</v>
      </c>
      <c r="P178" s="116">
        <v>21299</v>
      </c>
      <c r="Q178" s="53">
        <v>45961</v>
      </c>
    </row>
    <row r="179" spans="4:17" ht="29.25" customHeight="1">
      <c r="D179" s="167">
        <v>101018941</v>
      </c>
      <c r="E179" s="146" t="s">
        <v>371</v>
      </c>
      <c r="F179" s="198" t="s">
        <v>367</v>
      </c>
      <c r="G179" s="150" t="s">
        <v>298</v>
      </c>
      <c r="H179" s="116">
        <v>23402.98</v>
      </c>
      <c r="I179" s="140" t="s">
        <v>12</v>
      </c>
      <c r="J179" s="117">
        <v>45930</v>
      </c>
      <c r="K179" s="116">
        <v>23402.98</v>
      </c>
      <c r="L179" s="97"/>
      <c r="M179" s="116">
        <v>23402.98</v>
      </c>
      <c r="N179" s="101" t="s">
        <v>114</v>
      </c>
      <c r="O179" s="51" t="s">
        <v>127</v>
      </c>
      <c r="P179" s="116">
        <v>23402.98</v>
      </c>
      <c r="Q179" s="53">
        <v>45961</v>
      </c>
    </row>
    <row r="180" spans="4:17" ht="29.25" customHeight="1">
      <c r="D180" s="145">
        <v>101008067</v>
      </c>
      <c r="E180" s="146" t="s">
        <v>372</v>
      </c>
      <c r="F180" s="152" t="s">
        <v>227</v>
      </c>
      <c r="G180" s="150" t="s">
        <v>298</v>
      </c>
      <c r="H180" s="116">
        <v>4645.09</v>
      </c>
      <c r="I180" s="117">
        <v>45916</v>
      </c>
      <c r="J180" s="117">
        <v>45916</v>
      </c>
      <c r="K180" s="116">
        <v>4645.09</v>
      </c>
      <c r="L180" s="168"/>
      <c r="M180" s="116">
        <v>4645.09</v>
      </c>
      <c r="N180" s="101" t="s">
        <v>114</v>
      </c>
      <c r="O180" s="51" t="s">
        <v>127</v>
      </c>
      <c r="P180" s="116">
        <v>4645.09</v>
      </c>
      <c r="Q180" s="53">
        <v>45961</v>
      </c>
    </row>
    <row r="181" spans="4:17" ht="29.25" customHeight="1">
      <c r="D181" s="104"/>
      <c r="E181" s="13"/>
      <c r="F181" s="199"/>
      <c r="G181" s="80" t="s">
        <v>373</v>
      </c>
      <c r="H181" s="101">
        <f>SUM(H136:H180)</f>
        <v>8709872.0099999998</v>
      </c>
      <c r="I181" s="2"/>
      <c r="J181" s="13"/>
      <c r="K181" s="102">
        <f>SUM(K136:K180)</f>
        <v>8709872.0099999998</v>
      </c>
      <c r="L181" s="97"/>
      <c r="M181" s="102">
        <f>SUM(M136:M180)</f>
        <v>8709872.0099999998</v>
      </c>
      <c r="N181" s="7"/>
      <c r="O181" s="51"/>
      <c r="P181" s="103">
        <f>SUM(P136:P180)</f>
        <v>8709872.0099999998</v>
      </c>
      <c r="Q181" s="169"/>
    </row>
    <row r="182" spans="4:17" ht="29.25" customHeight="1">
      <c r="D182" s="3"/>
      <c r="E182" s="170"/>
      <c r="F182" s="200"/>
      <c r="G182" s="171" t="s">
        <v>374</v>
      </c>
      <c r="H182" s="172">
        <f>+H96+H85+H77+H72+H66+H60+H57+H54+H51+H17+H107+H123+H133+H181</f>
        <v>17237286.34</v>
      </c>
      <c r="I182" s="95"/>
      <c r="J182" s="95"/>
      <c r="K182" s="95">
        <f>+K96+K85+K77+K72+K66+K60+K57+K54+K51+K17+K107+K123+K133+K181</f>
        <v>17237286.34</v>
      </c>
      <c r="L182" s="95"/>
      <c r="M182" s="95">
        <f>+M96+M85+M77+I184+M72+M66+M60+M57+M54+M51+M17+M107+M123+M133+M181</f>
        <v>17237286.34</v>
      </c>
      <c r="N182" s="95"/>
      <c r="O182" s="95"/>
      <c r="P182" s="95">
        <f>+P96+P85+P77+P72+P66+P60+P57+P54+P51+P17+P107+P123+P133+P181</f>
        <v>17237286.34</v>
      </c>
      <c r="Q182" s="173"/>
    </row>
    <row r="183" spans="4:17" ht="29.25" customHeight="1">
      <c r="D183" s="174"/>
      <c r="E183" s="170"/>
      <c r="F183" s="200"/>
      <c r="G183" s="170"/>
      <c r="H183" s="175"/>
      <c r="I183" s="3"/>
      <c r="J183" s="170"/>
      <c r="K183" s="176"/>
      <c r="L183" s="176"/>
      <c r="M183" s="176"/>
      <c r="N183" s="14"/>
      <c r="O183" s="177"/>
      <c r="P183" s="3"/>
      <c r="Q183" s="173"/>
    </row>
    <row r="184" spans="4:17" ht="29.25" customHeight="1">
      <c r="D184"/>
      <c r="E184" s="14"/>
      <c r="F184" s="9"/>
      <c r="G184" s="15"/>
      <c r="H184" s="178"/>
      <c r="I184" s="178"/>
      <c r="J184" s="178"/>
      <c r="K184" s="178"/>
      <c r="L184" s="178"/>
      <c r="M184" s="178"/>
      <c r="N184" s="9"/>
      <c r="O184" s="8"/>
    </row>
    <row r="185" spans="4:17" ht="29.25" customHeight="1">
      <c r="D185" s="213"/>
      <c r="E185" s="213"/>
      <c r="F185" s="201"/>
      <c r="G185" s="179"/>
      <c r="H185" s="180"/>
      <c r="I185" s="180"/>
      <c r="J185" s="179"/>
      <c r="K185" s="181"/>
      <c r="L185" s="181"/>
      <c r="M185" s="181"/>
      <c r="N185" s="9"/>
      <c r="O185" s="8"/>
    </row>
    <row r="186" spans="4:17" ht="29.25" customHeight="1">
      <c r="D186" s="218" t="s">
        <v>375</v>
      </c>
      <c r="E186" s="218"/>
      <c r="F186" s="182"/>
      <c r="G186" s="214" t="s">
        <v>376</v>
      </c>
      <c r="H186" s="214"/>
      <c r="I186" s="183"/>
      <c r="J186" s="184"/>
      <c r="K186" s="214" t="s">
        <v>377</v>
      </c>
      <c r="L186" s="214"/>
      <c r="M186" s="214"/>
      <c r="O186" s="215" t="s">
        <v>378</v>
      </c>
      <c r="P186" s="215"/>
    </row>
    <row r="187" spans="4:17" ht="29.25" customHeight="1">
      <c r="D187" s="210" t="s">
        <v>379</v>
      </c>
      <c r="E187" s="210"/>
      <c r="F187" s="202"/>
      <c r="G187" s="210" t="s">
        <v>379</v>
      </c>
      <c r="H187" s="210"/>
      <c r="I187" s="185"/>
      <c r="J187" s="186"/>
      <c r="K187" s="211" t="s">
        <v>380</v>
      </c>
      <c r="L187" s="211"/>
      <c r="M187" s="211"/>
      <c r="O187" s="211" t="s">
        <v>381</v>
      </c>
      <c r="P187" s="211"/>
    </row>
    <row r="188" spans="4:17" ht="29.25" customHeight="1">
      <c r="D188" s="212" t="s">
        <v>382</v>
      </c>
      <c r="E188" s="212"/>
      <c r="F188" s="202"/>
      <c r="G188" s="211" t="s">
        <v>383</v>
      </c>
      <c r="H188" s="211"/>
      <c r="I188" s="185"/>
      <c r="J188" s="187"/>
      <c r="K188" s="211" t="s">
        <v>383</v>
      </c>
      <c r="L188" s="211"/>
      <c r="M188" s="211"/>
      <c r="O188" s="211" t="s">
        <v>384</v>
      </c>
      <c r="P188" s="211"/>
    </row>
    <row r="189" spans="4:17" ht="29.25" customHeight="1">
      <c r="D189"/>
      <c r="E189" s="14"/>
      <c r="F189" s="9"/>
      <c r="G189" s="15"/>
      <c r="H189" s="16"/>
      <c r="M189" s="9"/>
      <c r="N189" s="9"/>
      <c r="O189" s="8"/>
    </row>
  </sheetData>
  <mergeCells count="17">
    <mergeCell ref="D185:E185"/>
    <mergeCell ref="G186:H186"/>
    <mergeCell ref="K186:M186"/>
    <mergeCell ref="O186:P186"/>
    <mergeCell ref="E4:Q4"/>
    <mergeCell ref="E58:Q58"/>
    <mergeCell ref="D186:E186"/>
    <mergeCell ref="E5:Q5"/>
    <mergeCell ref="E62:F62"/>
    <mergeCell ref="D187:E187"/>
    <mergeCell ref="G187:H187"/>
    <mergeCell ref="K187:M187"/>
    <mergeCell ref="O187:P187"/>
    <mergeCell ref="D188:E188"/>
    <mergeCell ref="G188:H188"/>
    <mergeCell ref="K188:M188"/>
    <mergeCell ref="O188:P188"/>
  </mergeCells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14" r:id="rId4">
          <objectPr defaultSize="0" autoPict="0" r:id="rId5">
            <anchor moveWithCells="1" sizeWithCells="1">
              <from>
                <xdr:col>8</xdr:col>
                <xdr:colOff>504825</xdr:colOff>
                <xdr:row>0</xdr:row>
                <xdr:rowOff>180975</xdr:rowOff>
              </from>
              <to>
                <xdr:col>10</xdr:col>
                <xdr:colOff>0</xdr:colOff>
                <xdr:row>2</xdr:row>
                <xdr:rowOff>247650</xdr:rowOff>
              </to>
            </anchor>
          </objectPr>
        </oleObject>
      </mc:Choice>
      <mc:Fallback>
        <oleObject progId="Word.Picture.8" shapeId="1331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2025-10-13T15:24:40Z</cp:lastPrinted>
  <dcterms:created xsi:type="dcterms:W3CDTF">2007-03-20T14:00:55Z</dcterms:created>
  <dcterms:modified xsi:type="dcterms:W3CDTF">2025-10-18T17:06:38Z</dcterms:modified>
</cp:coreProperties>
</file>