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6 Junio\Finanzas\"/>
    </mc:Choice>
  </mc:AlternateContent>
  <xr:revisionPtr revIDLastSave="0" documentId="8_{AE80A99F-D2B0-4A1C-84A5-F7728186A591}" xr6:coauthVersionLast="47" xr6:coauthVersionMax="47" xr10:uidLastSave="{00000000-0000-0000-0000-000000000000}"/>
  <bookViews>
    <workbookView xWindow="-120" yWindow="-120" windowWidth="38640" windowHeight="21240" xr2:uid="{C2C3DADF-0DAF-4E4B-BAC8-AE99933AFFE0}"/>
  </bookViews>
  <sheets>
    <sheet name="Ctas. X P JUNIO2023" sheetId="1" r:id="rId1"/>
  </sheets>
  <definedNames>
    <definedName name="_xlnm._FilterDatabase" localSheetId="0" hidden="1">'Ctas. X P JUNIO2023'!#REF!</definedName>
    <definedName name="_xlnm.Print_Area" localSheetId="0">'Ctas. X P JUNIO2023'!$A$1:$M$196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I56" i="1"/>
  <c r="D59" i="1"/>
  <c r="G59" i="1"/>
  <c r="H59" i="1"/>
  <c r="I59" i="1" s="1"/>
  <c r="L59" i="1"/>
  <c r="D62" i="1"/>
  <c r="G62" i="1"/>
  <c r="I62" i="1"/>
  <c r="L62" i="1"/>
  <c r="D65" i="1"/>
  <c r="G65" i="1"/>
  <c r="I65" i="1"/>
  <c r="L65" i="1"/>
  <c r="D68" i="1"/>
  <c r="G68" i="1"/>
  <c r="I68" i="1"/>
  <c r="L68" i="1"/>
  <c r="D73" i="1"/>
  <c r="G73" i="1"/>
  <c r="I73" i="1"/>
  <c r="L73" i="1"/>
  <c r="D77" i="1"/>
  <c r="G77" i="1"/>
  <c r="I77" i="1"/>
  <c r="L77" i="1"/>
  <c r="D82" i="1"/>
  <c r="G82" i="1"/>
  <c r="I82" i="1"/>
  <c r="L82" i="1"/>
  <c r="D88" i="1"/>
  <c r="G88" i="1"/>
  <c r="I88" i="1"/>
  <c r="L88" i="1"/>
  <c r="D103" i="1"/>
  <c r="G103" i="1"/>
  <c r="I103" i="1"/>
  <c r="L103" i="1"/>
  <c r="D113" i="1"/>
  <c r="G113" i="1"/>
  <c r="I113" i="1"/>
  <c r="L113" i="1"/>
  <c r="D124" i="1"/>
  <c r="D190" i="1" s="1"/>
  <c r="G190" i="1" s="1"/>
  <c r="G124" i="1"/>
  <c r="I124" i="1"/>
  <c r="I190" i="1" s="1"/>
  <c r="L124" i="1"/>
  <c r="L190" i="1" s="1"/>
  <c r="D189" i="1"/>
  <c r="G189" i="1"/>
  <c r="I189" i="1"/>
  <c r="L189" i="1"/>
  <c r="H190" i="1"/>
</calcChain>
</file>

<file path=xl/sharedStrings.xml><?xml version="1.0" encoding="utf-8"?>
<sst xmlns="http://schemas.openxmlformats.org/spreadsheetml/2006/main" count="1151" uniqueCount="367">
  <si>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</si>
  <si>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</si>
  <si>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</si>
  <si>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</si>
  <si>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</si>
  <si>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</si>
  <si>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DIV.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</si>
  <si>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</si>
  <si>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</si>
  <si>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</si>
  <si>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</si>
  <si>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</si>
  <si>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30 DE JUNIO DEL 2023.</t>
  </si>
  <si>
    <t>SUB-TOTAL  JUNIO 2023</t>
  </si>
  <si>
    <t>Contribuciones al Seguro de Salud</t>
  </si>
  <si>
    <t>2.1.5.1.01</t>
  </si>
  <si>
    <t>CREDITO</t>
  </si>
  <si>
    <t>TSS OBREROS CUARENTENA</t>
  </si>
  <si>
    <t>SEGURIDAD SOCIAL</t>
  </si>
  <si>
    <t>0620-2322-5558-8795</t>
  </si>
  <si>
    <t>Contribuciones al Seguro de Pensiones</t>
  </si>
  <si>
    <t>2.1.5.2.01</t>
  </si>
  <si>
    <t>Contribuciones al Seguro de Riesgo Laboral</t>
  </si>
  <si>
    <t>2.1.5.3.01</t>
  </si>
  <si>
    <t>TSS INSPECTORES,UA Y ,MEGALECHE</t>
  </si>
  <si>
    <t>0620-2322-5491-3401/0620-2322-5491-3426 Y 0620-2322-5491-3392</t>
  </si>
  <si>
    <t>Seguros Bienes Muebles</t>
  </si>
  <si>
    <t>2.2.6.2.01</t>
  </si>
  <si>
    <t>POLIZA 2-2-503-0283021. RESPONSABILIDAD CIVIL EXCESO VEHICULOS DE MOTOR, VIGENCIA DESDE 31-05-2023 HASTA 31-05-2024</t>
  </si>
  <si>
    <t>SEGUROS BANRESERVAS</t>
  </si>
  <si>
    <t>B1500042852</t>
  </si>
  <si>
    <t>POLIZA 2-2-502-0283017. VEHICULO DE MOTOR FLOTILLA, VIGENCIA DESDE 31-05-2023 HASTA 31-05-2024.</t>
  </si>
  <si>
    <t>B1500042850</t>
  </si>
  <si>
    <t>Seguros de Personas</t>
  </si>
  <si>
    <t>2.2.6.3.01</t>
  </si>
  <si>
    <t>POLIZA 2-2-804-0047551. FIDELIDAD 3D, VIGENCIA DESDE 31-05-2023 HASTA 31-05-2024.</t>
  </si>
  <si>
    <t>B1500042837</t>
  </si>
  <si>
    <t>POLIZA 2-2-802-0047549. RESPONSABILIDAD CIVIL EXCESO, VIGENCIA DESDE 31-05-2023 HASTA 31-05-2024</t>
  </si>
  <si>
    <t>B1500042836</t>
  </si>
  <si>
    <t>POLIZA 2-2-801-0047548. RESPONSABILIDAD CIVIL EXTRACONTRACTUAL, VIGENCIA DESDE 31-05-2023 HASTA 31-05-2024.</t>
  </si>
  <si>
    <t>B1500042835</t>
  </si>
  <si>
    <t>Seguros de Bienes Inmuebles</t>
  </si>
  <si>
    <t>2.2.6.1.01</t>
  </si>
  <si>
    <t>POLIZA 2-2-204-0062279. RAMO: INCENDIO Y LINEAS ALIADAS (TODO RIESGO). VIGENCIA DESDE  31-05-2023 HASTA 31-05-2024.</t>
  </si>
  <si>
    <t>B1500042834</t>
  </si>
  <si>
    <t>Publicidad y propaganda</t>
  </si>
  <si>
    <t>2.2.2.1.01</t>
  </si>
  <si>
    <t>SUSCRIPCION PERIODICO</t>
  </si>
  <si>
    <t>EDIITORA DEL CARIBE C X A</t>
  </si>
  <si>
    <t>B1500004898</t>
  </si>
  <si>
    <t>EDITORA HOY, S.A.S</t>
  </si>
  <si>
    <t>B1500006438</t>
  </si>
  <si>
    <t>EDITORA LISTIN DIARIO</t>
  </si>
  <si>
    <t>B1500008471</t>
  </si>
  <si>
    <t>ACABADOS TEXTILES</t>
  </si>
  <si>
    <t>2.3.2.2.01</t>
  </si>
  <si>
    <t>BANDERAS</t>
  </si>
  <si>
    <t>EVELMAR</t>
  </si>
  <si>
    <t>B1500000394</t>
  </si>
  <si>
    <t>REPUESTOS</t>
  </si>
  <si>
    <t>2.3.9.8.01</t>
  </si>
  <si>
    <t>FILTRO DE GASOIL</t>
  </si>
  <si>
    <t>GRUPO FRANCHEZCA, SRL</t>
  </si>
  <si>
    <t>B1500000093</t>
  </si>
  <si>
    <t xml:space="preserve"> Energía eléctrica</t>
  </si>
  <si>
    <t>2.2.1.6.01</t>
  </si>
  <si>
    <t>ENERGIA ELECTRICA</t>
  </si>
  <si>
    <t>EDEESTE</t>
  </si>
  <si>
    <t>B1500276199</t>
  </si>
  <si>
    <t>Equipo médico y de laboratorio</t>
  </si>
  <si>
    <t>2.6.3.1.01</t>
  </si>
  <si>
    <t>COMPRA BIOLOGICOS</t>
  </si>
  <si>
    <t>LAVECEN</t>
  </si>
  <si>
    <t>B1500006247</t>
  </si>
  <si>
    <t>B1500006246</t>
  </si>
  <si>
    <t>B1500006245</t>
  </si>
  <si>
    <t>B1500006244</t>
  </si>
  <si>
    <t xml:space="preserve"> Alimentos y bebidas para personas </t>
  </si>
  <si>
    <t>2.3.1.1.01</t>
  </si>
  <si>
    <t>AGUA PURIFICADA DE CONSUMO HUMANO</t>
  </si>
  <si>
    <t>AGUA PLANETA AZUL  S.A</t>
  </si>
  <si>
    <t>B1500161176</t>
  </si>
  <si>
    <t>B1500161347</t>
  </si>
  <si>
    <t>B1500161912</t>
  </si>
  <si>
    <t>B1500161976</t>
  </si>
  <si>
    <t>B1500161337</t>
  </si>
  <si>
    <t>AGUA LAS RIBIERAS SRL</t>
  </si>
  <si>
    <t>B1500000318</t>
  </si>
  <si>
    <t xml:space="preserve"> Servicios sanitarios médicos y veterinarios </t>
  </si>
  <si>
    <t>2.2.8.3.01</t>
  </si>
  <si>
    <t>SERVICIOS REFRIGERIOS</t>
  </si>
  <si>
    <t>XIOMARI VELOZ</t>
  </si>
  <si>
    <t>B1500002012</t>
  </si>
  <si>
    <t>B1500002016</t>
  </si>
  <si>
    <t>B1500002023</t>
  </si>
  <si>
    <t>Productos eléctricos y afines</t>
  </si>
  <si>
    <t>2.3.9.6.01</t>
  </si>
  <si>
    <t>BATERIAS</t>
  </si>
  <si>
    <t>HYLSA</t>
  </si>
  <si>
    <t>B1500005022</t>
  </si>
  <si>
    <t xml:space="preserve"> Mantenimiento y reparación de equipos de transporte, tracción y elevación </t>
  </si>
  <si>
    <t>2.2.7.2.06</t>
  </si>
  <si>
    <t>MANTENIMIENTO VEHICULO</t>
  </si>
  <si>
    <t>SANTO DOMINGO CIA. SA</t>
  </si>
  <si>
    <t>B1500025328</t>
  </si>
  <si>
    <t>B1500025293</t>
  </si>
  <si>
    <t>B1500025444</t>
  </si>
  <si>
    <t>B1500025433</t>
  </si>
  <si>
    <t>B1500025464</t>
  </si>
  <si>
    <t>1706/2023</t>
  </si>
  <si>
    <t>B1500025425</t>
  </si>
  <si>
    <t>COMPRA ALIMENTOS CRUDOS</t>
  </si>
  <si>
    <t>SUPERMERCADO CARIBE</t>
  </si>
  <si>
    <t>B1500001440</t>
  </si>
  <si>
    <t>B1500001727</t>
  </si>
  <si>
    <t>B1500001726</t>
  </si>
  <si>
    <t>Productos electricos y afines</t>
  </si>
  <si>
    <t>INVERSOR Y MATERIALES DE INSTALACION</t>
  </si>
  <si>
    <t>RC TECHNOLOGY</t>
  </si>
  <si>
    <t>B1500000043</t>
  </si>
  <si>
    <t>Útiles menores médico quirúrgicos o de laboratorio</t>
  </si>
  <si>
    <t>2.3.9.3.01</t>
  </si>
  <si>
    <t>COMPRA DE BIOLOGICOS</t>
  </si>
  <si>
    <t>B1500006251</t>
  </si>
  <si>
    <t>31/01/2023</t>
  </si>
  <si>
    <t>Automóviles y camiones</t>
  </si>
  <si>
    <t>2.6.4.1.01</t>
  </si>
  <si>
    <t>COMPRA CAMIONETAS</t>
  </si>
  <si>
    <t xml:space="preserve"> GRUPO VIAMAR  *(Enero)</t>
  </si>
  <si>
    <t>B1500010206</t>
  </si>
  <si>
    <t xml:space="preserve"> Equipos de cómputo</t>
  </si>
  <si>
    <t>2.6.1.3.01</t>
  </si>
  <si>
    <t>EQUIPOS TECNOLOGICOS</t>
  </si>
  <si>
    <t>CENTROXPERT STE, SRL</t>
  </si>
  <si>
    <t>B1500001878</t>
  </si>
  <si>
    <t>MATERIAL DE LIMPIEZA</t>
  </si>
  <si>
    <t>2.3.9.1.01</t>
  </si>
  <si>
    <t>ARTICULOS DE LIMPIEZA  (corresp. mayo)</t>
  </si>
  <si>
    <t>GTG INDUSTRIAL, SRL  (mayo)</t>
  </si>
  <si>
    <t>B1500003366</t>
  </si>
  <si>
    <t>ESCANERS</t>
  </si>
  <si>
    <t xml:space="preserve">ALL OFICCE </t>
  </si>
  <si>
    <t>B1500001812</t>
  </si>
  <si>
    <t>COMPRA DISCO DURO</t>
  </si>
  <si>
    <t>RAMIREZ  Y MOJICA</t>
  </si>
  <si>
    <t>B1500001725</t>
  </si>
  <si>
    <t>COMERCIAL YAELYS</t>
  </si>
  <si>
    <t>B1500000401</t>
  </si>
  <si>
    <t>L &amp; C SUPPLY, SRL</t>
  </si>
  <si>
    <t>B1500000191</t>
  </si>
  <si>
    <t>GOSHEN, SRL</t>
  </si>
  <si>
    <t>B1500000018</t>
  </si>
  <si>
    <t>OTROS ALQUILERES</t>
  </si>
  <si>
    <t>2.2.5.8.01</t>
  </si>
  <si>
    <t>ALQUILER</t>
  </si>
  <si>
    <t>PATRONATO NAC. GANADERO</t>
  </si>
  <si>
    <t>B1500000212</t>
  </si>
  <si>
    <t>COMPRA MATERIALES DE LIMPIEZA (corresp. mayo)</t>
  </si>
  <si>
    <t>CONSTRUPA  (mayo)</t>
  </si>
  <si>
    <t>B1500000235</t>
  </si>
  <si>
    <t>Teléfono local</t>
  </si>
  <si>
    <t>2.2.1.3.01</t>
  </si>
  <si>
    <t>PAGO SERVICIO DE TELECOMUNICACIONES</t>
  </si>
  <si>
    <t>ALTICE</t>
  </si>
  <si>
    <t>B1500051028</t>
  </si>
  <si>
    <t>B1500051067</t>
  </si>
  <si>
    <t>B1500051707</t>
  </si>
  <si>
    <t>mayo</t>
  </si>
  <si>
    <t>ALTICE  (mayo)</t>
  </si>
  <si>
    <t>B1500050856</t>
  </si>
  <si>
    <t>B1500051278</t>
  </si>
  <si>
    <t>26/06/203</t>
  </si>
  <si>
    <t>B1500051277</t>
  </si>
  <si>
    <t>CLARO</t>
  </si>
  <si>
    <t>E450000014144</t>
  </si>
  <si>
    <t>E450000014189</t>
  </si>
  <si>
    <t>E450000014097</t>
  </si>
  <si>
    <t>E450000013615</t>
  </si>
  <si>
    <t>JUNIO 2023</t>
  </si>
  <si>
    <t>SUB-TOTAL  MAYO 2023</t>
  </si>
  <si>
    <t>BANDERAS GLOBALES</t>
  </si>
  <si>
    <t>B1500001518</t>
  </si>
  <si>
    <t>Repuestos</t>
  </si>
  <si>
    <t>REPUESTOS VEHICULOS</t>
  </si>
  <si>
    <t>B1500000091</t>
  </si>
  <si>
    <t>B1500025168</t>
  </si>
  <si>
    <t>B1500025263</t>
  </si>
  <si>
    <t>B1500025262</t>
  </si>
  <si>
    <t>B1500025261</t>
  </si>
  <si>
    <t>B1500025208</t>
  </si>
  <si>
    <t>B1500001431</t>
  </si>
  <si>
    <t>B1500001429</t>
  </si>
  <si>
    <t>MAYO 2023</t>
  </si>
  <si>
    <t>SUB-TOTAL  ABRIL 2023</t>
  </si>
  <si>
    <t>18/04/2023</t>
  </si>
  <si>
    <t>B1500024894</t>
  </si>
  <si>
    <t>B1500024888</t>
  </si>
  <si>
    <t>17/04/2023</t>
  </si>
  <si>
    <t>B1500024880</t>
  </si>
  <si>
    <t>B1500024877</t>
  </si>
  <si>
    <t>14/04/2023</t>
  </si>
  <si>
    <t>B1500024853</t>
  </si>
  <si>
    <t>B1500024856</t>
  </si>
  <si>
    <t>24/04/2023</t>
  </si>
  <si>
    <t>B1500024945</t>
  </si>
  <si>
    <t>B1500024889</t>
  </si>
  <si>
    <t>ABRIL 2023</t>
  </si>
  <si>
    <t>SUB-TOTAL  MARZO 2023</t>
  </si>
  <si>
    <t>31/03/2023</t>
  </si>
  <si>
    <t xml:space="preserve"> Seguro de bienes muebles </t>
  </si>
  <si>
    <t>SEGUROS BANRERVAS</t>
  </si>
  <si>
    <t>B1500041208</t>
  </si>
  <si>
    <t>B1500041210</t>
  </si>
  <si>
    <t>B1500041211</t>
  </si>
  <si>
    <t>B1500041217</t>
  </si>
  <si>
    <t>22/03/2023</t>
  </si>
  <si>
    <t>B1500041045</t>
  </si>
  <si>
    <t>B1500041205</t>
  </si>
  <si>
    <t>20/03/2023</t>
  </si>
  <si>
    <t>B1500040998</t>
  </si>
  <si>
    <t>23/03/2023</t>
  </si>
  <si>
    <t>B1500041001</t>
  </si>
  <si>
    <t>B1500041046</t>
  </si>
  <si>
    <t>B1500041207</t>
  </si>
  <si>
    <t>30/04/2023</t>
  </si>
  <si>
    <t>29/03/2023</t>
  </si>
  <si>
    <t>B1500001701</t>
  </si>
  <si>
    <t>28/03/2023</t>
  </si>
  <si>
    <t>B1500001670</t>
  </si>
  <si>
    <t>B1500001658</t>
  </si>
  <si>
    <t>MARZO 2023</t>
  </si>
  <si>
    <t>SUB-TOTAL FEBRERO 2023</t>
  </si>
  <si>
    <t>22/02/2023</t>
  </si>
  <si>
    <t>SEGURO</t>
  </si>
  <si>
    <t>B1500040415</t>
  </si>
  <si>
    <t>B1500001657</t>
  </si>
  <si>
    <t>19/02/2023</t>
  </si>
  <si>
    <t>COMPRA DE SOFTWARE</t>
  </si>
  <si>
    <t>SOFTWARE ONE</t>
  </si>
  <si>
    <t>B1500000298</t>
  </si>
  <si>
    <t>B1500001656</t>
  </si>
  <si>
    <t>FEBRERO 2023</t>
  </si>
  <si>
    <t>SUB-TOTAL ENERO 2023</t>
  </si>
  <si>
    <t xml:space="preserve">Servicios de Alimentacion </t>
  </si>
  <si>
    <t>2.2.9.2.01</t>
  </si>
  <si>
    <t>24/01/2023</t>
  </si>
  <si>
    <t>INSUMOS ALIMENTICIOS PARA EL PERSONAL</t>
  </si>
  <si>
    <t>B1500001652</t>
  </si>
  <si>
    <t xml:space="preserve">INCLUSION EN POLIZA DE SEGURO CAMION HYUNDAI </t>
  </si>
  <si>
    <t xml:space="preserve">SEGUROS RESERVAS, SA. </t>
  </si>
  <si>
    <t>B1500039646</t>
  </si>
  <si>
    <t>INCLUSION A POLIZA DE SEGURO EL CAMION HYUNDAI AÑO 2023.</t>
  </si>
  <si>
    <t>B1500039647</t>
  </si>
  <si>
    <t>ENERO 2023</t>
  </si>
  <si>
    <t>SUB TOTAL DICIEMBRE/2022</t>
  </si>
  <si>
    <t xml:space="preserve"> Impresión y encuadernación </t>
  </si>
  <si>
    <t>2.2.2.2.01</t>
  </si>
  <si>
    <t>29/12/2022</t>
  </si>
  <si>
    <t>IMPRESION VARIOS FORMULARIOS</t>
  </si>
  <si>
    <t>GGM COMUNICACIONES INTEGRALES</t>
  </si>
  <si>
    <t>B1500000039</t>
  </si>
  <si>
    <t>COMPRA AZUCAR</t>
  </si>
  <si>
    <t>SARAPE SRL/</t>
  </si>
  <si>
    <t>B1500000026</t>
  </si>
  <si>
    <t>DICIEMBRE 2022</t>
  </si>
  <si>
    <t>SUB TOTAL NOVIEMBRE/2022</t>
  </si>
  <si>
    <t>16/11/2022</t>
  </si>
  <si>
    <t>POLIZA DE SEGUROS</t>
  </si>
  <si>
    <t>B1500038532</t>
  </si>
  <si>
    <t>18/11/2022</t>
  </si>
  <si>
    <t>B1500038561</t>
  </si>
  <si>
    <t>B1500001611</t>
  </si>
  <si>
    <t>NOVIEMBRE 2022</t>
  </si>
  <si>
    <t>SUB TOTAL OCTUBRE/2022</t>
  </si>
  <si>
    <t>POLIZA</t>
  </si>
  <si>
    <t>B1500037691</t>
  </si>
  <si>
    <t>OCTUBRE 2022</t>
  </si>
  <si>
    <t>SUB TOTAL SEPTIEMBRE/2022</t>
  </si>
  <si>
    <t xml:space="preserve"> Otros servicios técnicos profesionales </t>
  </si>
  <si>
    <t>2.2.8.7.06</t>
  </si>
  <si>
    <t>SERVICIOS NOTARIALES</t>
  </si>
  <si>
    <t>DIONICIO EUGENIO GARCIA</t>
  </si>
  <si>
    <t>B1500000108</t>
  </si>
  <si>
    <t>SEPT. 2022</t>
  </si>
  <si>
    <t>SUB TOTAL AGOSTO/2022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</si>
  <si>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</si>
  <si>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</si>
  <si>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</si>
  <si>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</si>
  <si>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</si>
  <si>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</si>
  <si>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</si>
  <si>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</si>
  <si>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</si>
  <si>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</si>
  <si>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</si>
  <si>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</si>
  <si>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</si>
  <si>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</si>
  <si>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</si>
  <si>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</si>
  <si>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</si>
  <si>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>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</si>
  <si>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</si>
  <si>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</si>
  <si>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</si>
  <si>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</si>
  <si>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</si>
  <si>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</si>
  <si>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</si>
  <si>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</si>
  <si>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</si>
  <si>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</si>
  <si>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</si>
  <si>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</si>
  <si>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</si>
  <si>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</si>
  <si>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</si>
  <si>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</si>
  <si>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</si>
  <si>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</si>
  <si>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</si>
  <si>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</si>
  <si>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</si>
  <si>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</si>
  <si>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</si>
  <si>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</si>
  <si>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</si>
  <si>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</si>
  <si>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</si>
  <si>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</si>
  <si>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</si>
  <si>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</si>
  <si>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</si>
  <si>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</si>
  <si>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</si>
  <si>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</si>
  <si>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</si>
  <si>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</si>
  <si>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</si>
  <si>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</si>
  <si>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</si>
  <si>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</si>
  <si>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</si>
  <si>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</si>
  <si>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</si>
  <si>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</si>
  <si>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</si>
  <si>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</si>
  <si>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</si>
  <si>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</si>
  <si>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</si>
  <si>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</si>
  <si>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</si>
  <si>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</si>
  <si>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</si>
  <si>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</si>
  <si>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</si>
  <si>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</si>
  <si>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</si>
  <si>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</si>
  <si>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</si>
  <si>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</si>
  <si>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</si>
  <si>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</si>
  <si>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30 DE JUNIO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</si>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</sst>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/mm/yyyy"/>
  </numFmts>
  <fonts count="37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Century Gothic"/>
      <family val="2"/>
    </font>
    <font>
      <b/>
      <sz val="1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38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2" borderId="2" xfId="0" applyFont="1" applyFill="1" applyBorder="1" applyAlignment="1">
      <alignment horizontal="left"/>
    </xf>
    <xf numFmtId="4" fontId="13" fillId="2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4" fontId="13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13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12" fillId="2" borderId="7" xfId="0" applyFont="1" applyFill="1" applyBorder="1"/>
    <xf numFmtId="0" fontId="7" fillId="3" borderId="6" xfId="0" applyFont="1" applyFill="1" applyBorder="1" applyAlignment="1">
      <alignment horizontal="left"/>
    </xf>
    <xf numFmtId="4" fontId="14" fillId="3" borderId="6" xfId="0" applyNumberFormat="1" applyFont="1" applyFill="1" applyBorder="1" applyAlignment="1">
      <alignment horizontal="right" wrapText="1"/>
    </xf>
    <xf numFmtId="0" fontId="14" fillId="3" borderId="6" xfId="0" applyFont="1" applyFill="1" applyBorder="1" applyAlignment="1">
      <alignment horizontal="left" wrapText="1"/>
    </xf>
    <xf numFmtId="0" fontId="14" fillId="3" borderId="6" xfId="0" applyFont="1" applyFill="1" applyBorder="1" applyAlignment="1">
      <alignment horizontal="right" wrapText="1"/>
    </xf>
    <xf numFmtId="0" fontId="14" fillId="3" borderId="6" xfId="0" applyFont="1" applyFill="1" applyBorder="1"/>
    <xf numFmtId="0" fontId="7" fillId="3" borderId="6" xfId="0" applyFont="1" applyFill="1" applyBorder="1" applyAlignment="1">
      <alignment horizontal="left" wrapText="1"/>
    </xf>
    <xf numFmtId="0" fontId="12" fillId="3" borderId="6" xfId="0" applyFont="1" applyFill="1" applyBorder="1"/>
    <xf numFmtId="0" fontId="15" fillId="0" borderId="0" xfId="0" applyFont="1"/>
    <xf numFmtId="14" fontId="15" fillId="0" borderId="6" xfId="2" applyNumberFormat="1" applyFont="1" applyBorder="1" applyAlignment="1">
      <alignment horizontal="left" vertical="center"/>
    </xf>
    <xf numFmtId="4" fontId="15" fillId="0" borderId="6" xfId="0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/>
    </xf>
    <xf numFmtId="14" fontId="15" fillId="0" borderId="6" xfId="0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vertical="center"/>
    </xf>
    <xf numFmtId="0" fontId="15" fillId="4" borderId="6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vertical="center" wrapText="1"/>
    </xf>
    <xf numFmtId="4" fontId="15" fillId="0" borderId="6" xfId="0" applyNumberFormat="1" applyFont="1" applyBorder="1" applyAlignment="1">
      <alignment horizontal="right" wrapText="1"/>
    </xf>
    <xf numFmtId="0" fontId="15" fillId="0" borderId="6" xfId="2" applyFont="1" applyBorder="1" applyAlignment="1">
      <alignment horizontal="left"/>
    </xf>
    <xf numFmtId="4" fontId="15" fillId="0" borderId="6" xfId="2" applyNumberFormat="1" applyFont="1" applyBorder="1" applyAlignment="1">
      <alignment horizontal="right" wrapText="1"/>
    </xf>
    <xf numFmtId="14" fontId="15" fillId="0" borderId="6" xfId="2" applyNumberFormat="1" applyFont="1" applyBorder="1" applyAlignment="1">
      <alignment horizontal="right" wrapText="1"/>
    </xf>
    <xf numFmtId="0" fontId="15" fillId="0" borderId="8" xfId="2" applyFont="1" applyBorder="1"/>
    <xf numFmtId="0" fontId="15" fillId="0" borderId="6" xfId="2" applyFont="1" applyBorder="1" applyAlignment="1">
      <alignment horizontal="left" vertical="center" wrapText="1"/>
    </xf>
    <xf numFmtId="49" fontId="15" fillId="0" borderId="6" xfId="2" applyNumberFormat="1" applyFont="1" applyBorder="1" applyAlignment="1">
      <alignment vertical="center"/>
    </xf>
    <xf numFmtId="4" fontId="15" fillId="0" borderId="6" xfId="2" applyNumberFormat="1" applyFont="1" applyBorder="1" applyAlignment="1">
      <alignment horizontal="right" vertical="center" wrapText="1"/>
    </xf>
    <xf numFmtId="14" fontId="15" fillId="0" borderId="6" xfId="0" applyNumberFormat="1" applyFont="1" applyBorder="1" applyAlignment="1">
      <alignment horizontal="left"/>
    </xf>
    <xf numFmtId="14" fontId="15" fillId="0" borderId="6" xfId="0" applyNumberFormat="1" applyFont="1" applyBorder="1" applyAlignment="1">
      <alignment horizontal="right" wrapText="1"/>
    </xf>
    <xf numFmtId="0" fontId="15" fillId="0" borderId="6" xfId="0" applyFont="1" applyBorder="1"/>
    <xf numFmtId="0" fontId="15" fillId="4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49" fontId="15" fillId="0" borderId="6" xfId="0" applyNumberFormat="1" applyFont="1" applyBorder="1"/>
    <xf numFmtId="4" fontId="15" fillId="0" borderId="9" xfId="0" applyNumberFormat="1" applyFont="1" applyBorder="1" applyAlignment="1">
      <alignment horizontal="right" wrapText="1"/>
    </xf>
    <xf numFmtId="4" fontId="15" fillId="0" borderId="10" xfId="0" applyNumberFormat="1" applyFont="1" applyBorder="1" applyAlignment="1">
      <alignment horizontal="right" wrapText="1"/>
    </xf>
    <xf numFmtId="0" fontId="15" fillId="4" borderId="8" xfId="0" applyFont="1" applyFill="1" applyBorder="1" applyAlignment="1">
      <alignment horizontal="left" wrapText="1"/>
    </xf>
    <xf numFmtId="0" fontId="15" fillId="0" borderId="8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43" fontId="15" fillId="0" borderId="11" xfId="1" applyFont="1" applyBorder="1"/>
    <xf numFmtId="165" fontId="15" fillId="0" borderId="11" xfId="0" applyNumberFormat="1" applyFont="1" applyBorder="1"/>
    <xf numFmtId="0" fontId="15" fillId="0" borderId="11" xfId="0" applyFont="1" applyBorder="1"/>
    <xf numFmtId="43" fontId="15" fillId="0" borderId="12" xfId="1" applyFont="1" applyBorder="1"/>
    <xf numFmtId="165" fontId="15" fillId="0" borderId="12" xfId="0" applyNumberFormat="1" applyFont="1" applyBorder="1"/>
    <xf numFmtId="0" fontId="15" fillId="0" borderId="12" xfId="0" applyFont="1" applyBorder="1"/>
    <xf numFmtId="43" fontId="15" fillId="0" borderId="13" xfId="1" applyFont="1" applyBorder="1"/>
    <xf numFmtId="43" fontId="15" fillId="0" borderId="14" xfId="1" applyFont="1" applyBorder="1"/>
    <xf numFmtId="0" fontId="15" fillId="4" borderId="15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left"/>
    </xf>
    <xf numFmtId="0" fontId="15" fillId="4" borderId="16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/>
    </xf>
    <xf numFmtId="0" fontId="17" fillId="0" borderId="8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right" wrapText="1"/>
    </xf>
    <xf numFmtId="0" fontId="15" fillId="0" borderId="16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14" fontId="15" fillId="0" borderId="10" xfId="0" applyNumberFormat="1" applyFont="1" applyBorder="1" applyAlignment="1">
      <alignment horizontal="left"/>
    </xf>
    <xf numFmtId="4" fontId="18" fillId="0" borderId="6" xfId="0" applyNumberFormat="1" applyFont="1" applyBorder="1"/>
    <xf numFmtId="0" fontId="19" fillId="0" borderId="6" xfId="0" applyFont="1" applyBorder="1" applyAlignment="1">
      <alignment horizontal="right" wrapText="1"/>
    </xf>
    <xf numFmtId="14" fontId="18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wrapText="1"/>
    </xf>
    <xf numFmtId="0" fontId="18" fillId="0" borderId="6" xfId="0" applyFont="1" applyBorder="1"/>
    <xf numFmtId="0" fontId="15" fillId="0" borderId="9" xfId="0" applyFont="1" applyBorder="1"/>
    <xf numFmtId="0" fontId="18" fillId="0" borderId="8" xfId="0" applyFont="1" applyBorder="1" applyAlignment="1">
      <alignment horizontal="left"/>
    </xf>
    <xf numFmtId="4" fontId="19" fillId="0" borderId="6" xfId="0" applyNumberFormat="1" applyFont="1" applyBorder="1" applyAlignment="1">
      <alignment horizontal="right" wrapText="1"/>
    </xf>
    <xf numFmtId="0" fontId="18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49" fontId="19" fillId="0" borderId="6" xfId="0" applyNumberFormat="1" applyFont="1" applyBorder="1"/>
    <xf numFmtId="4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0" fontId="15" fillId="0" borderId="16" xfId="0" applyFont="1" applyBorder="1"/>
    <xf numFmtId="0" fontId="19" fillId="0" borderId="16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49" fontId="19" fillId="0" borderId="16" xfId="0" applyNumberFormat="1" applyFont="1" applyBorder="1"/>
    <xf numFmtId="0" fontId="15" fillId="2" borderId="0" xfId="0" applyFont="1" applyFill="1"/>
    <xf numFmtId="0" fontId="15" fillId="2" borderId="19" xfId="0" applyFont="1" applyFill="1" applyBorder="1" applyAlignment="1">
      <alignment horizontal="left"/>
    </xf>
    <xf numFmtId="4" fontId="19" fillId="2" borderId="20" xfId="0" applyNumberFormat="1" applyFont="1" applyFill="1" applyBorder="1" applyAlignment="1">
      <alignment horizontal="right" wrapText="1"/>
    </xf>
    <xf numFmtId="0" fontId="15" fillId="2" borderId="20" xfId="0" applyFont="1" applyFill="1" applyBorder="1" applyAlignment="1">
      <alignment horizontal="left" wrapText="1"/>
    </xf>
    <xf numFmtId="0" fontId="19" fillId="2" borderId="20" xfId="0" applyFont="1" applyFill="1" applyBorder="1" applyAlignment="1">
      <alignment horizontal="right" wrapText="1"/>
    </xf>
    <xf numFmtId="0" fontId="15" fillId="2" borderId="20" xfId="0" applyFont="1" applyFill="1" applyBorder="1"/>
    <xf numFmtId="0" fontId="19" fillId="2" borderId="20" xfId="0" applyFont="1" applyFill="1" applyBorder="1" applyAlignment="1">
      <alignment horizontal="left" wrapText="1"/>
    </xf>
    <xf numFmtId="0" fontId="15" fillId="2" borderId="21" xfId="0" applyFont="1" applyFill="1" applyBorder="1"/>
    <xf numFmtId="0" fontId="20" fillId="0" borderId="0" xfId="0" applyFont="1"/>
    <xf numFmtId="14" fontId="20" fillId="0" borderId="8" xfId="0" applyNumberFormat="1" applyFont="1" applyBorder="1" applyAlignment="1">
      <alignment horizontal="left"/>
    </xf>
    <xf numFmtId="4" fontId="20" fillId="0" borderId="8" xfId="0" applyNumberFormat="1" applyFont="1" applyBorder="1" applyAlignment="1">
      <alignment horizontal="right" wrapText="1"/>
    </xf>
    <xf numFmtId="0" fontId="20" fillId="4" borderId="8" xfId="0" applyFont="1" applyFill="1" applyBorder="1" applyAlignment="1">
      <alignment horizontal="left" wrapText="1"/>
    </xf>
    <xf numFmtId="0" fontId="20" fillId="0" borderId="8" xfId="0" applyFont="1" applyBorder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4" fontId="20" fillId="0" borderId="8" xfId="0" applyNumberFormat="1" applyFont="1" applyBorder="1" applyAlignment="1">
      <alignment horizontal="right" wrapText="1"/>
    </xf>
    <xf numFmtId="0" fontId="20" fillId="0" borderId="8" xfId="0" applyFont="1" applyBorder="1"/>
    <xf numFmtId="0" fontId="20" fillId="0" borderId="8" xfId="0" applyFont="1" applyBorder="1" applyAlignment="1">
      <alignment horizontal="left" wrapText="1"/>
    </xf>
    <xf numFmtId="14" fontId="20" fillId="0" borderId="6" xfId="0" applyNumberFormat="1" applyFont="1" applyBorder="1" applyAlignment="1">
      <alignment horizontal="left"/>
    </xf>
    <xf numFmtId="4" fontId="20" fillId="0" borderId="6" xfId="0" applyNumberFormat="1" applyFont="1" applyBorder="1" applyAlignment="1">
      <alignment horizontal="right" wrapText="1"/>
    </xf>
    <xf numFmtId="0" fontId="20" fillId="0" borderId="6" xfId="0" applyFont="1" applyBorder="1"/>
    <xf numFmtId="0" fontId="20" fillId="0" borderId="6" xfId="0" applyFont="1" applyBorder="1" applyAlignment="1">
      <alignment horizontal="left"/>
    </xf>
    <xf numFmtId="4" fontId="21" fillId="0" borderId="6" xfId="0" applyNumberFormat="1" applyFont="1" applyBorder="1" applyAlignment="1">
      <alignment horizontal="right" wrapText="1"/>
    </xf>
    <xf numFmtId="14" fontId="20" fillId="0" borderId="6" xfId="0" applyNumberFormat="1" applyFont="1" applyBorder="1" applyAlignment="1">
      <alignment horizontal="right" wrapText="1"/>
    </xf>
    <xf numFmtId="0" fontId="20" fillId="0" borderId="6" xfId="0" applyFont="1" applyBorder="1" applyAlignment="1">
      <alignment horizontal="left" wrapText="1"/>
    </xf>
    <xf numFmtId="0" fontId="22" fillId="0" borderId="6" xfId="0" applyFont="1" applyBorder="1" applyAlignment="1">
      <alignment horizontal="left" wrapText="1"/>
    </xf>
    <xf numFmtId="14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left"/>
    </xf>
    <xf numFmtId="49" fontId="19" fillId="0" borderId="16" xfId="0" applyNumberFormat="1" applyFont="1" applyBorder="1" applyAlignment="1">
      <alignment horizontal="left" wrapText="1"/>
    </xf>
    <xf numFmtId="0" fontId="15" fillId="2" borderId="6" xfId="0" applyFont="1" applyFill="1" applyBorder="1"/>
    <xf numFmtId="14" fontId="19" fillId="2" borderId="20" xfId="0" applyNumberFormat="1" applyFont="1" applyFill="1" applyBorder="1" applyAlignment="1">
      <alignment horizontal="right" wrapText="1"/>
    </xf>
    <xf numFmtId="0" fontId="19" fillId="2" borderId="20" xfId="0" applyFont="1" applyFill="1" applyBorder="1"/>
    <xf numFmtId="0" fontId="15" fillId="0" borderId="22" xfId="0" applyFont="1" applyBorder="1" applyAlignment="1">
      <alignment horizontal="left"/>
    </xf>
    <xf numFmtId="4" fontId="19" fillId="0" borderId="23" xfId="0" applyNumberFormat="1" applyFont="1" applyBorder="1" applyAlignment="1">
      <alignment horizontal="right" wrapText="1"/>
    </xf>
    <xf numFmtId="0" fontId="15" fillId="0" borderId="23" xfId="0" applyFont="1" applyBorder="1" applyAlignment="1">
      <alignment horizontal="left" wrapText="1"/>
    </xf>
    <xf numFmtId="14" fontId="19" fillId="0" borderId="23" xfId="0" applyNumberFormat="1" applyFont="1" applyBorder="1" applyAlignment="1">
      <alignment horizontal="right" wrapText="1"/>
    </xf>
    <xf numFmtId="0" fontId="15" fillId="0" borderId="23" xfId="0" applyFont="1" applyBorder="1"/>
    <xf numFmtId="0" fontId="19" fillId="0" borderId="23" xfId="0" applyFont="1" applyBorder="1" applyAlignment="1">
      <alignment horizontal="left" wrapText="1"/>
    </xf>
    <xf numFmtId="0" fontId="15" fillId="0" borderId="23" xfId="0" applyFont="1" applyBorder="1" applyAlignment="1">
      <alignment horizontal="left"/>
    </xf>
    <xf numFmtId="0" fontId="19" fillId="0" borderId="7" xfId="0" applyFont="1" applyBorder="1" applyAlignment="1">
      <alignment horizontal="left" wrapText="1"/>
    </xf>
    <xf numFmtId="14" fontId="15" fillId="0" borderId="8" xfId="0" applyNumberFormat="1" applyFont="1" applyBorder="1" applyAlignment="1">
      <alignment horizontal="right" wrapText="1"/>
    </xf>
    <xf numFmtId="4" fontId="15" fillId="0" borderId="8" xfId="0" applyNumberFormat="1" applyFont="1" applyBorder="1" applyAlignment="1">
      <alignment horizontal="right" wrapText="1"/>
    </xf>
    <xf numFmtId="0" fontId="15" fillId="0" borderId="8" xfId="0" applyFont="1" applyBorder="1"/>
    <xf numFmtId="0" fontId="15" fillId="0" borderId="8" xfId="0" applyFont="1" applyBorder="1" applyAlignment="1">
      <alignment horizontal="left" wrapText="1"/>
    </xf>
    <xf numFmtId="0" fontId="20" fillId="4" borderId="6" xfId="0" applyFont="1" applyFill="1" applyBorder="1" applyAlignment="1">
      <alignment horizontal="left" wrapText="1"/>
    </xf>
    <xf numFmtId="14" fontId="20" fillId="4" borderId="6" xfId="0" applyNumberFormat="1" applyFont="1" applyFill="1" applyBorder="1" applyAlignment="1">
      <alignment horizontal="left"/>
    </xf>
    <xf numFmtId="0" fontId="20" fillId="0" borderId="6" xfId="0" applyFont="1" applyBorder="1" applyAlignment="1">
      <alignment horizontal="right" wrapText="1"/>
    </xf>
    <xf numFmtId="0" fontId="19" fillId="2" borderId="24" xfId="0" applyFont="1" applyFill="1" applyBorder="1" applyAlignment="1">
      <alignment horizontal="left" wrapText="1"/>
    </xf>
    <xf numFmtId="0" fontId="15" fillId="2" borderId="25" xfId="0" applyFont="1" applyFill="1" applyBorder="1" applyAlignment="1">
      <alignment horizontal="left" wrapText="1"/>
    </xf>
    <xf numFmtId="0" fontId="15" fillId="2" borderId="26" xfId="0" applyFont="1" applyFill="1" applyBorder="1"/>
    <xf numFmtId="0" fontId="21" fillId="0" borderId="8" xfId="0" applyFont="1" applyBorder="1" applyAlignment="1">
      <alignment horizontal="right" wrapText="1"/>
    </xf>
    <xf numFmtId="0" fontId="20" fillId="0" borderId="8" xfId="0" applyFont="1" applyBorder="1" applyAlignment="1">
      <alignment horizontal="right" wrapText="1"/>
    </xf>
    <xf numFmtId="0" fontId="23" fillId="0" borderId="6" xfId="0" applyFont="1" applyBorder="1" applyAlignment="1">
      <alignment horizontal="left"/>
    </xf>
    <xf numFmtId="0" fontId="21" fillId="0" borderId="6" xfId="0" applyFont="1" applyBorder="1" applyAlignment="1">
      <alignment horizontal="right" wrapText="1"/>
    </xf>
    <xf numFmtId="0" fontId="15" fillId="0" borderId="27" xfId="0" applyFont="1" applyBorder="1"/>
    <xf numFmtId="0" fontId="15" fillId="0" borderId="16" xfId="0" applyFont="1" applyBorder="1" applyAlignment="1">
      <alignment horizontal="right" wrapText="1"/>
    </xf>
    <xf numFmtId="0" fontId="15" fillId="2" borderId="20" xfId="0" applyFont="1" applyFill="1" applyBorder="1" applyAlignment="1">
      <alignment horizontal="right" wrapText="1"/>
    </xf>
    <xf numFmtId="14" fontId="20" fillId="4" borderId="8" xfId="0" applyNumberFormat="1" applyFont="1" applyFill="1" applyBorder="1" applyAlignment="1">
      <alignment horizontal="left"/>
    </xf>
    <xf numFmtId="4" fontId="20" fillId="4" borderId="8" xfId="0" applyNumberFormat="1" applyFont="1" applyFill="1" applyBorder="1" applyAlignment="1">
      <alignment horizontal="right" wrapText="1"/>
    </xf>
    <xf numFmtId="0" fontId="20" fillId="4" borderId="8" xfId="0" applyFont="1" applyFill="1" applyBorder="1" applyAlignment="1">
      <alignment horizontal="right" wrapText="1"/>
    </xf>
    <xf numFmtId="14" fontId="23" fillId="0" borderId="8" xfId="0" applyNumberFormat="1" applyFont="1" applyBorder="1" applyAlignment="1">
      <alignment horizontal="center"/>
    </xf>
    <xf numFmtId="0" fontId="22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left" wrapText="1"/>
    </xf>
    <xf numFmtId="4" fontId="23" fillId="0" borderId="6" xfId="0" applyNumberFormat="1" applyFont="1" applyBorder="1"/>
    <xf numFmtId="0" fontId="21" fillId="4" borderId="6" xfId="0" applyFont="1" applyFill="1" applyBorder="1" applyAlignment="1">
      <alignment horizontal="right" wrapText="1"/>
    </xf>
    <xf numFmtId="14" fontId="23" fillId="0" borderId="6" xfId="0" applyNumberFormat="1" applyFont="1" applyBorder="1" applyAlignment="1">
      <alignment horizontal="center"/>
    </xf>
    <xf numFmtId="0" fontId="22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left" wrapText="1"/>
    </xf>
    <xf numFmtId="0" fontId="23" fillId="0" borderId="6" xfId="0" applyFont="1" applyBorder="1"/>
    <xf numFmtId="0" fontId="15" fillId="4" borderId="16" xfId="0" applyFont="1" applyFill="1" applyBorder="1" applyAlignment="1">
      <alignment horizontal="left"/>
    </xf>
    <xf numFmtId="4" fontId="19" fillId="4" borderId="16" xfId="0" applyNumberFormat="1" applyFont="1" applyFill="1" applyBorder="1" applyAlignment="1">
      <alignment horizontal="right" wrapText="1"/>
    </xf>
    <xf numFmtId="0" fontId="19" fillId="4" borderId="16" xfId="0" applyFont="1" applyFill="1" applyBorder="1" applyAlignment="1">
      <alignment horizontal="right" wrapText="1"/>
    </xf>
    <xf numFmtId="0" fontId="15" fillId="4" borderId="16" xfId="0" applyFont="1" applyFill="1" applyBorder="1" applyAlignment="1">
      <alignment horizontal="right" wrapText="1"/>
    </xf>
    <xf numFmtId="0" fontId="15" fillId="4" borderId="16" xfId="0" applyFont="1" applyFill="1" applyBorder="1"/>
    <xf numFmtId="0" fontId="19" fillId="4" borderId="16" xfId="0" applyFont="1" applyFill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15" fillId="5" borderId="28" xfId="0" applyFont="1" applyFill="1" applyBorder="1" applyAlignment="1">
      <alignment horizontal="left"/>
    </xf>
    <xf numFmtId="4" fontId="19" fillId="5" borderId="20" xfId="0" applyNumberFormat="1" applyFont="1" applyFill="1" applyBorder="1" applyAlignment="1">
      <alignment horizontal="right" wrapText="1"/>
    </xf>
    <xf numFmtId="0" fontId="15" fillId="5" borderId="29" xfId="0" applyFont="1" applyFill="1" applyBorder="1" applyAlignment="1">
      <alignment horizontal="left" wrapText="1"/>
    </xf>
    <xf numFmtId="0" fontId="15" fillId="5" borderId="24" xfId="0" applyFont="1" applyFill="1" applyBorder="1" applyAlignment="1">
      <alignment horizontal="left" wrapText="1"/>
    </xf>
    <xf numFmtId="0" fontId="19" fillId="5" borderId="20" xfId="0" applyFont="1" applyFill="1" applyBorder="1" applyAlignment="1">
      <alignment horizontal="right" wrapText="1"/>
    </xf>
    <xf numFmtId="0" fontId="15" fillId="5" borderId="20" xfId="0" applyFont="1" applyFill="1" applyBorder="1" applyAlignment="1">
      <alignment horizontal="right" wrapText="1"/>
    </xf>
    <xf numFmtId="0" fontId="15" fillId="5" borderId="20" xfId="0" applyFont="1" applyFill="1" applyBorder="1"/>
    <xf numFmtId="0" fontId="19" fillId="5" borderId="20" xfId="0" applyFont="1" applyFill="1" applyBorder="1" applyAlignment="1">
      <alignment horizontal="left" wrapText="1"/>
    </xf>
    <xf numFmtId="0" fontId="17" fillId="2" borderId="20" xfId="0" applyFont="1" applyFill="1" applyBorder="1" applyAlignment="1">
      <alignment horizontal="left" wrapText="1"/>
    </xf>
    <xf numFmtId="0" fontId="25" fillId="0" borderId="0" xfId="0" applyFont="1"/>
    <xf numFmtId="4" fontId="23" fillId="0" borderId="8" xfId="0" applyNumberFormat="1" applyFont="1" applyBorder="1"/>
    <xf numFmtId="0" fontId="26" fillId="0" borderId="8" xfId="0" applyFont="1" applyBorder="1" applyAlignment="1">
      <alignment horizontal="right" wrapText="1"/>
    </xf>
    <xf numFmtId="0" fontId="20" fillId="4" borderId="11" xfId="0" applyFont="1" applyFill="1" applyBorder="1" applyAlignment="1">
      <alignment horizontal="left" wrapText="1"/>
    </xf>
    <xf numFmtId="0" fontId="20" fillId="4" borderId="8" xfId="0" applyFont="1" applyFill="1" applyBorder="1"/>
    <xf numFmtId="4" fontId="20" fillId="0" borderId="15" xfId="0" applyNumberFormat="1" applyFont="1" applyBorder="1" applyAlignment="1">
      <alignment horizontal="right" wrapText="1"/>
    </xf>
    <xf numFmtId="0" fontId="20" fillId="4" borderId="16" xfId="0" applyFont="1" applyFill="1" applyBorder="1" applyAlignment="1">
      <alignment horizontal="left" wrapText="1"/>
    </xf>
    <xf numFmtId="0" fontId="20" fillId="0" borderId="16" xfId="0" applyFont="1" applyBorder="1" applyAlignment="1">
      <alignment horizontal="left"/>
    </xf>
    <xf numFmtId="0" fontId="21" fillId="0" borderId="15" xfId="0" applyFont="1" applyBorder="1" applyAlignment="1">
      <alignment horizontal="right" wrapText="1"/>
    </xf>
    <xf numFmtId="4" fontId="23" fillId="0" borderId="16" xfId="0" applyNumberFormat="1" applyFont="1" applyBorder="1"/>
    <xf numFmtId="14" fontId="20" fillId="0" borderId="15" xfId="0" applyNumberFormat="1" applyFont="1" applyBorder="1" applyAlignment="1">
      <alignment horizontal="right" wrapText="1"/>
    </xf>
    <xf numFmtId="0" fontId="20" fillId="0" borderId="16" xfId="0" applyFont="1" applyBorder="1"/>
    <xf numFmtId="0" fontId="23" fillId="0" borderId="30" xfId="0" applyFont="1" applyBorder="1" applyAlignment="1">
      <alignment horizontal="left" wrapText="1"/>
    </xf>
    <xf numFmtId="0" fontId="20" fillId="0" borderId="15" xfId="0" applyFont="1" applyBorder="1"/>
    <xf numFmtId="0" fontId="15" fillId="0" borderId="16" xfId="0" applyFont="1" applyBorder="1" applyAlignment="1">
      <alignment wrapText="1"/>
    </xf>
    <xf numFmtId="0" fontId="15" fillId="0" borderId="16" xfId="0" applyFont="1" applyBorder="1" applyAlignment="1">
      <alignment horizontal="right"/>
    </xf>
    <xf numFmtId="0" fontId="15" fillId="5" borderId="19" xfId="0" applyFont="1" applyFill="1" applyBorder="1" applyAlignment="1">
      <alignment horizontal="left"/>
    </xf>
    <xf numFmtId="0" fontId="15" fillId="5" borderId="20" xfId="0" applyFont="1" applyFill="1" applyBorder="1" applyAlignment="1">
      <alignment horizontal="left" wrapText="1"/>
    </xf>
    <xf numFmtId="14" fontId="20" fillId="0" borderId="15" xfId="0" applyNumberFormat="1" applyFont="1" applyBorder="1" applyAlignment="1">
      <alignment horizontal="right"/>
    </xf>
    <xf numFmtId="14" fontId="20" fillId="0" borderId="8" xfId="0" applyNumberFormat="1" applyFont="1" applyBorder="1" applyAlignment="1">
      <alignment horizontal="right"/>
    </xf>
    <xf numFmtId="0" fontId="20" fillId="0" borderId="8" xfId="0" applyFont="1" applyBorder="1" applyAlignment="1">
      <alignment vertical="center"/>
    </xf>
    <xf numFmtId="14" fontId="20" fillId="0" borderId="6" xfId="0" applyNumberFormat="1" applyFont="1" applyBorder="1" applyAlignment="1">
      <alignment horizontal="right"/>
    </xf>
    <xf numFmtId="0" fontId="20" fillId="0" borderId="6" xfId="0" applyFont="1" applyBorder="1" applyAlignment="1">
      <alignment vertical="center"/>
    </xf>
    <xf numFmtId="0" fontId="21" fillId="0" borderId="16" xfId="0" applyFont="1" applyBorder="1" applyAlignment="1">
      <alignment horizontal="right" wrapText="1"/>
    </xf>
    <xf numFmtId="14" fontId="20" fillId="0" borderId="16" xfId="0" applyNumberFormat="1" applyFont="1" applyBorder="1" applyAlignment="1">
      <alignment horizontal="right"/>
    </xf>
    <xf numFmtId="0" fontId="20" fillId="4" borderId="15" xfId="0" applyFont="1" applyFill="1" applyBorder="1" applyAlignment="1">
      <alignment horizontal="left" wrapText="1"/>
    </xf>
    <xf numFmtId="0" fontId="22" fillId="0" borderId="16" xfId="0" applyFont="1" applyBorder="1" applyAlignment="1">
      <alignment horizontal="left"/>
    </xf>
    <xf numFmtId="0" fontId="20" fillId="0" borderId="16" xfId="0" applyFont="1" applyBorder="1" applyAlignment="1">
      <alignment vertical="center"/>
    </xf>
    <xf numFmtId="0" fontId="15" fillId="6" borderId="28" xfId="0" applyFont="1" applyFill="1" applyBorder="1" applyAlignment="1">
      <alignment horizontal="left"/>
    </xf>
    <xf numFmtId="4" fontId="19" fillId="6" borderId="19" xfId="0" applyNumberFormat="1" applyFont="1" applyFill="1" applyBorder="1" applyAlignment="1">
      <alignment horizontal="right" wrapText="1"/>
    </xf>
    <xf numFmtId="0" fontId="15" fillId="6" borderId="20" xfId="0" applyFont="1" applyFill="1" applyBorder="1" applyAlignment="1">
      <alignment horizontal="left" wrapText="1"/>
    </xf>
    <xf numFmtId="4" fontId="19" fillId="6" borderId="20" xfId="0" applyNumberFormat="1" applyFont="1" applyFill="1" applyBorder="1" applyAlignment="1">
      <alignment horizontal="right" wrapText="1"/>
    </xf>
    <xf numFmtId="0" fontId="19" fillId="6" borderId="20" xfId="0" applyFont="1" applyFill="1" applyBorder="1" applyAlignment="1">
      <alignment horizontal="right" wrapText="1"/>
    </xf>
    <xf numFmtId="0" fontId="15" fillId="6" borderId="20" xfId="0" applyFont="1" applyFill="1" applyBorder="1"/>
    <xf numFmtId="0" fontId="19" fillId="6" borderId="20" xfId="0" applyFont="1" applyFill="1" applyBorder="1" applyAlignment="1">
      <alignment horizontal="left" wrapText="1"/>
    </xf>
    <xf numFmtId="0" fontId="15" fillId="0" borderId="25" xfId="0" applyFont="1" applyBorder="1" applyAlignment="1">
      <alignment horizontal="left"/>
    </xf>
    <xf numFmtId="0" fontId="19" fillId="6" borderId="21" xfId="0" applyFont="1" applyFill="1" applyBorder="1" applyAlignment="1">
      <alignment horizontal="left" wrapText="1"/>
    </xf>
    <xf numFmtId="0" fontId="15" fillId="5" borderId="31" xfId="0" applyFont="1" applyFill="1" applyBorder="1" applyAlignment="1">
      <alignment horizontal="left"/>
    </xf>
    <xf numFmtId="4" fontId="19" fillId="5" borderId="32" xfId="0" applyNumberFormat="1" applyFont="1" applyFill="1" applyBorder="1" applyAlignment="1">
      <alignment horizontal="right" wrapText="1"/>
    </xf>
    <xf numFmtId="0" fontId="15" fillId="5" borderId="32" xfId="0" applyFont="1" applyFill="1" applyBorder="1" applyAlignment="1">
      <alignment horizontal="left" wrapText="1"/>
    </xf>
    <xf numFmtId="0" fontId="19" fillId="5" borderId="32" xfId="0" applyFont="1" applyFill="1" applyBorder="1" applyAlignment="1">
      <alignment horizontal="right" wrapText="1"/>
    </xf>
    <xf numFmtId="0" fontId="15" fillId="5" borderId="32" xfId="0" applyFont="1" applyFill="1" applyBorder="1"/>
    <xf numFmtId="0" fontId="19" fillId="5" borderId="32" xfId="0" applyFont="1" applyFill="1" applyBorder="1" applyAlignment="1">
      <alignment horizontal="left" wrapText="1"/>
    </xf>
    <xf numFmtId="0" fontId="15" fillId="5" borderId="33" xfId="0" applyFont="1" applyFill="1" applyBorder="1"/>
    <xf numFmtId="14" fontId="20" fillId="0" borderId="32" xfId="0" applyNumberFormat="1" applyFont="1" applyBorder="1" applyAlignment="1">
      <alignment horizontal="right" wrapText="1"/>
    </xf>
    <xf numFmtId="4" fontId="20" fillId="0" borderId="32" xfId="0" applyNumberFormat="1" applyFont="1" applyBorder="1" applyAlignment="1">
      <alignment horizontal="right" wrapText="1"/>
    </xf>
    <xf numFmtId="0" fontId="20" fillId="0" borderId="32" xfId="0" applyFont="1" applyBorder="1" applyAlignment="1">
      <alignment horizontal="left" wrapText="1"/>
    </xf>
    <xf numFmtId="0" fontId="20" fillId="0" borderId="32" xfId="0" applyFont="1" applyBorder="1" applyAlignment="1">
      <alignment horizontal="right" wrapText="1"/>
    </xf>
    <xf numFmtId="0" fontId="15" fillId="0" borderId="34" xfId="0" applyFont="1" applyBorder="1" applyAlignment="1">
      <alignment horizontal="left"/>
    </xf>
    <xf numFmtId="4" fontId="19" fillId="0" borderId="15" xfId="0" applyNumberFormat="1" applyFont="1" applyBorder="1" applyAlignment="1">
      <alignment horizontal="right" wrapText="1"/>
    </xf>
    <xf numFmtId="0" fontId="15" fillId="0" borderId="15" xfId="0" applyFont="1" applyBorder="1" applyAlignment="1">
      <alignment horizontal="left" wrapText="1"/>
    </xf>
    <xf numFmtId="0" fontId="19" fillId="0" borderId="15" xfId="0" applyFont="1" applyBorder="1" applyAlignment="1">
      <alignment horizontal="right" wrapText="1"/>
    </xf>
    <xf numFmtId="0" fontId="15" fillId="0" borderId="15" xfId="0" applyFont="1" applyBorder="1"/>
    <xf numFmtId="0" fontId="19" fillId="0" borderId="15" xfId="0" applyFont="1" applyBorder="1" applyAlignment="1">
      <alignment horizontal="left" wrapText="1"/>
    </xf>
    <xf numFmtId="0" fontId="15" fillId="5" borderId="21" xfId="0" applyFont="1" applyFill="1" applyBorder="1"/>
    <xf numFmtId="43" fontId="22" fillId="0" borderId="11" xfId="1" applyFont="1" applyBorder="1"/>
    <xf numFmtId="0" fontId="21" fillId="4" borderId="8" xfId="0" applyFont="1" applyFill="1" applyBorder="1" applyAlignment="1">
      <alignment horizontal="right" wrapText="1"/>
    </xf>
    <xf numFmtId="165" fontId="20" fillId="0" borderId="11" xfId="0" applyNumberFormat="1" applyFont="1" applyBorder="1" applyAlignment="1">
      <alignment horizontal="right"/>
    </xf>
    <xf numFmtId="0" fontId="22" fillId="0" borderId="6" xfId="0" applyFont="1" applyBorder="1" applyAlignment="1">
      <alignment horizontal="left"/>
    </xf>
    <xf numFmtId="0" fontId="20" fillId="0" borderId="11" xfId="0" applyFont="1" applyBorder="1"/>
    <xf numFmtId="0" fontId="15" fillId="6" borderId="16" xfId="0" applyFont="1" applyFill="1" applyBorder="1" applyAlignment="1">
      <alignment horizontal="left"/>
    </xf>
    <xf numFmtId="4" fontId="19" fillId="6" borderId="0" xfId="0" applyNumberFormat="1" applyFont="1" applyFill="1" applyAlignment="1">
      <alignment horizontal="right" wrapText="1"/>
    </xf>
    <xf numFmtId="0" fontId="19" fillId="6" borderId="15" xfId="0" applyFont="1" applyFill="1" applyBorder="1" applyAlignment="1">
      <alignment horizontal="right" wrapText="1"/>
    </xf>
    <xf numFmtId="4" fontId="19" fillId="6" borderId="15" xfId="0" applyNumberFormat="1" applyFont="1" applyFill="1" applyBorder="1" applyAlignment="1">
      <alignment horizontal="right" wrapText="1"/>
    </xf>
    <xf numFmtId="0" fontId="19" fillId="6" borderId="0" xfId="0" applyFont="1" applyFill="1" applyAlignment="1">
      <alignment horizontal="right" wrapText="1"/>
    </xf>
    <xf numFmtId="0" fontId="19" fillId="6" borderId="15" xfId="0" applyFont="1" applyFill="1" applyBorder="1" applyAlignment="1">
      <alignment horizontal="left" wrapText="1"/>
    </xf>
    <xf numFmtId="0" fontId="15" fillId="6" borderId="15" xfId="0" applyFont="1" applyFill="1" applyBorder="1" applyAlignment="1">
      <alignment horizontal="left"/>
    </xf>
    <xf numFmtId="0" fontId="19" fillId="6" borderId="0" xfId="0" applyFont="1" applyFill="1"/>
    <xf numFmtId="0" fontId="15" fillId="5" borderId="20" xfId="0" applyFont="1" applyFill="1" applyBorder="1" applyAlignment="1">
      <alignment horizontal="left"/>
    </xf>
    <xf numFmtId="4" fontId="20" fillId="0" borderId="8" xfId="0" applyNumberFormat="1" applyFont="1" applyBorder="1"/>
    <xf numFmtId="4" fontId="19" fillId="0" borderId="16" xfId="0" applyNumberFormat="1" applyFont="1" applyBorder="1"/>
    <xf numFmtId="0" fontId="19" fillId="0" borderId="16" xfId="0" applyFont="1" applyBorder="1" applyAlignment="1">
      <alignment wrapText="1"/>
    </xf>
    <xf numFmtId="0" fontId="19" fillId="0" borderId="16" xfId="0" applyFont="1" applyBorder="1"/>
    <xf numFmtId="0" fontId="19" fillId="0" borderId="16" xfId="0" applyFont="1" applyBorder="1" applyAlignment="1">
      <alignment horizontal="right"/>
    </xf>
    <xf numFmtId="0" fontId="19" fillId="0" borderId="16" xfId="0" applyFont="1" applyBorder="1" applyAlignment="1">
      <alignment horizontal="left" vertical="center" wrapText="1"/>
    </xf>
    <xf numFmtId="4" fontId="19" fillId="2" borderId="20" xfId="0" applyNumberFormat="1" applyFont="1" applyFill="1" applyBorder="1"/>
    <xf numFmtId="0" fontId="19" fillId="2" borderId="20" xfId="0" applyFont="1" applyFill="1" applyBorder="1" applyAlignment="1">
      <alignment wrapText="1"/>
    </xf>
    <xf numFmtId="0" fontId="19" fillId="2" borderId="20" xfId="0" applyFont="1" applyFill="1" applyBorder="1" applyAlignment="1">
      <alignment horizontal="right"/>
    </xf>
    <xf numFmtId="0" fontId="15" fillId="2" borderId="21" xfId="0" applyFont="1" applyFill="1" applyBorder="1" applyAlignment="1">
      <alignment horizontal="left" vertical="center" wrapText="1"/>
    </xf>
    <xf numFmtId="43" fontId="20" fillId="0" borderId="15" xfId="1" applyFont="1" applyFill="1" applyBorder="1" applyAlignment="1">
      <alignment horizontal="left" wrapText="1"/>
    </xf>
    <xf numFmtId="0" fontId="20" fillId="0" borderId="15" xfId="0" applyFont="1" applyBorder="1" applyAlignment="1">
      <alignment horizontal="left" wrapText="1"/>
    </xf>
    <xf numFmtId="4" fontId="20" fillId="0" borderId="15" xfId="0" applyNumberFormat="1" applyFont="1" applyBorder="1" applyAlignment="1">
      <alignment horizontal="left" wrapText="1"/>
    </xf>
    <xf numFmtId="4" fontId="20" fillId="0" borderId="15" xfId="0" applyNumberFormat="1" applyFont="1" applyBorder="1" applyAlignment="1">
      <alignment wrapText="1"/>
    </xf>
    <xf numFmtId="0" fontId="20" fillId="0" borderId="15" xfId="0" applyFont="1" applyBorder="1" applyAlignment="1">
      <alignment horizontal="right" wrapText="1"/>
    </xf>
    <xf numFmtId="0" fontId="20" fillId="0" borderId="15" xfId="0" applyFont="1" applyBorder="1" applyAlignment="1">
      <alignment wrapText="1"/>
    </xf>
    <xf numFmtId="4" fontId="19" fillId="7" borderId="29" xfId="0" applyNumberFormat="1" applyFont="1" applyFill="1" applyBorder="1"/>
    <xf numFmtId="0" fontId="19" fillId="7" borderId="20" xfId="0" applyFont="1" applyFill="1" applyBorder="1" applyAlignment="1">
      <alignment wrapText="1"/>
    </xf>
    <xf numFmtId="0" fontId="19" fillId="7" borderId="20" xfId="0" applyFont="1" applyFill="1" applyBorder="1"/>
    <xf numFmtId="4" fontId="19" fillId="7" borderId="20" xfId="0" applyNumberFormat="1" applyFont="1" applyFill="1" applyBorder="1"/>
    <xf numFmtId="0" fontId="19" fillId="7" borderId="20" xfId="0" applyFont="1" applyFill="1" applyBorder="1" applyAlignment="1">
      <alignment horizontal="right" wrapText="1"/>
    </xf>
    <xf numFmtId="0" fontId="19" fillId="7" borderId="20" xfId="0" applyFont="1" applyFill="1" applyBorder="1" applyAlignment="1">
      <alignment horizontal="left" wrapText="1"/>
    </xf>
    <xf numFmtId="0" fontId="15" fillId="7" borderId="20" xfId="0" applyFont="1" applyFill="1" applyBorder="1" applyAlignment="1">
      <alignment horizontal="left" wrapText="1"/>
    </xf>
    <xf numFmtId="0" fontId="15" fillId="7" borderId="21" xfId="0" applyFont="1" applyFill="1" applyBorder="1"/>
    <xf numFmtId="4" fontId="19" fillId="2" borderId="19" xfId="0" applyNumberFormat="1" applyFont="1" applyFill="1" applyBorder="1"/>
    <xf numFmtId="0" fontId="20" fillId="0" borderId="15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  <xf numFmtId="0" fontId="19" fillId="0" borderId="16" xfId="0" applyFont="1" applyBorder="1" applyAlignment="1">
      <alignment horizontal="center" wrapText="1"/>
    </xf>
    <xf numFmtId="4" fontId="19" fillId="5" borderId="20" xfId="0" applyNumberFormat="1" applyFont="1" applyFill="1" applyBorder="1"/>
    <xf numFmtId="0" fontId="19" fillId="5" borderId="20" xfId="0" applyFont="1" applyFill="1" applyBorder="1" applyAlignment="1">
      <alignment wrapText="1"/>
    </xf>
    <xf numFmtId="0" fontId="19" fillId="5" borderId="20" xfId="0" applyFont="1" applyFill="1" applyBorder="1"/>
    <xf numFmtId="4" fontId="19" fillId="5" borderId="20" xfId="0" applyNumberFormat="1" applyFont="1" applyFill="1" applyBorder="1" applyAlignment="1">
      <alignment wrapText="1"/>
    </xf>
    <xf numFmtId="4" fontId="20" fillId="4" borderId="8" xfId="0" applyNumberFormat="1" applyFont="1" applyFill="1" applyBorder="1"/>
    <xf numFmtId="14" fontId="20" fillId="4" borderId="8" xfId="0" applyNumberFormat="1" applyFont="1" applyFill="1" applyBorder="1" applyAlignment="1">
      <alignment horizontal="right" wrapText="1"/>
    </xf>
    <xf numFmtId="4" fontId="20" fillId="4" borderId="6" xfId="0" applyNumberFormat="1" applyFont="1" applyFill="1" applyBorder="1"/>
    <xf numFmtId="0" fontId="20" fillId="4" borderId="6" xfId="0" applyFont="1" applyFill="1" applyBorder="1"/>
    <xf numFmtId="14" fontId="20" fillId="4" borderId="6" xfId="0" applyNumberFormat="1" applyFont="1" applyFill="1" applyBorder="1" applyAlignment="1">
      <alignment horizontal="right" wrapText="1"/>
    </xf>
    <xf numFmtId="0" fontId="20" fillId="4" borderId="6" xfId="0" applyFont="1" applyFill="1" applyBorder="1" applyAlignment="1">
      <alignment wrapText="1"/>
    </xf>
    <xf numFmtId="0" fontId="20" fillId="4" borderId="6" xfId="0" applyFont="1" applyFill="1" applyBorder="1" applyAlignment="1">
      <alignment horizontal="right" wrapText="1"/>
    </xf>
    <xf numFmtId="14" fontId="20" fillId="4" borderId="16" xfId="0" applyNumberFormat="1" applyFont="1" applyFill="1" applyBorder="1" applyAlignment="1">
      <alignment horizontal="left"/>
    </xf>
    <xf numFmtId="4" fontId="20" fillId="4" borderId="16" xfId="0" applyNumberFormat="1" applyFont="1" applyFill="1" applyBorder="1"/>
    <xf numFmtId="0" fontId="20" fillId="4" borderId="16" xfId="0" applyFont="1" applyFill="1" applyBorder="1"/>
    <xf numFmtId="14" fontId="20" fillId="4" borderId="16" xfId="0" applyNumberFormat="1" applyFont="1" applyFill="1" applyBorder="1" applyAlignment="1">
      <alignment horizontal="right" wrapText="1"/>
    </xf>
    <xf numFmtId="0" fontId="22" fillId="0" borderId="16" xfId="0" applyFont="1" applyBorder="1" applyAlignment="1">
      <alignment vertical="center" wrapText="1"/>
    </xf>
    <xf numFmtId="0" fontId="15" fillId="6" borderId="6" xfId="0" applyFont="1" applyFill="1" applyBorder="1" applyAlignment="1">
      <alignment horizontal="left"/>
    </xf>
    <xf numFmtId="4" fontId="19" fillId="6" borderId="6" xfId="0" applyNumberFormat="1" applyFont="1" applyFill="1" applyBorder="1"/>
    <xf numFmtId="0" fontId="19" fillId="6" borderId="6" xfId="0" applyFont="1" applyFill="1" applyBorder="1" applyAlignment="1">
      <alignment wrapText="1"/>
    </xf>
    <xf numFmtId="0" fontId="19" fillId="6" borderId="6" xfId="0" applyFont="1" applyFill="1" applyBorder="1"/>
    <xf numFmtId="4" fontId="19" fillId="6" borderId="6" xfId="0" applyNumberFormat="1" applyFont="1" applyFill="1" applyBorder="1" applyAlignment="1">
      <alignment wrapText="1"/>
    </xf>
    <xf numFmtId="0" fontId="19" fillId="6" borderId="6" xfId="0" applyFont="1" applyFill="1" applyBorder="1" applyAlignment="1">
      <alignment horizontal="right" wrapText="1"/>
    </xf>
    <xf numFmtId="0" fontId="19" fillId="6" borderId="6" xfId="0" applyFont="1" applyFill="1" applyBorder="1" applyAlignment="1">
      <alignment horizontal="left" wrapText="1"/>
    </xf>
    <xf numFmtId="4" fontId="19" fillId="5" borderId="32" xfId="0" applyNumberFormat="1" applyFont="1" applyFill="1" applyBorder="1"/>
    <xf numFmtId="0" fontId="19" fillId="5" borderId="32" xfId="0" applyFont="1" applyFill="1" applyBorder="1" applyAlignment="1">
      <alignment wrapText="1"/>
    </xf>
    <xf numFmtId="0" fontId="19" fillId="5" borderId="32" xfId="0" applyFont="1" applyFill="1" applyBorder="1"/>
    <xf numFmtId="4" fontId="19" fillId="5" borderId="32" xfId="0" applyNumberFormat="1" applyFont="1" applyFill="1" applyBorder="1" applyAlignment="1">
      <alignment wrapText="1"/>
    </xf>
    <xf numFmtId="0" fontId="19" fillId="5" borderId="33" xfId="0" applyFont="1" applyFill="1" applyBorder="1"/>
    <xf numFmtId="0" fontId="27" fillId="5" borderId="6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43" fontId="29" fillId="0" borderId="0" xfId="1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43" fontId="27" fillId="0" borderId="0" xfId="1" applyFont="1" applyAlignment="1" applyProtection="1">
      <alignment vertical="center"/>
      <protection locked="0"/>
    </xf>
    <xf numFmtId="43" fontId="31" fillId="0" borderId="0" xfId="1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 wrapText="1"/>
      <protection locked="0"/>
    </xf>
    <xf numFmtId="0" fontId="29" fillId="0" borderId="0" xfId="0" applyFont="1" applyAlignment="1" applyProtection="1">
      <alignment vertical="center"/>
      <protection locked="0"/>
    </xf>
    <xf numFmtId="43" fontId="34" fillId="0" borderId="0" xfId="1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>
      <alignment horizontal="left"/>
    </xf>
    <xf numFmtId="43" fontId="29" fillId="0" borderId="0" xfId="1" applyFont="1"/>
    <xf numFmtId="0" fontId="30" fillId="0" borderId="0" xfId="0" applyFont="1" applyAlignment="1">
      <alignment wrapText="1"/>
    </xf>
    <xf numFmtId="43" fontId="27" fillId="0" borderId="0" xfId="1" applyFont="1"/>
    <xf numFmtId="43" fontId="31" fillId="0" borderId="0" xfId="1" applyFont="1"/>
    <xf numFmtId="0" fontId="29" fillId="0" borderId="0" xfId="0" applyFont="1" applyAlignment="1">
      <alignment horizontal="center" wrapText="1"/>
    </xf>
    <xf numFmtId="0" fontId="33" fillId="0" borderId="0" xfId="0" applyFont="1" applyAlignment="1">
      <alignment horizontal="right" wrapText="1"/>
    </xf>
    <xf numFmtId="0" fontId="29" fillId="0" borderId="0" xfId="0" applyFont="1"/>
    <xf numFmtId="43" fontId="34" fillId="0" borderId="0" xfId="1" applyFont="1" applyAlignment="1">
      <alignment horizontal="right"/>
    </xf>
    <xf numFmtId="0" fontId="31" fillId="0" borderId="0" xfId="0" applyFont="1" applyAlignment="1">
      <alignment wrapText="1"/>
    </xf>
    <xf numFmtId="0" fontId="35" fillId="0" borderId="0" xfId="0" applyFont="1" applyAlignment="1">
      <alignment horizontal="left" wrapText="1"/>
    </xf>
    <xf numFmtId="0" fontId="28" fillId="0" borderId="0" xfId="0" applyFont="1"/>
  </cellXfs>
  <cellStyles count="3">
    <cellStyle name="Millares" xfId="1" builtinId="3"/>
    <cellStyle name="Normal" xfId="0" builtinId="0"/>
    <cellStyle name="Normal 2" xfId="2" xr:uid="{70E6BEF9-D381-426F-B807-D3D4174799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1</xdr:row>
      <xdr:rowOff>39915</xdr:rowOff>
    </xdr:from>
    <xdr:to>
      <xdr:col>10</xdr:col>
      <xdr:colOff>1485446</xdr:colOff>
      <xdr:row>4</xdr:row>
      <xdr:rowOff>11340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7AEE744-CD6D-4C5D-B3A0-35D00085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201840"/>
          <a:ext cx="33518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180975</xdr:rowOff>
        </xdr:from>
        <xdr:to>
          <xdr:col>6</xdr:col>
          <xdr:colOff>171450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5F3C3D8-269C-493E-9163-B558010FFB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</xdr:row>
      <xdr:rowOff>0</xdr:rowOff>
    </xdr:from>
    <xdr:ext cx="1343025" cy="907142"/>
    <xdr:pic>
      <xdr:nvPicPr>
        <xdr:cNvPr id="3" name="Imagen 2">
          <a:extLst>
            <a:ext uri="{FF2B5EF4-FFF2-40B4-BE49-F238E27FC236}">
              <a16:creationId xmlns:a16="http://schemas.microsoft.com/office/drawing/2014/main" id="{25B4454A-3CC0-4906-AC9D-B079D21DE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1925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C6C8-9E2B-4F83-9F7A-EC7E9CF380E2}">
  <sheetPr>
    <tabColor rgb="FF008000"/>
    <pageSetUpPr fitToPage="1"/>
  </sheetPr>
  <dimension ref="A2:AS240"/>
  <sheetViews>
    <sheetView tabSelected="1" zoomScale="84" zoomScaleNormal="84" workbookViewId="0"/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16" customWidth="1"/>
    <col min="5" max="5" width="12.85546875" customWidth="1"/>
    <col min="6" max="6" width="13.140625" style="3" customWidth="1"/>
    <col min="7" max="7" width="15" customWidth="1"/>
    <col min="8" max="8" width="12.7109375" customWidth="1"/>
    <col min="9" max="9" width="17" customWidth="1"/>
    <col min="10" max="10" width="11.140625" customWidth="1"/>
    <col min="11" max="11" width="37.28515625" style="2" customWidth="1"/>
    <col min="12" max="12" width="15.5703125" customWidth="1"/>
    <col min="13" max="13" width="11.85546875" style="1" customWidth="1"/>
  </cols>
  <sheetData>
    <row r="2" spans="1:13" ht="20.25" customHeight="1" x14ac:dyDescent="0.25">
      <c r="A2" s="388" t="s">
        <v>11</v>
      </c>
      <c r="B2" s="387"/>
      <c r="C2" s="386"/>
      <c r="D2" s="385"/>
      <c r="E2" s="384"/>
      <c r="F2" s="383"/>
      <c r="G2" s="382"/>
      <c r="H2" s="378"/>
      <c r="I2" s="381"/>
      <c r="J2" s="380"/>
      <c r="K2" s="379"/>
      <c r="L2" s="378"/>
      <c r="M2" s="377"/>
    </row>
    <row r="3" spans="1:13" ht="20.25" customHeight="1" x14ac:dyDescent="0.2">
      <c r="A3" s="376"/>
      <c r="B3" s="375"/>
      <c r="C3" s="374"/>
      <c r="D3" s="373"/>
      <c r="E3" s="372"/>
      <c r="F3" s="371"/>
      <c r="G3" s="370"/>
      <c r="H3" s="366"/>
      <c r="I3" s="369"/>
      <c r="J3" s="368"/>
      <c r="K3" s="367"/>
      <c r="L3" s="366"/>
      <c r="M3" s="365"/>
    </row>
    <row r="4" spans="1:13" ht="20.25" customHeight="1" x14ac:dyDescent="0.2">
      <c r="A4" s="376"/>
      <c r="B4" s="375"/>
      <c r="C4" s="374"/>
      <c r="D4" s="373"/>
      <c r="E4" s="372"/>
      <c r="F4" s="371"/>
      <c r="G4" s="370"/>
      <c r="H4" s="366"/>
      <c r="I4" s="369"/>
      <c r="J4" s="368"/>
      <c r="K4" s="367"/>
      <c r="L4" s="366"/>
      <c r="M4" s="365"/>
    </row>
    <row r="5" spans="1:13" ht="20.25" customHeight="1" x14ac:dyDescent="0.2">
      <c r="A5" s="376"/>
      <c r="B5" s="375"/>
      <c r="C5" s="374"/>
      <c r="D5" s="373"/>
      <c r="E5" s="372"/>
      <c r="F5" s="371"/>
      <c r="G5" s="370"/>
      <c r="H5" s="366"/>
      <c r="I5" s="369"/>
      <c r="J5" s="368"/>
      <c r="K5" s="367"/>
      <c r="L5" s="366"/>
      <c r="M5" s="365"/>
    </row>
    <row r="6" spans="1:13" ht="20.25" customHeight="1" x14ac:dyDescent="0.2">
      <c r="A6" s="364" t="s">
        <v>366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</row>
    <row r="7" spans="1:13" ht="20.25" customHeight="1" x14ac:dyDescent="0.2">
      <c r="A7" s="363" t="s">
        <v>365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</row>
    <row r="8" spans="1:13" ht="20.25" customHeight="1" x14ac:dyDescent="0.25">
      <c r="A8" s="362"/>
      <c r="B8" s="361" t="s">
        <v>11</v>
      </c>
      <c r="C8" s="360"/>
      <c r="D8" s="359"/>
      <c r="E8" s="352"/>
      <c r="F8" s="358"/>
      <c r="G8" s="357"/>
      <c r="H8" s="356"/>
      <c r="I8" s="355"/>
      <c r="J8" s="354"/>
      <c r="K8" s="353"/>
      <c r="L8" s="352"/>
      <c r="M8" s="351"/>
    </row>
    <row r="9" spans="1:13" ht="53.25" customHeight="1" x14ac:dyDescent="0.2">
      <c r="A9" s="350" t="s">
        <v>364</v>
      </c>
      <c r="B9" s="349" t="s">
        <v>363</v>
      </c>
      <c r="C9" s="349" t="s">
        <v>362</v>
      </c>
      <c r="D9" s="349" t="s">
        <v>361</v>
      </c>
      <c r="E9" s="349" t="s">
        <v>360</v>
      </c>
      <c r="F9" s="350" t="s">
        <v>359</v>
      </c>
      <c r="G9" s="349" t="s">
        <v>358</v>
      </c>
      <c r="H9" s="349" t="s">
        <v>357</v>
      </c>
      <c r="I9" s="349" t="s">
        <v>356</v>
      </c>
      <c r="J9" s="349" t="s">
        <v>355</v>
      </c>
      <c r="K9" s="349" t="s">
        <v>354</v>
      </c>
      <c r="L9" s="349" t="s">
        <v>353</v>
      </c>
      <c r="M9" s="349" t="s">
        <v>352</v>
      </c>
    </row>
    <row r="10" spans="1:13" s="74" customFormat="1" ht="50.1" customHeight="1" x14ac:dyDescent="0.2">
      <c r="A10" s="328" t="s">
        <v>351</v>
      </c>
      <c r="B10" s="182" t="s">
        <v>338</v>
      </c>
      <c r="C10" s="182" t="s">
        <v>337</v>
      </c>
      <c r="D10" s="327">
        <v>94985.1</v>
      </c>
      <c r="E10" s="328" t="s">
        <v>16</v>
      </c>
      <c r="F10" s="331" t="s">
        <v>331</v>
      </c>
      <c r="G10" s="327">
        <v>94985.1</v>
      </c>
      <c r="H10" s="328"/>
      <c r="I10" s="327">
        <v>94985.1</v>
      </c>
      <c r="J10" s="328" t="s">
        <v>336</v>
      </c>
      <c r="K10" s="182" t="s">
        <v>335</v>
      </c>
      <c r="L10" s="327">
        <v>94985.1</v>
      </c>
      <c r="M10" s="183" t="s">
        <v>224</v>
      </c>
    </row>
    <row r="11" spans="1:13" s="74" customFormat="1" ht="50.1" customHeight="1" x14ac:dyDescent="0.2">
      <c r="A11" s="328" t="s">
        <v>350</v>
      </c>
      <c r="B11" s="182" t="s">
        <v>338</v>
      </c>
      <c r="C11" s="182" t="s">
        <v>337</v>
      </c>
      <c r="D11" s="327">
        <v>250974.9</v>
      </c>
      <c r="E11" s="328" t="s">
        <v>16</v>
      </c>
      <c r="F11" s="331" t="s">
        <v>331</v>
      </c>
      <c r="G11" s="327">
        <v>250974.9</v>
      </c>
      <c r="H11" s="328"/>
      <c r="I11" s="327">
        <v>250974.9</v>
      </c>
      <c r="J11" s="328" t="s">
        <v>336</v>
      </c>
      <c r="K11" s="182" t="s">
        <v>335</v>
      </c>
      <c r="L11" s="327">
        <v>250974.9</v>
      </c>
      <c r="M11" s="183" t="s">
        <v>224</v>
      </c>
    </row>
    <row r="12" spans="1:13" s="74" customFormat="1" ht="50.1" customHeight="1" x14ac:dyDescent="0.2">
      <c r="A12" s="328" t="s">
        <v>349</v>
      </c>
      <c r="B12" s="182" t="s">
        <v>338</v>
      </c>
      <c r="C12" s="182" t="s">
        <v>337</v>
      </c>
      <c r="D12" s="327">
        <v>125047.8</v>
      </c>
      <c r="E12" s="328" t="s">
        <v>16</v>
      </c>
      <c r="F12" s="331" t="s">
        <v>348</v>
      </c>
      <c r="G12" s="327">
        <v>125047.8</v>
      </c>
      <c r="H12" s="328"/>
      <c r="I12" s="327">
        <v>125047.8</v>
      </c>
      <c r="J12" s="328" t="s">
        <v>336</v>
      </c>
      <c r="K12" s="182" t="s">
        <v>335</v>
      </c>
      <c r="L12" s="327">
        <v>125047.8</v>
      </c>
      <c r="M12" s="183" t="s">
        <v>224</v>
      </c>
    </row>
    <row r="13" spans="1:13" s="74" customFormat="1" ht="50.1" customHeight="1" x14ac:dyDescent="0.2">
      <c r="A13" s="328" t="s">
        <v>347</v>
      </c>
      <c r="B13" s="182" t="s">
        <v>338</v>
      </c>
      <c r="C13" s="182" t="s">
        <v>337</v>
      </c>
      <c r="D13" s="327">
        <v>15598.98</v>
      </c>
      <c r="E13" s="328" t="s">
        <v>16</v>
      </c>
      <c r="F13" s="331" t="s">
        <v>346</v>
      </c>
      <c r="G13" s="327">
        <v>15598.98</v>
      </c>
      <c r="H13" s="328"/>
      <c r="I13" s="327">
        <v>15598.98</v>
      </c>
      <c r="J13" s="328" t="s">
        <v>336</v>
      </c>
      <c r="K13" s="182" t="s">
        <v>335</v>
      </c>
      <c r="L13" s="327">
        <v>15598.98</v>
      </c>
      <c r="M13" s="183" t="s">
        <v>224</v>
      </c>
    </row>
    <row r="14" spans="1:13" s="74" customFormat="1" ht="50.1" customHeight="1" x14ac:dyDescent="0.2">
      <c r="A14" s="328" t="s">
        <v>345</v>
      </c>
      <c r="B14" s="182" t="s">
        <v>338</v>
      </c>
      <c r="C14" s="182" t="s">
        <v>337</v>
      </c>
      <c r="D14" s="327">
        <v>227642.18</v>
      </c>
      <c r="E14" s="328" t="s">
        <v>16</v>
      </c>
      <c r="F14" s="331" t="s">
        <v>343</v>
      </c>
      <c r="G14" s="327">
        <v>227642.18</v>
      </c>
      <c r="H14" s="328"/>
      <c r="I14" s="327">
        <v>227642.18</v>
      </c>
      <c r="J14" s="328" t="s">
        <v>336</v>
      </c>
      <c r="K14" s="182" t="s">
        <v>335</v>
      </c>
      <c r="L14" s="327">
        <v>227642.18</v>
      </c>
      <c r="M14" s="183" t="s">
        <v>224</v>
      </c>
    </row>
    <row r="15" spans="1:13" s="74" customFormat="1" ht="50.1" customHeight="1" x14ac:dyDescent="0.2">
      <c r="A15" s="328" t="s">
        <v>344</v>
      </c>
      <c r="B15" s="182" t="s">
        <v>338</v>
      </c>
      <c r="C15" s="182" t="s">
        <v>337</v>
      </c>
      <c r="D15" s="327">
        <v>81717.3</v>
      </c>
      <c r="E15" s="328" t="s">
        <v>16</v>
      </c>
      <c r="F15" s="331" t="s">
        <v>343</v>
      </c>
      <c r="G15" s="327">
        <v>81717.3</v>
      </c>
      <c r="H15" s="328"/>
      <c r="I15" s="327">
        <v>81717.3</v>
      </c>
      <c r="J15" s="328" t="s">
        <v>336</v>
      </c>
      <c r="K15" s="182" t="s">
        <v>335</v>
      </c>
      <c r="L15" s="327">
        <v>81717.3</v>
      </c>
      <c r="M15" s="183" t="s">
        <v>224</v>
      </c>
    </row>
    <row r="16" spans="1:13" s="74" customFormat="1" ht="50.1" customHeight="1" x14ac:dyDescent="0.2">
      <c r="A16" s="328" t="s">
        <v>342</v>
      </c>
      <c r="B16" s="182" t="s">
        <v>338</v>
      </c>
      <c r="C16" s="182" t="s">
        <v>337</v>
      </c>
      <c r="D16" s="327">
        <v>332692.2</v>
      </c>
      <c r="E16" s="328" t="s">
        <v>16</v>
      </c>
      <c r="F16" s="331" t="s">
        <v>341</v>
      </c>
      <c r="G16" s="327">
        <v>332692.2</v>
      </c>
      <c r="H16" s="328"/>
      <c r="I16" s="327">
        <v>332692.2</v>
      </c>
      <c r="J16" s="328" t="s">
        <v>336</v>
      </c>
      <c r="K16" s="182" t="s">
        <v>335</v>
      </c>
      <c r="L16" s="327">
        <v>332692.2</v>
      </c>
      <c r="M16" s="183" t="s">
        <v>224</v>
      </c>
    </row>
    <row r="17" spans="1:13" s="74" customFormat="1" ht="50.1" customHeight="1" x14ac:dyDescent="0.2">
      <c r="A17" s="328" t="s">
        <v>340</v>
      </c>
      <c r="B17" s="182" t="s">
        <v>338</v>
      </c>
      <c r="C17" s="182" t="s">
        <v>337</v>
      </c>
      <c r="D17" s="327">
        <v>77994.899999999994</v>
      </c>
      <c r="E17" s="328" t="s">
        <v>16</v>
      </c>
      <c r="F17" s="331" t="s">
        <v>318</v>
      </c>
      <c r="G17" s="327">
        <v>77994.899999999994</v>
      </c>
      <c r="H17" s="328"/>
      <c r="I17" s="327">
        <v>77994.899999999994</v>
      </c>
      <c r="J17" s="328" t="s">
        <v>336</v>
      </c>
      <c r="K17" s="182" t="s">
        <v>335</v>
      </c>
      <c r="L17" s="327">
        <v>77994.899999999994</v>
      </c>
      <c r="M17" s="183" t="s">
        <v>224</v>
      </c>
    </row>
    <row r="18" spans="1:13" s="74" customFormat="1" ht="50.1" customHeight="1" thickBot="1" x14ac:dyDescent="0.25">
      <c r="A18" s="227" t="s">
        <v>339</v>
      </c>
      <c r="B18" s="150" t="s">
        <v>338</v>
      </c>
      <c r="C18" s="150" t="s">
        <v>337</v>
      </c>
      <c r="D18" s="325">
        <v>786642.44</v>
      </c>
      <c r="E18" s="227" t="s">
        <v>16</v>
      </c>
      <c r="F18" s="326">
        <v>43959</v>
      </c>
      <c r="G18" s="325">
        <v>786642.44</v>
      </c>
      <c r="H18" s="227"/>
      <c r="I18" s="325">
        <v>786642.44</v>
      </c>
      <c r="J18" s="227" t="s">
        <v>336</v>
      </c>
      <c r="K18" s="150" t="s">
        <v>335</v>
      </c>
      <c r="L18" s="325">
        <v>786642.44</v>
      </c>
      <c r="M18" s="195" t="s">
        <v>224</v>
      </c>
    </row>
    <row r="19" spans="1:13" s="74" customFormat="1" ht="25.5" customHeight="1" x14ac:dyDescent="0.25">
      <c r="A19" s="348"/>
      <c r="B19" s="265"/>
      <c r="C19" s="265" t="s">
        <v>297</v>
      </c>
      <c r="D19" s="344">
        <f>SUM(D10:D18)</f>
        <v>1993295.7999999998</v>
      </c>
      <c r="E19" s="346"/>
      <c r="F19" s="263"/>
      <c r="G19" s="347">
        <v>1993295.8</v>
      </c>
      <c r="H19" s="346"/>
      <c r="I19" s="344">
        <v>1993295.8</v>
      </c>
      <c r="J19" s="346"/>
      <c r="K19" s="345"/>
      <c r="L19" s="344">
        <v>1993295.8</v>
      </c>
      <c r="M19" s="260"/>
    </row>
    <row r="20" spans="1:13" s="74" customFormat="1" ht="25.5" customHeight="1" x14ac:dyDescent="0.25">
      <c r="A20" s="340"/>
      <c r="B20" s="343"/>
      <c r="C20" s="343"/>
      <c r="D20" s="338"/>
      <c r="E20" s="340"/>
      <c r="F20" s="342"/>
      <c r="G20" s="341"/>
      <c r="H20" s="340"/>
      <c r="I20" s="338"/>
      <c r="J20" s="340"/>
      <c r="K20" s="339"/>
      <c r="L20" s="338"/>
      <c r="M20" s="337"/>
    </row>
    <row r="21" spans="1:13" s="74" customFormat="1" ht="50.1" customHeight="1" x14ac:dyDescent="0.2">
      <c r="A21" s="234" t="s">
        <v>334</v>
      </c>
      <c r="B21" s="336" t="s">
        <v>312</v>
      </c>
      <c r="C21" s="229" t="s">
        <v>311</v>
      </c>
      <c r="D21" s="333">
        <v>250000</v>
      </c>
      <c r="E21" s="334" t="s">
        <v>16</v>
      </c>
      <c r="F21" s="335">
        <v>43750</v>
      </c>
      <c r="G21" s="333">
        <v>250000</v>
      </c>
      <c r="H21" s="334"/>
      <c r="I21" s="333">
        <v>250000</v>
      </c>
      <c r="J21" s="334" t="s">
        <v>309</v>
      </c>
      <c r="K21" s="229" t="s">
        <v>308</v>
      </c>
      <c r="L21" s="333">
        <v>150000</v>
      </c>
      <c r="M21" s="332" t="s">
        <v>224</v>
      </c>
    </row>
    <row r="22" spans="1:13" s="74" customFormat="1" ht="50.1" customHeight="1" x14ac:dyDescent="0.2">
      <c r="A22" s="158" t="s">
        <v>334</v>
      </c>
      <c r="B22" s="204" t="s">
        <v>312</v>
      </c>
      <c r="C22" s="182" t="s">
        <v>311</v>
      </c>
      <c r="D22" s="328" t="s">
        <v>289</v>
      </c>
      <c r="E22" s="328" t="s">
        <v>16</v>
      </c>
      <c r="F22" s="329">
        <v>43750</v>
      </c>
      <c r="G22" s="328" t="s">
        <v>304</v>
      </c>
      <c r="H22" s="328"/>
      <c r="I22" s="328" t="s">
        <v>289</v>
      </c>
      <c r="J22" s="328" t="s">
        <v>303</v>
      </c>
      <c r="K22" s="229" t="s">
        <v>308</v>
      </c>
      <c r="L22" s="327">
        <v>100000</v>
      </c>
      <c r="M22" s="183" t="s">
        <v>224</v>
      </c>
    </row>
    <row r="23" spans="1:13" s="74" customFormat="1" ht="50.1" customHeight="1" x14ac:dyDescent="0.2">
      <c r="A23" s="158" t="s">
        <v>333</v>
      </c>
      <c r="B23" s="204" t="s">
        <v>312</v>
      </c>
      <c r="C23" s="182" t="s">
        <v>311</v>
      </c>
      <c r="D23" s="327">
        <v>50000</v>
      </c>
      <c r="E23" s="328" t="s">
        <v>16</v>
      </c>
      <c r="F23" s="331" t="s">
        <v>331</v>
      </c>
      <c r="G23" s="327">
        <v>50000</v>
      </c>
      <c r="H23" s="328"/>
      <c r="I23" s="327">
        <v>50000</v>
      </c>
      <c r="J23" s="328" t="s">
        <v>309</v>
      </c>
      <c r="K23" s="229" t="s">
        <v>308</v>
      </c>
      <c r="L23" s="327">
        <v>30000</v>
      </c>
      <c r="M23" s="183" t="s">
        <v>224</v>
      </c>
    </row>
    <row r="24" spans="1:13" s="74" customFormat="1" ht="50.1" customHeight="1" x14ac:dyDescent="0.2">
      <c r="A24" s="158" t="s">
        <v>333</v>
      </c>
      <c r="B24" s="204" t="s">
        <v>312</v>
      </c>
      <c r="C24" s="182" t="s">
        <v>311</v>
      </c>
      <c r="D24" s="328" t="s">
        <v>289</v>
      </c>
      <c r="E24" s="328" t="s">
        <v>16</v>
      </c>
      <c r="F24" s="331" t="s">
        <v>331</v>
      </c>
      <c r="G24" s="328" t="s">
        <v>304</v>
      </c>
      <c r="H24" s="328"/>
      <c r="I24" s="328" t="s">
        <v>289</v>
      </c>
      <c r="J24" s="328" t="s">
        <v>303</v>
      </c>
      <c r="K24" s="229" t="s">
        <v>308</v>
      </c>
      <c r="L24" s="327">
        <v>20000</v>
      </c>
      <c r="M24" s="183" t="s">
        <v>224</v>
      </c>
    </row>
    <row r="25" spans="1:13" s="74" customFormat="1" ht="50.1" customHeight="1" x14ac:dyDescent="0.2">
      <c r="A25" s="158" t="s">
        <v>332</v>
      </c>
      <c r="B25" s="204" t="s">
        <v>312</v>
      </c>
      <c r="C25" s="182" t="s">
        <v>311</v>
      </c>
      <c r="D25" s="327">
        <v>200000</v>
      </c>
      <c r="E25" s="328" t="s">
        <v>16</v>
      </c>
      <c r="F25" s="331" t="s">
        <v>331</v>
      </c>
      <c r="G25" s="327">
        <v>200000</v>
      </c>
      <c r="H25" s="328"/>
      <c r="I25" s="327">
        <v>200000</v>
      </c>
      <c r="J25" s="328" t="s">
        <v>309</v>
      </c>
      <c r="K25" s="229" t="s">
        <v>308</v>
      </c>
      <c r="L25" s="327">
        <v>125000</v>
      </c>
      <c r="M25" s="183" t="s">
        <v>224</v>
      </c>
    </row>
    <row r="26" spans="1:13" s="74" customFormat="1" ht="50.1" customHeight="1" x14ac:dyDescent="0.2">
      <c r="A26" s="158" t="s">
        <v>332</v>
      </c>
      <c r="B26" s="204" t="s">
        <v>312</v>
      </c>
      <c r="C26" s="182" t="s">
        <v>311</v>
      </c>
      <c r="D26" s="328" t="s">
        <v>289</v>
      </c>
      <c r="E26" s="328" t="s">
        <v>16</v>
      </c>
      <c r="F26" s="331" t="s">
        <v>331</v>
      </c>
      <c r="G26" s="328" t="s">
        <v>304</v>
      </c>
      <c r="H26" s="328"/>
      <c r="I26" s="328" t="s">
        <v>289</v>
      </c>
      <c r="J26" s="328" t="s">
        <v>303</v>
      </c>
      <c r="K26" s="182" t="s">
        <v>302</v>
      </c>
      <c r="L26" s="327">
        <v>75000</v>
      </c>
      <c r="M26" s="183" t="s">
        <v>224</v>
      </c>
    </row>
    <row r="27" spans="1:13" s="74" customFormat="1" ht="50.1" customHeight="1" x14ac:dyDescent="0.2">
      <c r="A27" s="158" t="s">
        <v>330</v>
      </c>
      <c r="B27" s="204" t="s">
        <v>312</v>
      </c>
      <c r="C27" s="182" t="s">
        <v>311</v>
      </c>
      <c r="D27" s="327">
        <v>200000</v>
      </c>
      <c r="E27" s="328" t="s">
        <v>16</v>
      </c>
      <c r="F27" s="329">
        <v>44013</v>
      </c>
      <c r="G27" s="327">
        <v>200000</v>
      </c>
      <c r="H27" s="328"/>
      <c r="I27" s="327">
        <v>200000</v>
      </c>
      <c r="J27" s="328" t="s">
        <v>303</v>
      </c>
      <c r="K27" s="182" t="s">
        <v>302</v>
      </c>
      <c r="L27" s="327">
        <v>125000</v>
      </c>
      <c r="M27" s="183" t="s">
        <v>224</v>
      </c>
    </row>
    <row r="28" spans="1:13" s="74" customFormat="1" ht="50.1" customHeight="1" x14ac:dyDescent="0.2">
      <c r="A28" s="158" t="s">
        <v>330</v>
      </c>
      <c r="B28" s="204" t="s">
        <v>312</v>
      </c>
      <c r="C28" s="182" t="s">
        <v>311</v>
      </c>
      <c r="D28" s="328" t="s">
        <v>289</v>
      </c>
      <c r="E28" s="328" t="s">
        <v>16</v>
      </c>
      <c r="F28" s="329">
        <v>44013</v>
      </c>
      <c r="G28" s="328" t="s">
        <v>304</v>
      </c>
      <c r="H28" s="328"/>
      <c r="I28" s="328" t="s">
        <v>289</v>
      </c>
      <c r="J28" s="328" t="s">
        <v>303</v>
      </c>
      <c r="K28" s="182" t="s">
        <v>302</v>
      </c>
      <c r="L28" s="327">
        <v>75000</v>
      </c>
      <c r="M28" s="183" t="s">
        <v>224</v>
      </c>
    </row>
    <row r="29" spans="1:13" s="74" customFormat="1" ht="50.1" customHeight="1" x14ac:dyDescent="0.2">
      <c r="A29" s="158" t="s">
        <v>329</v>
      </c>
      <c r="B29" s="204" t="s">
        <v>312</v>
      </c>
      <c r="C29" s="182" t="s">
        <v>311</v>
      </c>
      <c r="D29" s="327">
        <v>250000</v>
      </c>
      <c r="E29" s="328" t="s">
        <v>16</v>
      </c>
      <c r="F29" s="331" t="s">
        <v>328</v>
      </c>
      <c r="G29" s="327">
        <v>250000</v>
      </c>
      <c r="H29" s="328"/>
      <c r="I29" s="327">
        <v>250000</v>
      </c>
      <c r="J29" s="328" t="s">
        <v>309</v>
      </c>
      <c r="K29" s="229" t="s">
        <v>308</v>
      </c>
      <c r="L29" s="327">
        <v>150000</v>
      </c>
      <c r="M29" s="183" t="s">
        <v>224</v>
      </c>
    </row>
    <row r="30" spans="1:13" s="74" customFormat="1" ht="50.1" customHeight="1" x14ac:dyDescent="0.2">
      <c r="A30" s="158" t="s">
        <v>329</v>
      </c>
      <c r="B30" s="204" t="s">
        <v>312</v>
      </c>
      <c r="C30" s="182" t="s">
        <v>311</v>
      </c>
      <c r="D30" s="328" t="s">
        <v>289</v>
      </c>
      <c r="E30" s="328" t="s">
        <v>16</v>
      </c>
      <c r="F30" s="331" t="s">
        <v>328</v>
      </c>
      <c r="G30" s="328" t="s">
        <v>304</v>
      </c>
      <c r="H30" s="328"/>
      <c r="I30" s="328" t="s">
        <v>289</v>
      </c>
      <c r="J30" s="328" t="s">
        <v>303</v>
      </c>
      <c r="K30" s="182" t="s">
        <v>302</v>
      </c>
      <c r="L30" s="327">
        <v>100000</v>
      </c>
      <c r="M30" s="183" t="s">
        <v>224</v>
      </c>
    </row>
    <row r="31" spans="1:13" s="74" customFormat="1" ht="50.1" customHeight="1" x14ac:dyDescent="0.2">
      <c r="A31" s="158" t="s">
        <v>327</v>
      </c>
      <c r="B31" s="204" t="s">
        <v>312</v>
      </c>
      <c r="C31" s="182" t="s">
        <v>311</v>
      </c>
      <c r="D31" s="327">
        <v>200000</v>
      </c>
      <c r="E31" s="328" t="s">
        <v>16</v>
      </c>
      <c r="F31" s="331" t="s">
        <v>326</v>
      </c>
      <c r="G31" s="327">
        <v>200000</v>
      </c>
      <c r="H31" s="328"/>
      <c r="I31" s="327">
        <v>200000</v>
      </c>
      <c r="J31" s="328" t="s">
        <v>309</v>
      </c>
      <c r="K31" s="229" t="s">
        <v>308</v>
      </c>
      <c r="L31" s="327">
        <v>125000</v>
      </c>
      <c r="M31" s="183" t="s">
        <v>224</v>
      </c>
    </row>
    <row r="32" spans="1:13" s="74" customFormat="1" ht="50.1" customHeight="1" x14ac:dyDescent="0.2">
      <c r="A32" s="158" t="s">
        <v>327</v>
      </c>
      <c r="B32" s="204" t="s">
        <v>312</v>
      </c>
      <c r="C32" s="182" t="s">
        <v>311</v>
      </c>
      <c r="D32" s="328" t="s">
        <v>289</v>
      </c>
      <c r="E32" s="328" t="s">
        <v>16</v>
      </c>
      <c r="F32" s="331" t="s">
        <v>326</v>
      </c>
      <c r="G32" s="328" t="s">
        <v>304</v>
      </c>
      <c r="H32" s="328"/>
      <c r="I32" s="328" t="s">
        <v>289</v>
      </c>
      <c r="J32" s="328" t="s">
        <v>303</v>
      </c>
      <c r="K32" s="182" t="s">
        <v>311</v>
      </c>
      <c r="L32" s="327">
        <v>75000</v>
      </c>
      <c r="M32" s="183" t="s">
        <v>224</v>
      </c>
    </row>
    <row r="33" spans="1:13" s="74" customFormat="1" ht="50.1" customHeight="1" x14ac:dyDescent="0.2">
      <c r="A33" s="158" t="s">
        <v>325</v>
      </c>
      <c r="B33" s="204" t="s">
        <v>312</v>
      </c>
      <c r="C33" s="182" t="s">
        <v>311</v>
      </c>
      <c r="D33" s="327">
        <v>200000</v>
      </c>
      <c r="E33" s="328" t="s">
        <v>16</v>
      </c>
      <c r="F33" s="331" t="s">
        <v>324</v>
      </c>
      <c r="G33" s="327">
        <v>200000</v>
      </c>
      <c r="H33" s="328"/>
      <c r="I33" s="327">
        <v>200000</v>
      </c>
      <c r="J33" s="328" t="s">
        <v>309</v>
      </c>
      <c r="K33" s="229" t="s">
        <v>308</v>
      </c>
      <c r="L33" s="327">
        <v>125000</v>
      </c>
      <c r="M33" s="183" t="s">
        <v>224</v>
      </c>
    </row>
    <row r="34" spans="1:13" s="74" customFormat="1" ht="50.1" customHeight="1" x14ac:dyDescent="0.2">
      <c r="A34" s="158" t="s">
        <v>325</v>
      </c>
      <c r="B34" s="204" t="s">
        <v>312</v>
      </c>
      <c r="C34" s="182" t="s">
        <v>311</v>
      </c>
      <c r="D34" s="328" t="s">
        <v>289</v>
      </c>
      <c r="E34" s="328" t="s">
        <v>16</v>
      </c>
      <c r="F34" s="331" t="s">
        <v>324</v>
      </c>
      <c r="G34" s="328" t="s">
        <v>304</v>
      </c>
      <c r="H34" s="328"/>
      <c r="I34" s="328" t="s">
        <v>289</v>
      </c>
      <c r="J34" s="328" t="s">
        <v>303</v>
      </c>
      <c r="K34" s="182" t="s">
        <v>302</v>
      </c>
      <c r="L34" s="327">
        <v>75000</v>
      </c>
      <c r="M34" s="183" t="s">
        <v>224</v>
      </c>
    </row>
    <row r="35" spans="1:13" s="74" customFormat="1" ht="50.1" customHeight="1" x14ac:dyDescent="0.2">
      <c r="A35" s="158" t="s">
        <v>323</v>
      </c>
      <c r="B35" s="204" t="s">
        <v>312</v>
      </c>
      <c r="C35" s="182" t="s">
        <v>311</v>
      </c>
      <c r="D35" s="327">
        <v>200000</v>
      </c>
      <c r="E35" s="328" t="s">
        <v>16</v>
      </c>
      <c r="F35" s="329">
        <v>43892</v>
      </c>
      <c r="G35" s="327">
        <v>200000</v>
      </c>
      <c r="H35" s="328"/>
      <c r="I35" s="327">
        <v>200000</v>
      </c>
      <c r="J35" s="328" t="s">
        <v>303</v>
      </c>
      <c r="K35" s="182" t="s">
        <v>302</v>
      </c>
      <c r="L35" s="327">
        <v>135000</v>
      </c>
      <c r="M35" s="183" t="s">
        <v>224</v>
      </c>
    </row>
    <row r="36" spans="1:13" s="74" customFormat="1" ht="50.1" customHeight="1" x14ac:dyDescent="0.2">
      <c r="A36" s="158" t="s">
        <v>323</v>
      </c>
      <c r="B36" s="204" t="s">
        <v>312</v>
      </c>
      <c r="C36" s="182" t="s">
        <v>311</v>
      </c>
      <c r="D36" s="328" t="s">
        <v>289</v>
      </c>
      <c r="E36" s="328" t="s">
        <v>16</v>
      </c>
      <c r="F36" s="329">
        <v>43892</v>
      </c>
      <c r="G36" s="328" t="s">
        <v>304</v>
      </c>
      <c r="H36" s="328"/>
      <c r="I36" s="328" t="s">
        <v>289</v>
      </c>
      <c r="J36" s="328" t="s">
        <v>303</v>
      </c>
      <c r="K36" s="182" t="s">
        <v>302</v>
      </c>
      <c r="L36" s="327">
        <v>65000</v>
      </c>
      <c r="M36" s="183" t="s">
        <v>224</v>
      </c>
    </row>
    <row r="37" spans="1:13" s="74" customFormat="1" ht="50.1" customHeight="1" x14ac:dyDescent="0.2">
      <c r="A37" s="158" t="s">
        <v>322</v>
      </c>
      <c r="B37" s="204" t="s">
        <v>312</v>
      </c>
      <c r="C37" s="182" t="s">
        <v>311</v>
      </c>
      <c r="D37" s="327">
        <v>200000</v>
      </c>
      <c r="E37" s="328" t="s">
        <v>16</v>
      </c>
      <c r="F37" s="329">
        <v>44106</v>
      </c>
      <c r="G37" s="327">
        <v>200000</v>
      </c>
      <c r="H37" s="328"/>
      <c r="I37" s="327">
        <v>200000</v>
      </c>
      <c r="J37" s="328" t="s">
        <v>303</v>
      </c>
      <c r="K37" s="182" t="s">
        <v>302</v>
      </c>
      <c r="L37" s="327">
        <v>135000</v>
      </c>
      <c r="M37" s="183" t="s">
        <v>224</v>
      </c>
    </row>
    <row r="38" spans="1:13" s="74" customFormat="1" ht="50.1" customHeight="1" x14ac:dyDescent="0.2">
      <c r="A38" s="158" t="s">
        <v>322</v>
      </c>
      <c r="B38" s="204" t="s">
        <v>312</v>
      </c>
      <c r="C38" s="182" t="s">
        <v>311</v>
      </c>
      <c r="D38" s="328" t="s">
        <v>289</v>
      </c>
      <c r="E38" s="328" t="s">
        <v>16</v>
      </c>
      <c r="F38" s="329">
        <v>44106</v>
      </c>
      <c r="G38" s="328" t="s">
        <v>304</v>
      </c>
      <c r="H38" s="328"/>
      <c r="I38" s="328" t="s">
        <v>289</v>
      </c>
      <c r="J38" s="328" t="s">
        <v>303</v>
      </c>
      <c r="K38" s="182" t="s">
        <v>302</v>
      </c>
      <c r="L38" s="327">
        <v>65000</v>
      </c>
      <c r="M38" s="183" t="s">
        <v>224</v>
      </c>
    </row>
    <row r="39" spans="1:13" s="74" customFormat="1" ht="50.1" customHeight="1" x14ac:dyDescent="0.2">
      <c r="A39" s="158" t="s">
        <v>321</v>
      </c>
      <c r="B39" s="204" t="s">
        <v>312</v>
      </c>
      <c r="C39" s="182" t="s">
        <v>311</v>
      </c>
      <c r="D39" s="327">
        <v>200000</v>
      </c>
      <c r="E39" s="328" t="s">
        <v>16</v>
      </c>
      <c r="F39" s="331" t="s">
        <v>320</v>
      </c>
      <c r="G39" s="327">
        <v>200000</v>
      </c>
      <c r="H39" s="328"/>
      <c r="I39" s="327">
        <v>200000</v>
      </c>
      <c r="J39" s="328" t="s">
        <v>303</v>
      </c>
      <c r="K39" s="182" t="s">
        <v>302</v>
      </c>
      <c r="L39" s="327">
        <v>125000</v>
      </c>
      <c r="M39" s="183" t="s">
        <v>224</v>
      </c>
    </row>
    <row r="40" spans="1:13" s="74" customFormat="1" ht="50.1" customHeight="1" x14ac:dyDescent="0.2">
      <c r="A40" s="158" t="s">
        <v>321</v>
      </c>
      <c r="B40" s="204" t="s">
        <v>312</v>
      </c>
      <c r="C40" s="182" t="s">
        <v>311</v>
      </c>
      <c r="D40" s="328" t="s">
        <v>289</v>
      </c>
      <c r="E40" s="328" t="s">
        <v>16</v>
      </c>
      <c r="F40" s="331" t="s">
        <v>320</v>
      </c>
      <c r="G40" s="328" t="s">
        <v>304</v>
      </c>
      <c r="H40" s="328"/>
      <c r="I40" s="328" t="s">
        <v>289</v>
      </c>
      <c r="J40" s="328" t="s">
        <v>303</v>
      </c>
      <c r="K40" s="182" t="s">
        <v>302</v>
      </c>
      <c r="L40" s="327">
        <v>75000</v>
      </c>
      <c r="M40" s="183" t="s">
        <v>224</v>
      </c>
    </row>
    <row r="41" spans="1:13" s="74" customFormat="1" ht="50.1" customHeight="1" x14ac:dyDescent="0.2">
      <c r="A41" s="158" t="s">
        <v>319</v>
      </c>
      <c r="B41" s="204" t="s">
        <v>312</v>
      </c>
      <c r="C41" s="182" t="s">
        <v>311</v>
      </c>
      <c r="D41" s="327">
        <v>200000</v>
      </c>
      <c r="E41" s="328" t="s">
        <v>16</v>
      </c>
      <c r="F41" s="331" t="s">
        <v>318</v>
      </c>
      <c r="G41" s="327">
        <v>200000</v>
      </c>
      <c r="H41" s="328"/>
      <c r="I41" s="327">
        <v>200000</v>
      </c>
      <c r="J41" s="328" t="s">
        <v>303</v>
      </c>
      <c r="K41" s="182" t="s">
        <v>302</v>
      </c>
      <c r="L41" s="327">
        <v>125000</v>
      </c>
      <c r="M41" s="183" t="s">
        <v>224</v>
      </c>
    </row>
    <row r="42" spans="1:13" s="74" customFormat="1" ht="50.1" customHeight="1" x14ac:dyDescent="0.2">
      <c r="A42" s="158" t="s">
        <v>319</v>
      </c>
      <c r="B42" s="204" t="s">
        <v>312</v>
      </c>
      <c r="C42" s="182" t="s">
        <v>311</v>
      </c>
      <c r="D42" s="328" t="s">
        <v>289</v>
      </c>
      <c r="E42" s="328" t="s">
        <v>16</v>
      </c>
      <c r="F42" s="331" t="s">
        <v>318</v>
      </c>
      <c r="G42" s="328" t="s">
        <v>304</v>
      </c>
      <c r="H42" s="328"/>
      <c r="I42" s="328" t="s">
        <v>289</v>
      </c>
      <c r="J42" s="328" t="s">
        <v>303</v>
      </c>
      <c r="K42" s="182" t="s">
        <v>302</v>
      </c>
      <c r="L42" s="327">
        <v>75000</v>
      </c>
      <c r="M42" s="183" t="s">
        <v>224</v>
      </c>
    </row>
    <row r="43" spans="1:13" s="74" customFormat="1" ht="50.1" customHeight="1" x14ac:dyDescent="0.2">
      <c r="A43" s="158" t="s">
        <v>317</v>
      </c>
      <c r="B43" s="204" t="s">
        <v>312</v>
      </c>
      <c r="C43" s="182" t="s">
        <v>311</v>
      </c>
      <c r="D43" s="327">
        <v>200000</v>
      </c>
      <c r="E43" s="328" t="s">
        <v>16</v>
      </c>
      <c r="F43" s="331" t="s">
        <v>316</v>
      </c>
      <c r="G43" s="327">
        <v>200000</v>
      </c>
      <c r="H43" s="328"/>
      <c r="I43" s="327">
        <v>200000</v>
      </c>
      <c r="J43" s="328" t="s">
        <v>303</v>
      </c>
      <c r="K43" s="182" t="s">
        <v>302</v>
      </c>
      <c r="L43" s="327">
        <v>125000</v>
      </c>
      <c r="M43" s="183" t="s">
        <v>224</v>
      </c>
    </row>
    <row r="44" spans="1:13" s="74" customFormat="1" ht="50.1" customHeight="1" x14ac:dyDescent="0.2">
      <c r="A44" s="158" t="s">
        <v>317</v>
      </c>
      <c r="B44" s="204" t="s">
        <v>312</v>
      </c>
      <c r="C44" s="182" t="s">
        <v>311</v>
      </c>
      <c r="D44" s="328" t="s">
        <v>289</v>
      </c>
      <c r="E44" s="328" t="s">
        <v>16</v>
      </c>
      <c r="F44" s="331" t="s">
        <v>316</v>
      </c>
      <c r="G44" s="328" t="s">
        <v>304</v>
      </c>
      <c r="H44" s="328"/>
      <c r="I44" s="328" t="s">
        <v>289</v>
      </c>
      <c r="J44" s="328" t="s">
        <v>303</v>
      </c>
      <c r="K44" s="182" t="s">
        <v>302</v>
      </c>
      <c r="L44" s="327">
        <v>75000</v>
      </c>
      <c r="M44" s="183" t="s">
        <v>224</v>
      </c>
    </row>
    <row r="45" spans="1:13" s="74" customFormat="1" ht="50.1" customHeight="1" x14ac:dyDescent="0.2">
      <c r="A45" s="158" t="s">
        <v>315</v>
      </c>
      <c r="B45" s="204" t="s">
        <v>312</v>
      </c>
      <c r="C45" s="182" t="s">
        <v>311</v>
      </c>
      <c r="D45" s="327">
        <v>200000</v>
      </c>
      <c r="E45" s="328" t="s">
        <v>16</v>
      </c>
      <c r="F45" s="329">
        <v>43954</v>
      </c>
      <c r="G45" s="327">
        <v>200000</v>
      </c>
      <c r="H45" s="328"/>
      <c r="I45" s="327">
        <v>200000</v>
      </c>
      <c r="J45" s="328" t="s">
        <v>309</v>
      </c>
      <c r="K45" s="229" t="s">
        <v>308</v>
      </c>
      <c r="L45" s="327">
        <v>125000</v>
      </c>
      <c r="M45" s="183" t="s">
        <v>224</v>
      </c>
    </row>
    <row r="46" spans="1:13" s="74" customFormat="1" ht="50.1" customHeight="1" x14ac:dyDescent="0.2">
      <c r="A46" s="158" t="s">
        <v>315</v>
      </c>
      <c r="B46" s="204" t="s">
        <v>312</v>
      </c>
      <c r="C46" s="182" t="s">
        <v>311</v>
      </c>
      <c r="D46" s="328" t="s">
        <v>289</v>
      </c>
      <c r="E46" s="328" t="s">
        <v>16</v>
      </c>
      <c r="F46" s="329">
        <v>43954</v>
      </c>
      <c r="G46" s="328" t="s">
        <v>304</v>
      </c>
      <c r="H46" s="328"/>
      <c r="I46" s="328" t="s">
        <v>289</v>
      </c>
      <c r="J46" s="328" t="s">
        <v>303</v>
      </c>
      <c r="K46" s="182" t="s">
        <v>302</v>
      </c>
      <c r="L46" s="327">
        <v>75000</v>
      </c>
      <c r="M46" s="183" t="s">
        <v>224</v>
      </c>
    </row>
    <row r="47" spans="1:13" s="74" customFormat="1" ht="50.1" customHeight="1" x14ac:dyDescent="0.2">
      <c r="A47" s="158" t="s">
        <v>314</v>
      </c>
      <c r="B47" s="204" t="s">
        <v>312</v>
      </c>
      <c r="C47" s="182" t="s">
        <v>311</v>
      </c>
      <c r="D47" s="327">
        <v>200000</v>
      </c>
      <c r="E47" s="328" t="s">
        <v>16</v>
      </c>
      <c r="F47" s="329">
        <v>44168</v>
      </c>
      <c r="G47" s="327">
        <v>200000</v>
      </c>
      <c r="H47" s="328"/>
      <c r="I47" s="327">
        <v>200000</v>
      </c>
      <c r="J47" s="328" t="s">
        <v>309</v>
      </c>
      <c r="K47" s="229" t="s">
        <v>308</v>
      </c>
      <c r="L47" s="327">
        <v>125000</v>
      </c>
      <c r="M47" s="183" t="s">
        <v>224</v>
      </c>
    </row>
    <row r="48" spans="1:13" s="74" customFormat="1" ht="50.1" customHeight="1" x14ac:dyDescent="0.2">
      <c r="A48" s="158" t="s">
        <v>314</v>
      </c>
      <c r="B48" s="204" t="s">
        <v>312</v>
      </c>
      <c r="C48" s="182" t="s">
        <v>311</v>
      </c>
      <c r="D48" s="328" t="s">
        <v>289</v>
      </c>
      <c r="E48" s="328" t="s">
        <v>16</v>
      </c>
      <c r="F48" s="329">
        <v>44168</v>
      </c>
      <c r="G48" s="328" t="s">
        <v>304</v>
      </c>
      <c r="H48" s="328"/>
      <c r="I48" s="328" t="s">
        <v>289</v>
      </c>
      <c r="J48" s="328" t="s">
        <v>303</v>
      </c>
      <c r="K48" s="182" t="s">
        <v>302</v>
      </c>
      <c r="L48" s="327">
        <v>75000</v>
      </c>
      <c r="M48" s="183" t="s">
        <v>224</v>
      </c>
    </row>
    <row r="49" spans="1:37" s="74" customFormat="1" ht="50.1" customHeight="1" x14ac:dyDescent="0.2">
      <c r="A49" s="158" t="s">
        <v>313</v>
      </c>
      <c r="B49" s="204" t="s">
        <v>312</v>
      </c>
      <c r="C49" s="182" t="s">
        <v>311</v>
      </c>
      <c r="D49" s="327">
        <v>200000</v>
      </c>
      <c r="E49" s="328" t="s">
        <v>16</v>
      </c>
      <c r="F49" s="331" t="s">
        <v>310</v>
      </c>
      <c r="G49" s="327">
        <v>200000</v>
      </c>
      <c r="H49" s="328"/>
      <c r="I49" s="327">
        <v>200000</v>
      </c>
      <c r="J49" s="328" t="s">
        <v>309</v>
      </c>
      <c r="K49" s="229" t="s">
        <v>308</v>
      </c>
      <c r="L49" s="327">
        <v>125000</v>
      </c>
      <c r="M49" s="183" t="s">
        <v>224</v>
      </c>
    </row>
    <row r="50" spans="1:37" s="74" customFormat="1" ht="50.1" customHeight="1" x14ac:dyDescent="0.2">
      <c r="A50" s="158" t="s">
        <v>313</v>
      </c>
      <c r="B50" s="204" t="s">
        <v>312</v>
      </c>
      <c r="C50" s="182" t="s">
        <v>311</v>
      </c>
      <c r="D50" s="328" t="s">
        <v>289</v>
      </c>
      <c r="E50" s="328" t="s">
        <v>16</v>
      </c>
      <c r="F50" s="331" t="s">
        <v>310</v>
      </c>
      <c r="G50" s="330"/>
      <c r="H50" s="328"/>
      <c r="I50" s="328" t="s">
        <v>304</v>
      </c>
      <c r="J50" s="328" t="s">
        <v>303</v>
      </c>
      <c r="K50" s="182" t="s">
        <v>302</v>
      </c>
      <c r="L50" s="327">
        <v>75000</v>
      </c>
      <c r="M50" s="183" t="s">
        <v>224</v>
      </c>
    </row>
    <row r="51" spans="1:37" s="74" customFormat="1" ht="50.1" customHeight="1" x14ac:dyDescent="0.2">
      <c r="A51" s="158" t="s">
        <v>307</v>
      </c>
      <c r="B51" s="204" t="s">
        <v>306</v>
      </c>
      <c r="C51" s="182" t="s">
        <v>305</v>
      </c>
      <c r="D51" s="327">
        <v>250000</v>
      </c>
      <c r="E51" s="328" t="s">
        <v>16</v>
      </c>
      <c r="F51" s="329">
        <v>43933</v>
      </c>
      <c r="G51" s="327">
        <v>250000</v>
      </c>
      <c r="H51" s="328"/>
      <c r="I51" s="327">
        <v>250000</v>
      </c>
      <c r="J51" s="328" t="s">
        <v>309</v>
      </c>
      <c r="K51" s="229" t="s">
        <v>308</v>
      </c>
      <c r="L51" s="327">
        <v>150000</v>
      </c>
      <c r="M51" s="183" t="s">
        <v>224</v>
      </c>
    </row>
    <row r="52" spans="1:37" s="74" customFormat="1" ht="50.1" customHeight="1" thickBot="1" x14ac:dyDescent="0.25">
      <c r="A52" s="154" t="s">
        <v>307</v>
      </c>
      <c r="B52" s="199" t="s">
        <v>306</v>
      </c>
      <c r="C52" s="150" t="s">
        <v>305</v>
      </c>
      <c r="D52" s="227" t="s">
        <v>304</v>
      </c>
      <c r="E52" s="227" t="s">
        <v>16</v>
      </c>
      <c r="F52" s="326">
        <v>43933</v>
      </c>
      <c r="G52" s="227" t="s">
        <v>304</v>
      </c>
      <c r="H52" s="227"/>
      <c r="I52" s="227" t="s">
        <v>289</v>
      </c>
      <c r="J52" s="227" t="s">
        <v>303</v>
      </c>
      <c r="K52" s="182" t="s">
        <v>302</v>
      </c>
      <c r="L52" s="325">
        <v>100000</v>
      </c>
      <c r="M52" s="195" t="s">
        <v>224</v>
      </c>
    </row>
    <row r="53" spans="1:37" s="74" customFormat="1" ht="25.5" customHeight="1" thickBot="1" x14ac:dyDescent="0.3">
      <c r="A53" s="146"/>
      <c r="B53" s="240"/>
      <c r="C53" s="221" t="s">
        <v>297</v>
      </c>
      <c r="D53" s="321">
        <v>3200000</v>
      </c>
      <c r="E53" s="323"/>
      <c r="F53" s="218"/>
      <c r="G53" s="324">
        <v>3200000</v>
      </c>
      <c r="H53" s="323"/>
      <c r="I53" s="321">
        <v>3200000</v>
      </c>
      <c r="J53" s="323"/>
      <c r="K53" s="322"/>
      <c r="L53" s="321">
        <v>3200000</v>
      </c>
      <c r="M53" s="239"/>
    </row>
    <row r="54" spans="1:37" s="74" customFormat="1" ht="21.75" customHeight="1" x14ac:dyDescent="0.25">
      <c r="A54" s="135"/>
      <c r="B54" s="118"/>
      <c r="C54" s="320"/>
      <c r="D54" s="293"/>
      <c r="E54" s="295"/>
      <c r="F54" s="134"/>
      <c r="G54" s="319"/>
      <c r="H54" s="295"/>
      <c r="I54" s="293"/>
      <c r="J54" s="295"/>
      <c r="K54" s="294"/>
      <c r="L54" s="293"/>
      <c r="M54" s="114"/>
    </row>
    <row r="55" spans="1:37" s="74" customFormat="1" ht="35.25" customHeight="1" thickBot="1" x14ac:dyDescent="0.25">
      <c r="A55" s="307" t="s">
        <v>301</v>
      </c>
      <c r="B55" s="318" t="s">
        <v>300</v>
      </c>
      <c r="C55" s="150" t="s">
        <v>261</v>
      </c>
      <c r="D55" s="305">
        <v>13751.8</v>
      </c>
      <c r="E55" s="307" t="s">
        <v>16</v>
      </c>
      <c r="F55" s="306" t="s">
        <v>299</v>
      </c>
      <c r="G55" s="317"/>
      <c r="H55" s="305">
        <v>13751.8</v>
      </c>
      <c r="I55" s="305">
        <v>13751.8</v>
      </c>
      <c r="J55" s="303" t="s">
        <v>78</v>
      </c>
      <c r="K55" s="150" t="s">
        <v>298</v>
      </c>
      <c r="L55" s="305">
        <v>13751.8</v>
      </c>
      <c r="M55" s="195" t="s">
        <v>224</v>
      </c>
    </row>
    <row r="56" spans="1:37" s="74" customFormat="1" ht="25.5" customHeight="1" thickBot="1" x14ac:dyDescent="0.3">
      <c r="A56" s="146"/>
      <c r="B56" s="142"/>
      <c r="C56" s="145" t="s">
        <v>297</v>
      </c>
      <c r="D56" s="298">
        <v>13751.8</v>
      </c>
      <c r="E56" s="169"/>
      <c r="F56" s="143"/>
      <c r="G56" s="169" t="s">
        <v>289</v>
      </c>
      <c r="H56" s="298">
        <v>13751.8</v>
      </c>
      <c r="I56" s="298">
        <f>H56</f>
        <v>13751.8</v>
      </c>
      <c r="J56" s="169"/>
      <c r="K56" s="299"/>
      <c r="L56" s="316">
        <v>13751.8</v>
      </c>
      <c r="M56" s="214"/>
    </row>
    <row r="57" spans="1:37" s="74" customFormat="1" ht="23.25" customHeight="1" thickBot="1" x14ac:dyDescent="0.3">
      <c r="A57" s="315"/>
      <c r="B57" s="314"/>
      <c r="C57" s="313"/>
      <c r="D57" s="311"/>
      <c r="E57" s="310"/>
      <c r="F57" s="312"/>
      <c r="G57" s="310"/>
      <c r="H57" s="311"/>
      <c r="I57" s="311"/>
      <c r="J57" s="310"/>
      <c r="K57" s="309"/>
      <c r="L57" s="308"/>
      <c r="M57" s="251"/>
    </row>
    <row r="58" spans="1:37" s="74" customFormat="1" ht="38.25" customHeight="1" thickBot="1" x14ac:dyDescent="0.25">
      <c r="A58" s="303" t="s">
        <v>296</v>
      </c>
      <c r="B58" s="199" t="s">
        <v>295</v>
      </c>
      <c r="C58" s="150" t="s">
        <v>294</v>
      </c>
      <c r="D58" s="302">
        <v>52923</v>
      </c>
      <c r="E58" s="307" t="s">
        <v>16</v>
      </c>
      <c r="F58" s="306" t="s">
        <v>293</v>
      </c>
      <c r="G58" s="302"/>
      <c r="H58" s="305">
        <v>52923</v>
      </c>
      <c r="I58" s="304"/>
      <c r="J58" s="303" t="s">
        <v>292</v>
      </c>
      <c r="K58" s="150" t="s">
        <v>291</v>
      </c>
      <c r="L58" s="302">
        <v>52923</v>
      </c>
      <c r="M58" s="195" t="s">
        <v>224</v>
      </c>
    </row>
    <row r="59" spans="1:37" s="94" customFormat="1" ht="25.5" customHeight="1" thickBot="1" x14ac:dyDescent="0.3">
      <c r="A59" s="301"/>
      <c r="B59" s="142"/>
      <c r="C59" s="145" t="s">
        <v>290</v>
      </c>
      <c r="D59" s="298">
        <f>SUM(D58:D58)</f>
        <v>52923</v>
      </c>
      <c r="E59" s="169" t="s">
        <v>289</v>
      </c>
      <c r="F59" s="300"/>
      <c r="G59" s="298">
        <f>SUM(G58:G58)</f>
        <v>0</v>
      </c>
      <c r="H59" s="298">
        <f>SUM(H58:H58)</f>
        <v>52923</v>
      </c>
      <c r="I59" s="298">
        <f>H59</f>
        <v>52923</v>
      </c>
      <c r="J59" s="169" t="s">
        <v>289</v>
      </c>
      <c r="K59" s="299" t="s">
        <v>289</v>
      </c>
      <c r="L59" s="298">
        <f>SUM(L58:L58)</f>
        <v>52923</v>
      </c>
      <c r="M59" s="239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</row>
    <row r="60" spans="1:37" s="94" customFormat="1" ht="29.25" customHeight="1" x14ac:dyDescent="0.25">
      <c r="A60" s="297" t="s">
        <v>288</v>
      </c>
      <c r="B60" s="118"/>
      <c r="C60" s="136"/>
      <c r="D60" s="293"/>
      <c r="E60" s="295"/>
      <c r="F60" s="296"/>
      <c r="G60" s="293"/>
      <c r="H60" s="293"/>
      <c r="I60" s="293"/>
      <c r="J60" s="295"/>
      <c r="K60" s="294"/>
      <c r="L60" s="293"/>
      <c r="M60" s="11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</row>
    <row r="61" spans="1:37" s="94" customFormat="1" ht="27.75" customHeight="1" thickBot="1" x14ac:dyDescent="0.25">
      <c r="A61" s="154" t="s">
        <v>287</v>
      </c>
      <c r="B61" s="155" t="s">
        <v>286</v>
      </c>
      <c r="C61" s="155" t="s">
        <v>285</v>
      </c>
      <c r="D61" s="149">
        <v>23010</v>
      </c>
      <c r="E61" s="154" t="s">
        <v>16</v>
      </c>
      <c r="F61" s="153">
        <v>44628</v>
      </c>
      <c r="G61" s="149">
        <v>23010</v>
      </c>
      <c r="H61" s="292"/>
      <c r="I61" s="149">
        <v>23010</v>
      </c>
      <c r="J61" s="151" t="s">
        <v>244</v>
      </c>
      <c r="K61" s="155" t="s">
        <v>243</v>
      </c>
      <c r="L61" s="149">
        <v>23010</v>
      </c>
      <c r="M61" s="148" t="s">
        <v>224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</row>
    <row r="62" spans="1:37" s="74" customFormat="1" ht="25.5" customHeight="1" thickBot="1" x14ac:dyDescent="0.3">
      <c r="A62" s="277"/>
      <c r="B62" s="291"/>
      <c r="C62" s="221" t="s">
        <v>284</v>
      </c>
      <c r="D62" s="215">
        <f>SUM(D61:D61)</f>
        <v>23010</v>
      </c>
      <c r="E62" s="218"/>
      <c r="F62" s="218"/>
      <c r="G62" s="215">
        <f>SUM(G61:G61)</f>
        <v>23010</v>
      </c>
      <c r="H62" s="215"/>
      <c r="I62" s="215">
        <f>SUM(I61:I61)</f>
        <v>23010</v>
      </c>
      <c r="J62" s="218"/>
      <c r="K62" s="218"/>
      <c r="L62" s="215">
        <f>SUM(L61:L61)</f>
        <v>23010</v>
      </c>
      <c r="M62" s="239"/>
    </row>
    <row r="63" spans="1:37" s="74" customFormat="1" ht="24" customHeight="1" x14ac:dyDescent="0.25">
      <c r="A63" s="290" t="s">
        <v>283</v>
      </c>
      <c r="B63" s="289"/>
      <c r="C63" s="288"/>
      <c r="D63" s="284"/>
      <c r="E63" s="285"/>
      <c r="F63" s="287"/>
      <c r="G63" s="284"/>
      <c r="H63" s="286"/>
      <c r="I63" s="284"/>
      <c r="J63" s="285"/>
      <c r="K63" s="285"/>
      <c r="L63" s="284"/>
      <c r="M63" s="283"/>
    </row>
    <row r="64" spans="1:37" s="74" customFormat="1" ht="24.75" customHeight="1" thickBot="1" x14ac:dyDescent="0.3">
      <c r="A64" s="282" t="s">
        <v>282</v>
      </c>
      <c r="B64" s="281" t="s">
        <v>281</v>
      </c>
      <c r="C64" s="182" t="s">
        <v>280</v>
      </c>
      <c r="D64" s="278">
        <v>121540</v>
      </c>
      <c r="E64" s="154" t="s">
        <v>16</v>
      </c>
      <c r="F64" s="280">
        <v>44816</v>
      </c>
      <c r="G64" s="278">
        <v>121540</v>
      </c>
      <c r="H64" s="279"/>
      <c r="I64" s="278">
        <v>121540</v>
      </c>
      <c r="J64" s="151" t="s">
        <v>279</v>
      </c>
      <c r="K64" s="182" t="s">
        <v>278</v>
      </c>
      <c r="L64" s="278">
        <v>121540</v>
      </c>
      <c r="M64" s="183" t="s">
        <v>224</v>
      </c>
    </row>
    <row r="65" spans="1:45" s="74" customFormat="1" ht="25.5" customHeight="1" thickBot="1" x14ac:dyDescent="0.3">
      <c r="A65" s="277"/>
      <c r="B65" s="240"/>
      <c r="C65" s="221" t="s">
        <v>277</v>
      </c>
      <c r="D65" s="215">
        <f>SUM(D64)</f>
        <v>121540</v>
      </c>
      <c r="E65" s="220"/>
      <c r="F65" s="218"/>
      <c r="G65" s="215">
        <f>SUM(G64)</f>
        <v>121540</v>
      </c>
      <c r="H65" s="218"/>
      <c r="I65" s="215">
        <f>SUM(I64)</f>
        <v>121540</v>
      </c>
      <c r="J65" s="240"/>
      <c r="K65" s="240"/>
      <c r="L65" s="215">
        <f>SUM(L64)</f>
        <v>121540</v>
      </c>
      <c r="M65" s="239"/>
    </row>
    <row r="66" spans="1:45" s="74" customFormat="1" ht="25.5" customHeight="1" thickBot="1" x14ac:dyDescent="0.3">
      <c r="A66" s="276" t="s">
        <v>276</v>
      </c>
      <c r="C66" s="276"/>
      <c r="D66" s="272"/>
      <c r="E66" s="275"/>
      <c r="F66" s="274"/>
      <c r="G66" s="272"/>
      <c r="H66" s="274"/>
      <c r="I66" s="272"/>
      <c r="J66" s="273"/>
      <c r="K66" s="273"/>
      <c r="L66" s="272"/>
      <c r="M66" s="271"/>
    </row>
    <row r="67" spans="1:45" s="74" customFormat="1" ht="19.5" customHeight="1" thickBot="1" x14ac:dyDescent="0.25">
      <c r="A67" s="269" t="s">
        <v>275</v>
      </c>
      <c r="B67" s="269" t="s">
        <v>29</v>
      </c>
      <c r="C67" s="269" t="s">
        <v>274</v>
      </c>
      <c r="D67" s="268">
        <v>726.51</v>
      </c>
      <c r="E67" s="158" t="s">
        <v>16</v>
      </c>
      <c r="F67" s="267">
        <v>44630</v>
      </c>
      <c r="G67" s="268">
        <v>726.51</v>
      </c>
      <c r="H67" s="270"/>
      <c r="I67" s="268">
        <v>726.51</v>
      </c>
      <c r="J67" s="269"/>
      <c r="K67" s="269" t="s">
        <v>274</v>
      </c>
      <c r="L67" s="268">
        <v>726.51</v>
      </c>
      <c r="M67" s="267">
        <v>44630</v>
      </c>
    </row>
    <row r="68" spans="1:45" s="74" customFormat="1" ht="25.5" customHeight="1" thickBot="1" x14ac:dyDescent="0.3">
      <c r="A68" s="266"/>
      <c r="B68" s="262"/>
      <c r="C68" s="265" t="s">
        <v>273</v>
      </c>
      <c r="D68" s="261">
        <f>SUM(D67)</f>
        <v>726.51</v>
      </c>
      <c r="E68" s="264"/>
      <c r="F68" s="263"/>
      <c r="G68" s="261">
        <f>SUM(G67)</f>
        <v>726.51</v>
      </c>
      <c r="H68" s="263"/>
      <c r="I68" s="261">
        <f>SUM(I67)</f>
        <v>726.51</v>
      </c>
      <c r="J68" s="262"/>
      <c r="K68" s="262"/>
      <c r="L68" s="261">
        <f>SUM(L67)</f>
        <v>726.51</v>
      </c>
      <c r="M68" s="260"/>
    </row>
    <row r="69" spans="1:45" s="74" customFormat="1" ht="27.75" customHeight="1" thickBot="1" x14ac:dyDescent="0.3">
      <c r="A69" s="259" t="s">
        <v>272</v>
      </c>
      <c r="B69" s="258"/>
      <c r="C69" s="257"/>
      <c r="D69" s="254"/>
      <c r="E69" s="256"/>
      <c r="F69" s="255"/>
      <c r="G69" s="254"/>
      <c r="H69" s="255"/>
      <c r="I69" s="254"/>
      <c r="J69" s="253"/>
      <c r="K69" s="253"/>
      <c r="L69" s="252"/>
      <c r="M69" s="251"/>
    </row>
    <row r="70" spans="1:45" s="74" customFormat="1" ht="36" customHeight="1" x14ac:dyDescent="0.25">
      <c r="A70" s="250" t="s">
        <v>271</v>
      </c>
      <c r="B70" s="249" t="s">
        <v>112</v>
      </c>
      <c r="C70" s="248" t="s">
        <v>246</v>
      </c>
      <c r="D70" s="232">
        <v>34134.03</v>
      </c>
      <c r="E70" s="234" t="s">
        <v>16</v>
      </c>
      <c r="F70" s="247">
        <v>44876</v>
      </c>
      <c r="G70" s="232">
        <v>34134.03</v>
      </c>
      <c r="H70" s="246"/>
      <c r="I70" s="232">
        <v>34134.03</v>
      </c>
      <c r="J70" s="230" t="s">
        <v>78</v>
      </c>
      <c r="K70" s="229" t="s">
        <v>77</v>
      </c>
      <c r="L70" s="232">
        <v>34134.03</v>
      </c>
      <c r="M70" s="183" t="s">
        <v>224</v>
      </c>
    </row>
    <row r="71" spans="1:45" s="74" customFormat="1" ht="36.75" customHeight="1" x14ac:dyDescent="0.25">
      <c r="A71" s="245" t="s">
        <v>270</v>
      </c>
      <c r="B71" s="162" t="s">
        <v>210</v>
      </c>
      <c r="C71" s="182" t="s">
        <v>267</v>
      </c>
      <c r="D71" s="201">
        <v>443.57</v>
      </c>
      <c r="E71" s="158" t="s">
        <v>16</v>
      </c>
      <c r="F71" s="244" t="s">
        <v>269</v>
      </c>
      <c r="G71" s="201">
        <v>443.57</v>
      </c>
      <c r="H71" s="191"/>
      <c r="I71" s="201">
        <v>443.57</v>
      </c>
      <c r="J71" s="159" t="s">
        <v>27</v>
      </c>
      <c r="K71" s="182" t="s">
        <v>209</v>
      </c>
      <c r="L71" s="201">
        <v>443.57</v>
      </c>
      <c r="M71" s="241" t="s">
        <v>269</v>
      </c>
    </row>
    <row r="72" spans="1:45" s="74" customFormat="1" ht="33.75" customHeight="1" thickBot="1" x14ac:dyDescent="0.3">
      <c r="A72" s="243" t="s">
        <v>268</v>
      </c>
      <c r="B72" s="155" t="s">
        <v>210</v>
      </c>
      <c r="C72" s="150" t="s">
        <v>267</v>
      </c>
      <c r="D72" s="224">
        <v>443.57</v>
      </c>
      <c r="E72" s="154" t="s">
        <v>16</v>
      </c>
      <c r="F72" s="242" t="s">
        <v>266</v>
      </c>
      <c r="G72" s="224">
        <v>443.57</v>
      </c>
      <c r="H72" s="188"/>
      <c r="I72" s="224">
        <v>443.57</v>
      </c>
      <c r="J72" s="151" t="s">
        <v>27</v>
      </c>
      <c r="K72" s="150" t="s">
        <v>209</v>
      </c>
      <c r="L72" s="224">
        <v>443.57</v>
      </c>
      <c r="M72" s="241" t="s">
        <v>266</v>
      </c>
    </row>
    <row r="73" spans="1:45" s="94" customFormat="1" ht="25.5" customHeight="1" thickBot="1" x14ac:dyDescent="0.3">
      <c r="A73" s="146"/>
      <c r="B73" s="142"/>
      <c r="C73" s="145" t="s">
        <v>265</v>
      </c>
      <c r="D73" s="215">
        <f>SUM(D70:D72)</f>
        <v>35021.17</v>
      </c>
      <c r="E73" s="220"/>
      <c r="F73" s="219"/>
      <c r="G73" s="215">
        <f>SUM(G70:G72)</f>
        <v>35021.17</v>
      </c>
      <c r="H73" s="218"/>
      <c r="I73" s="215">
        <f>SUM(I70:I72)</f>
        <v>35021.17</v>
      </c>
      <c r="J73" s="240"/>
      <c r="K73" s="240"/>
      <c r="L73" s="215">
        <f>SUM(L70:L72)</f>
        <v>35021.17</v>
      </c>
      <c r="M73" s="239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</row>
    <row r="74" spans="1:45" s="94" customFormat="1" ht="27" customHeight="1" x14ac:dyDescent="0.25">
      <c r="A74" s="165" t="s">
        <v>264</v>
      </c>
      <c r="B74" s="135"/>
      <c r="C74" s="135"/>
      <c r="D74" s="135"/>
      <c r="E74" s="135"/>
      <c r="F74" s="238"/>
      <c r="G74" s="135"/>
      <c r="H74" s="135"/>
      <c r="I74" s="135"/>
      <c r="J74" s="135"/>
      <c r="K74" s="237"/>
      <c r="L74" s="135"/>
      <c r="M74" s="11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</row>
    <row r="75" spans="1:45" s="74" customFormat="1" ht="31.5" customHeight="1" x14ac:dyDescent="0.25">
      <c r="A75" s="236" t="s">
        <v>263</v>
      </c>
      <c r="B75" s="235" t="s">
        <v>262</v>
      </c>
      <c r="C75" s="229" t="s">
        <v>261</v>
      </c>
      <c r="D75" s="232">
        <v>11999.04</v>
      </c>
      <c r="E75" s="234" t="s">
        <v>16</v>
      </c>
      <c r="F75" s="233">
        <v>44754</v>
      </c>
      <c r="G75" s="232">
        <v>11999.04</v>
      </c>
      <c r="H75" s="231"/>
      <c r="I75" s="228">
        <v>11999.04</v>
      </c>
      <c r="J75" s="230" t="s">
        <v>78</v>
      </c>
      <c r="K75" s="229" t="s">
        <v>77</v>
      </c>
      <c r="L75" s="228">
        <v>11999.04</v>
      </c>
      <c r="M75" s="183" t="s">
        <v>224</v>
      </c>
    </row>
    <row r="76" spans="1:45" s="223" customFormat="1" ht="33.75" customHeight="1" thickBot="1" x14ac:dyDescent="0.25">
      <c r="A76" s="227" t="s">
        <v>260</v>
      </c>
      <c r="B76" s="226" t="s">
        <v>259</v>
      </c>
      <c r="C76" s="199" t="s">
        <v>258</v>
      </c>
      <c r="D76" s="196">
        <v>1151680</v>
      </c>
      <c r="E76" s="154" t="s">
        <v>16</v>
      </c>
      <c r="F76" s="197" t="s">
        <v>257</v>
      </c>
      <c r="G76" s="224">
        <v>1151680</v>
      </c>
      <c r="H76" s="225"/>
      <c r="I76" s="224">
        <v>1151680</v>
      </c>
      <c r="J76" s="151" t="s">
        <v>256</v>
      </c>
      <c r="K76" s="150" t="s">
        <v>255</v>
      </c>
      <c r="L76" s="224">
        <v>1151680</v>
      </c>
      <c r="M76" s="195" t="s">
        <v>224</v>
      </c>
    </row>
    <row r="77" spans="1:45" s="74" customFormat="1" ht="25.5" customHeight="1" thickBot="1" x14ac:dyDescent="0.3">
      <c r="A77" s="146"/>
      <c r="B77" s="222"/>
      <c r="C77" s="221" t="s">
        <v>254</v>
      </c>
      <c r="D77" s="215">
        <f>SUM(D75:D76)</f>
        <v>1163679.04</v>
      </c>
      <c r="E77" s="220"/>
      <c r="F77" s="219"/>
      <c r="G77" s="215">
        <f>SUM(G75:G76)</f>
        <v>1163679.04</v>
      </c>
      <c r="H77" s="218"/>
      <c r="I77" s="215">
        <f>SUM(I75:I76)</f>
        <v>1163679.04</v>
      </c>
      <c r="J77" s="217"/>
      <c r="K77" s="216"/>
      <c r="L77" s="215">
        <f>SUM(L75:L76)</f>
        <v>1163679.04</v>
      </c>
      <c r="M77" s="214"/>
    </row>
    <row r="78" spans="1:45" s="74" customFormat="1" ht="35.25" customHeight="1" x14ac:dyDescent="0.25">
      <c r="A78" s="213" t="s">
        <v>253</v>
      </c>
      <c r="B78" s="114"/>
      <c r="C78" s="212"/>
      <c r="D78" s="208"/>
      <c r="E78" s="211"/>
      <c r="F78" s="210"/>
      <c r="G78" s="208"/>
      <c r="H78" s="209"/>
      <c r="I78" s="208"/>
      <c r="J78" s="113"/>
      <c r="K78" s="113"/>
      <c r="L78" s="208"/>
      <c r="M78" s="207"/>
    </row>
    <row r="79" spans="1:45" s="74" customFormat="1" ht="24.75" customHeight="1" x14ac:dyDescent="0.25">
      <c r="A79" s="206" t="s">
        <v>252</v>
      </c>
      <c r="B79" s="205" t="s">
        <v>249</v>
      </c>
      <c r="C79" s="204" t="s">
        <v>251</v>
      </c>
      <c r="D79" s="201">
        <v>900.1</v>
      </c>
      <c r="E79" s="158" t="s">
        <v>16</v>
      </c>
      <c r="F79" s="203">
        <v>45078</v>
      </c>
      <c r="G79" s="201">
        <v>900.1</v>
      </c>
      <c r="H79" s="202"/>
      <c r="I79" s="201">
        <v>900.1</v>
      </c>
      <c r="J79" s="190" t="s">
        <v>27</v>
      </c>
      <c r="K79" s="182" t="s">
        <v>209</v>
      </c>
      <c r="L79" s="201">
        <v>900.1</v>
      </c>
      <c r="M79" s="183" t="s">
        <v>224</v>
      </c>
    </row>
    <row r="80" spans="1:45" s="74" customFormat="1" ht="31.5" customHeight="1" x14ac:dyDescent="0.25">
      <c r="A80" s="206" t="s">
        <v>250</v>
      </c>
      <c r="B80" s="205" t="s">
        <v>249</v>
      </c>
      <c r="C80" s="204" t="s">
        <v>248</v>
      </c>
      <c r="D80" s="201">
        <v>16582.189999999999</v>
      </c>
      <c r="E80" s="158" t="s">
        <v>16</v>
      </c>
      <c r="F80" s="203">
        <v>45078</v>
      </c>
      <c r="G80" s="201">
        <v>16582.189999999999</v>
      </c>
      <c r="H80" s="202"/>
      <c r="I80" s="201">
        <v>16582.189999999999</v>
      </c>
      <c r="J80" s="190" t="s">
        <v>27</v>
      </c>
      <c r="K80" s="182" t="s">
        <v>209</v>
      </c>
      <c r="L80" s="201">
        <v>16582.189999999999</v>
      </c>
      <c r="M80" s="183" t="s">
        <v>224</v>
      </c>
    </row>
    <row r="81" spans="1:45" s="74" customFormat="1" ht="30.75" customHeight="1" thickBot="1" x14ac:dyDescent="0.25">
      <c r="A81" s="154" t="s">
        <v>247</v>
      </c>
      <c r="B81" s="200" t="s">
        <v>112</v>
      </c>
      <c r="C81" s="199" t="s">
        <v>246</v>
      </c>
      <c r="D81" s="196">
        <v>29477.22</v>
      </c>
      <c r="E81" s="154" t="s">
        <v>16</v>
      </c>
      <c r="F81" s="198" t="s">
        <v>245</v>
      </c>
      <c r="G81" s="196">
        <v>29477.22</v>
      </c>
      <c r="H81" s="197"/>
      <c r="I81" s="196">
        <v>29477.22</v>
      </c>
      <c r="J81" s="151" t="s">
        <v>244</v>
      </c>
      <c r="K81" s="150" t="s">
        <v>243</v>
      </c>
      <c r="L81" s="196">
        <v>29477.22</v>
      </c>
      <c r="M81" s="195" t="s">
        <v>224</v>
      </c>
    </row>
    <row r="82" spans="1:45" s="74" customFormat="1" ht="25.5" customHeight="1" thickBot="1" x14ac:dyDescent="0.3">
      <c r="A82" s="187"/>
      <c r="B82" s="186"/>
      <c r="C82" s="145" t="s">
        <v>242</v>
      </c>
      <c r="D82" s="141">
        <f>SUM(D79:D81)</f>
        <v>46959.509999999995</v>
      </c>
      <c r="E82" s="144"/>
      <c r="F82" s="194"/>
      <c r="G82" s="141">
        <f>SUM(G79:G81)</f>
        <v>46959.509999999995</v>
      </c>
      <c r="H82" s="143"/>
      <c r="I82" s="141">
        <f>SUM(I79:I81)</f>
        <v>46959.509999999995</v>
      </c>
      <c r="J82" s="142"/>
      <c r="K82" s="142"/>
      <c r="L82" s="141">
        <f>SUM(L79:L81)</f>
        <v>46959.509999999995</v>
      </c>
      <c r="M82" s="140"/>
    </row>
    <row r="83" spans="1:45" s="192" customFormat="1" ht="34.5" customHeight="1" x14ac:dyDescent="0.25">
      <c r="A83" s="175" t="s">
        <v>241</v>
      </c>
      <c r="B83" s="174"/>
      <c r="C83" s="136"/>
      <c r="D83" s="133"/>
      <c r="E83" s="135"/>
      <c r="F83" s="193"/>
      <c r="G83" s="133"/>
      <c r="H83" s="134"/>
      <c r="I83" s="133"/>
      <c r="J83" s="118"/>
      <c r="K83" s="118"/>
      <c r="L83" s="133"/>
      <c r="M83" s="11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</row>
    <row r="84" spans="1:45" s="74" customFormat="1" ht="26.25" customHeight="1" x14ac:dyDescent="0.25">
      <c r="A84" s="158" t="s">
        <v>240</v>
      </c>
      <c r="B84" s="162" t="s">
        <v>112</v>
      </c>
      <c r="C84" s="162" t="s">
        <v>111</v>
      </c>
      <c r="D84" s="157">
        <v>11753.64</v>
      </c>
      <c r="E84" s="158" t="s">
        <v>16</v>
      </c>
      <c r="F84" s="161">
        <v>45109</v>
      </c>
      <c r="G84" s="157">
        <v>11753.64</v>
      </c>
      <c r="H84" s="191"/>
      <c r="I84" s="157">
        <v>11753.64</v>
      </c>
      <c r="J84" s="159" t="s">
        <v>78</v>
      </c>
      <c r="K84" s="182" t="s">
        <v>77</v>
      </c>
      <c r="L84" s="157">
        <v>11753.64</v>
      </c>
      <c r="M84" s="183" t="s">
        <v>224</v>
      </c>
    </row>
    <row r="85" spans="1:45" s="74" customFormat="1" ht="31.5" customHeight="1" x14ac:dyDescent="0.25">
      <c r="A85" s="158" t="s">
        <v>239</v>
      </c>
      <c r="B85" s="162" t="s">
        <v>238</v>
      </c>
      <c r="C85" s="162" t="s">
        <v>237</v>
      </c>
      <c r="D85" s="157">
        <v>949455.19</v>
      </c>
      <c r="E85" s="158" t="s">
        <v>16</v>
      </c>
      <c r="F85" s="184" t="s">
        <v>236</v>
      </c>
      <c r="G85" s="157">
        <v>949455.19</v>
      </c>
      <c r="H85" s="191"/>
      <c r="I85" s="157">
        <v>949455.19</v>
      </c>
      <c r="J85" s="190" t="s">
        <v>131</v>
      </c>
      <c r="K85" s="182" t="s">
        <v>130</v>
      </c>
      <c r="L85" s="157">
        <v>949455.19</v>
      </c>
      <c r="M85" s="183" t="s">
        <v>224</v>
      </c>
    </row>
    <row r="86" spans="1:45" s="74" customFormat="1" ht="26.25" customHeight="1" x14ac:dyDescent="0.2">
      <c r="A86" s="158" t="s">
        <v>235</v>
      </c>
      <c r="B86" s="162" t="s">
        <v>112</v>
      </c>
      <c r="C86" s="162" t="s">
        <v>111</v>
      </c>
      <c r="D86" s="157">
        <v>28352.04</v>
      </c>
      <c r="E86" s="158" t="s">
        <v>16</v>
      </c>
      <c r="F86" s="184" t="s">
        <v>232</v>
      </c>
      <c r="G86" s="157">
        <v>28352.04</v>
      </c>
      <c r="H86" s="157"/>
      <c r="I86" s="157">
        <v>28352.04</v>
      </c>
      <c r="J86" s="159" t="s">
        <v>78</v>
      </c>
      <c r="K86" s="162" t="s">
        <v>77</v>
      </c>
      <c r="L86" s="157">
        <v>28352.04</v>
      </c>
      <c r="M86" s="183" t="s">
        <v>224</v>
      </c>
    </row>
    <row r="87" spans="1:45" s="94" customFormat="1" ht="30.75" customHeight="1" thickBot="1" x14ac:dyDescent="0.3">
      <c r="A87" s="154" t="s">
        <v>234</v>
      </c>
      <c r="B87" s="155" t="s">
        <v>210</v>
      </c>
      <c r="C87" s="155" t="s">
        <v>233</v>
      </c>
      <c r="D87" s="149">
        <v>37559.79</v>
      </c>
      <c r="E87" s="154" t="s">
        <v>16</v>
      </c>
      <c r="F87" s="189" t="s">
        <v>232</v>
      </c>
      <c r="G87" s="149">
        <v>37559.79</v>
      </c>
      <c r="H87" s="188"/>
      <c r="I87" s="149">
        <v>37559.79</v>
      </c>
      <c r="J87" s="151" t="s">
        <v>27</v>
      </c>
      <c r="K87" s="150" t="s">
        <v>209</v>
      </c>
      <c r="L87" s="149">
        <v>37559.79</v>
      </c>
      <c r="M87" s="148" t="s">
        <v>232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</row>
    <row r="88" spans="1:45" s="74" customFormat="1" ht="25.5" customHeight="1" thickBot="1" x14ac:dyDescent="0.3">
      <c r="A88" s="187"/>
      <c r="B88" s="186"/>
      <c r="C88" s="185" t="s">
        <v>231</v>
      </c>
      <c r="D88" s="141">
        <f>SUM(D84:D87)</f>
        <v>1027120.66</v>
      </c>
      <c r="E88" s="144"/>
      <c r="F88" s="143"/>
      <c r="G88" s="141">
        <f>SUM(G84:G87)</f>
        <v>1027120.66</v>
      </c>
      <c r="H88" s="141"/>
      <c r="I88" s="141">
        <f>SUM(I84:I87)</f>
        <v>1027120.66</v>
      </c>
      <c r="J88" s="142"/>
      <c r="K88" s="142"/>
      <c r="L88" s="141">
        <f>SUM(L84:L87)</f>
        <v>1027120.66</v>
      </c>
      <c r="M88" s="140"/>
    </row>
    <row r="89" spans="1:45" s="94" customFormat="1" ht="27" customHeight="1" x14ac:dyDescent="0.25">
      <c r="A89" s="136" t="s">
        <v>230</v>
      </c>
      <c r="B89" s="135"/>
      <c r="C89" s="136"/>
      <c r="D89" s="133"/>
      <c r="E89" s="135"/>
      <c r="F89" s="134"/>
      <c r="G89" s="133"/>
      <c r="H89" s="133"/>
      <c r="I89" s="133"/>
      <c r="J89" s="118"/>
      <c r="K89" s="118"/>
      <c r="L89" s="133"/>
      <c r="M89" s="11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</row>
    <row r="90" spans="1:45" s="94" customFormat="1" ht="30" customHeight="1" x14ac:dyDescent="0.2">
      <c r="A90" s="158" t="s">
        <v>229</v>
      </c>
      <c r="B90" s="162" t="s">
        <v>112</v>
      </c>
      <c r="C90" s="162" t="s">
        <v>111</v>
      </c>
      <c r="D90" s="157">
        <v>11480.66</v>
      </c>
      <c r="E90" s="158" t="s">
        <v>16</v>
      </c>
      <c r="F90" s="161">
        <v>45141</v>
      </c>
      <c r="G90" s="157">
        <v>11480.66</v>
      </c>
      <c r="H90" s="157"/>
      <c r="I90" s="157">
        <v>11480.66</v>
      </c>
      <c r="J90" s="159" t="s">
        <v>78</v>
      </c>
      <c r="K90" s="162" t="s">
        <v>77</v>
      </c>
      <c r="L90" s="157">
        <v>11480.66</v>
      </c>
      <c r="M90" s="183" t="s">
        <v>224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</row>
    <row r="91" spans="1:45" s="94" customFormat="1" ht="30" customHeight="1" x14ac:dyDescent="0.2">
      <c r="A91" s="158" t="s">
        <v>228</v>
      </c>
      <c r="B91" s="162" t="s">
        <v>112</v>
      </c>
      <c r="C91" s="162" t="s">
        <v>111</v>
      </c>
      <c r="D91" s="157">
        <v>34993.379999999997</v>
      </c>
      <c r="E91" s="158" t="s">
        <v>16</v>
      </c>
      <c r="F91" s="184" t="s">
        <v>227</v>
      </c>
      <c r="G91" s="157">
        <v>34993.379999999997</v>
      </c>
      <c r="H91" s="157"/>
      <c r="I91" s="157">
        <v>34993.379999999997</v>
      </c>
      <c r="J91" s="159" t="s">
        <v>78</v>
      </c>
      <c r="K91" s="162" t="s">
        <v>77</v>
      </c>
      <c r="L91" s="157">
        <v>34993.379999999997</v>
      </c>
      <c r="M91" s="183" t="s">
        <v>224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</row>
    <row r="92" spans="1:45" s="94" customFormat="1" ht="30" customHeight="1" x14ac:dyDescent="0.2">
      <c r="A92" s="158" t="s">
        <v>226</v>
      </c>
      <c r="B92" s="162" t="s">
        <v>112</v>
      </c>
      <c r="C92" s="162" t="s">
        <v>111</v>
      </c>
      <c r="D92" s="157">
        <v>11788.8</v>
      </c>
      <c r="E92" s="158" t="s">
        <v>16</v>
      </c>
      <c r="F92" s="184" t="s">
        <v>225</v>
      </c>
      <c r="G92" s="157">
        <v>11788.8</v>
      </c>
      <c r="H92" s="157"/>
      <c r="I92" s="157">
        <v>11788.8</v>
      </c>
      <c r="J92" s="159" t="s">
        <v>78</v>
      </c>
      <c r="K92" s="162" t="s">
        <v>77</v>
      </c>
      <c r="L92" s="157">
        <v>11788.8</v>
      </c>
      <c r="M92" s="183" t="s">
        <v>224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</row>
    <row r="93" spans="1:45" s="94" customFormat="1" ht="30" customHeight="1" x14ac:dyDescent="0.2">
      <c r="A93" s="158" t="s">
        <v>223</v>
      </c>
      <c r="B93" s="162" t="s">
        <v>210</v>
      </c>
      <c r="C93" s="182" t="s">
        <v>209</v>
      </c>
      <c r="D93" s="157">
        <v>88004.7</v>
      </c>
      <c r="E93" s="158" t="s">
        <v>16</v>
      </c>
      <c r="F93" s="161" t="s">
        <v>208</v>
      </c>
      <c r="G93" s="157">
        <v>88004.7</v>
      </c>
      <c r="H93" s="157"/>
      <c r="I93" s="157">
        <v>88004.7</v>
      </c>
      <c r="J93" s="159" t="s">
        <v>27</v>
      </c>
      <c r="K93" s="182" t="s">
        <v>209</v>
      </c>
      <c r="L93" s="157">
        <v>88004.7</v>
      </c>
      <c r="M93" s="183" t="s">
        <v>208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</row>
    <row r="94" spans="1:45" s="94" customFormat="1" ht="30" customHeight="1" x14ac:dyDescent="0.2">
      <c r="A94" s="158" t="s">
        <v>222</v>
      </c>
      <c r="B94" s="162" t="s">
        <v>210</v>
      </c>
      <c r="C94" s="182" t="s">
        <v>209</v>
      </c>
      <c r="D94" s="157">
        <v>36.33</v>
      </c>
      <c r="E94" s="158" t="s">
        <v>16</v>
      </c>
      <c r="F94" s="161" t="s">
        <v>208</v>
      </c>
      <c r="G94" s="157">
        <v>36.33</v>
      </c>
      <c r="H94" s="157"/>
      <c r="I94" s="157">
        <v>36.33</v>
      </c>
      <c r="J94" s="159" t="s">
        <v>27</v>
      </c>
      <c r="K94" s="182" t="s">
        <v>209</v>
      </c>
      <c r="L94" s="157">
        <v>36.33</v>
      </c>
      <c r="M94" s="161" t="s">
        <v>208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</row>
    <row r="95" spans="1:45" s="94" customFormat="1" ht="30" customHeight="1" x14ac:dyDescent="0.2">
      <c r="A95" s="158" t="s">
        <v>221</v>
      </c>
      <c r="B95" s="162" t="s">
        <v>210</v>
      </c>
      <c r="C95" s="182" t="s">
        <v>209</v>
      </c>
      <c r="D95" s="157">
        <v>181.63</v>
      </c>
      <c r="E95" s="158" t="s">
        <v>16</v>
      </c>
      <c r="F95" s="161" t="s">
        <v>220</v>
      </c>
      <c r="G95" s="157">
        <v>181.63</v>
      </c>
      <c r="H95" s="157"/>
      <c r="I95" s="157">
        <v>181.63</v>
      </c>
      <c r="J95" s="159" t="s">
        <v>27</v>
      </c>
      <c r="K95" s="182" t="s">
        <v>209</v>
      </c>
      <c r="L95" s="157">
        <v>181.63</v>
      </c>
      <c r="M95" s="161" t="s">
        <v>220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</row>
    <row r="96" spans="1:45" s="94" customFormat="1" ht="30" customHeight="1" x14ac:dyDescent="0.2">
      <c r="A96" s="158" t="s">
        <v>219</v>
      </c>
      <c r="B96" s="162" t="s">
        <v>210</v>
      </c>
      <c r="C96" s="182" t="s">
        <v>209</v>
      </c>
      <c r="D96" s="157">
        <v>525.29</v>
      </c>
      <c r="E96" s="158" t="s">
        <v>16</v>
      </c>
      <c r="F96" s="161" t="s">
        <v>218</v>
      </c>
      <c r="G96" s="157">
        <v>525.29</v>
      </c>
      <c r="H96" s="157"/>
      <c r="I96" s="157">
        <v>525.29</v>
      </c>
      <c r="J96" s="159" t="s">
        <v>27</v>
      </c>
      <c r="K96" s="182" t="s">
        <v>209</v>
      </c>
      <c r="L96" s="157">
        <v>525.29</v>
      </c>
      <c r="M96" s="161" t="s">
        <v>218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</row>
    <row r="97" spans="1:45" s="94" customFormat="1" ht="30" customHeight="1" x14ac:dyDescent="0.2">
      <c r="A97" s="158" t="s">
        <v>217</v>
      </c>
      <c r="B97" s="162" t="s">
        <v>210</v>
      </c>
      <c r="C97" s="182" t="s">
        <v>209</v>
      </c>
      <c r="D97" s="157">
        <v>779037.02</v>
      </c>
      <c r="E97" s="158" t="s">
        <v>16</v>
      </c>
      <c r="F97" s="161" t="s">
        <v>208</v>
      </c>
      <c r="G97" s="157">
        <v>779037.02</v>
      </c>
      <c r="H97" s="157"/>
      <c r="I97" s="157">
        <v>779037.02</v>
      </c>
      <c r="J97" s="159" t="s">
        <v>27</v>
      </c>
      <c r="K97" s="182" t="s">
        <v>209</v>
      </c>
      <c r="L97" s="157">
        <v>779037.02</v>
      </c>
      <c r="M97" s="161" t="s">
        <v>208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</row>
    <row r="98" spans="1:45" s="94" customFormat="1" ht="30" customHeight="1" x14ac:dyDescent="0.2">
      <c r="A98" s="158" t="s">
        <v>216</v>
      </c>
      <c r="B98" s="162" t="s">
        <v>210</v>
      </c>
      <c r="C98" s="182" t="s">
        <v>209</v>
      </c>
      <c r="D98" s="157">
        <v>105.06</v>
      </c>
      <c r="E98" s="158" t="s">
        <v>16</v>
      </c>
      <c r="F98" s="161" t="s">
        <v>215</v>
      </c>
      <c r="G98" s="157">
        <v>105.06</v>
      </c>
      <c r="H98" s="157"/>
      <c r="I98" s="157">
        <v>105.06</v>
      </c>
      <c r="J98" s="159" t="s">
        <v>27</v>
      </c>
      <c r="K98" s="182" t="s">
        <v>209</v>
      </c>
      <c r="L98" s="157">
        <v>105.06</v>
      </c>
      <c r="M98" s="161" t="s">
        <v>215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</row>
    <row r="99" spans="1:45" s="94" customFormat="1" ht="30" customHeight="1" x14ac:dyDescent="0.2">
      <c r="A99" s="94" t="s">
        <v>214</v>
      </c>
      <c r="B99" s="96" t="s">
        <v>210</v>
      </c>
      <c r="C99" s="95" t="s">
        <v>209</v>
      </c>
      <c r="D99" s="84">
        <v>90673.81</v>
      </c>
      <c r="E99" s="94" t="s">
        <v>16</v>
      </c>
      <c r="F99" s="93" t="s">
        <v>208</v>
      </c>
      <c r="G99" s="84">
        <v>90673.81</v>
      </c>
      <c r="H99" s="84"/>
      <c r="I99" s="84">
        <v>90673.81</v>
      </c>
      <c r="J99" s="102" t="s">
        <v>27</v>
      </c>
      <c r="K99" s="95" t="s">
        <v>209</v>
      </c>
      <c r="L99" s="84">
        <v>90673.81</v>
      </c>
      <c r="M99" s="93" t="s">
        <v>208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</row>
    <row r="100" spans="1:45" s="94" customFormat="1" ht="30" customHeight="1" x14ac:dyDescent="0.2">
      <c r="A100" s="94" t="s">
        <v>213</v>
      </c>
      <c r="B100" s="96" t="s">
        <v>210</v>
      </c>
      <c r="C100" s="95" t="s">
        <v>209</v>
      </c>
      <c r="D100" s="84">
        <v>4846.57</v>
      </c>
      <c r="E100" s="94" t="s">
        <v>16</v>
      </c>
      <c r="F100" s="93" t="s">
        <v>208</v>
      </c>
      <c r="G100" s="84">
        <v>4846.57</v>
      </c>
      <c r="H100" s="84"/>
      <c r="I100" s="84">
        <v>4846.57</v>
      </c>
      <c r="J100" s="102" t="s">
        <v>27</v>
      </c>
      <c r="K100" s="95" t="s">
        <v>209</v>
      </c>
      <c r="L100" s="84">
        <v>4846.57</v>
      </c>
      <c r="M100" s="93" t="s">
        <v>208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</row>
    <row r="101" spans="1:45" s="94" customFormat="1" ht="30" customHeight="1" x14ac:dyDescent="0.2">
      <c r="A101" s="94" t="s">
        <v>212</v>
      </c>
      <c r="B101" s="96" t="s">
        <v>210</v>
      </c>
      <c r="C101" s="95" t="s">
        <v>209</v>
      </c>
      <c r="D101" s="84">
        <v>2907.95</v>
      </c>
      <c r="E101" s="94" t="s">
        <v>16</v>
      </c>
      <c r="F101" s="93" t="s">
        <v>208</v>
      </c>
      <c r="G101" s="84">
        <v>2907.95</v>
      </c>
      <c r="H101" s="84"/>
      <c r="I101" s="84">
        <v>2907.95</v>
      </c>
      <c r="J101" s="102" t="s">
        <v>27</v>
      </c>
      <c r="K101" s="95" t="s">
        <v>209</v>
      </c>
      <c r="L101" s="84">
        <v>2907.95</v>
      </c>
      <c r="M101" s="93" t="s">
        <v>208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</row>
    <row r="102" spans="1:45" s="94" customFormat="1" ht="30" customHeight="1" thickBot="1" x14ac:dyDescent="0.25">
      <c r="A102" s="180" t="s">
        <v>211</v>
      </c>
      <c r="B102" s="181" t="s">
        <v>210</v>
      </c>
      <c r="C102" s="100" t="s">
        <v>209</v>
      </c>
      <c r="D102" s="179">
        <v>1066.25</v>
      </c>
      <c r="E102" s="180" t="s">
        <v>16</v>
      </c>
      <c r="F102" s="178" t="s">
        <v>208</v>
      </c>
      <c r="G102" s="179">
        <v>1066.25</v>
      </c>
      <c r="H102" s="179"/>
      <c r="I102" s="179">
        <v>1066.25</v>
      </c>
      <c r="J102" s="101" t="s">
        <v>27</v>
      </c>
      <c r="K102" s="95" t="s">
        <v>209</v>
      </c>
      <c r="L102" s="179">
        <v>1066.25</v>
      </c>
      <c r="M102" s="178" t="s">
        <v>208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</row>
    <row r="103" spans="1:45" s="167" customFormat="1" ht="25.5" customHeight="1" thickBot="1" x14ac:dyDescent="0.3">
      <c r="A103" s="146" t="s">
        <v>11</v>
      </c>
      <c r="B103" s="142"/>
      <c r="C103" s="145" t="s">
        <v>207</v>
      </c>
      <c r="D103" s="141">
        <f>SUM(D90:D102)</f>
        <v>1025647.4500000001</v>
      </c>
      <c r="E103" s="144"/>
      <c r="F103" s="168"/>
      <c r="G103" s="141">
        <f>SUM(G90:G102)</f>
        <v>1025647.4500000001</v>
      </c>
      <c r="H103" s="141"/>
      <c r="I103" s="141">
        <f>SUM(I90:I102)</f>
        <v>1025647.4500000001</v>
      </c>
      <c r="J103" s="142"/>
      <c r="K103" s="142"/>
      <c r="L103" s="141">
        <f>SUM(L90:L102)</f>
        <v>1025647.4500000001</v>
      </c>
      <c r="M103" s="140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139"/>
      <c r="AM103" s="139"/>
      <c r="AN103" s="139"/>
      <c r="AO103" s="139"/>
      <c r="AP103" s="139"/>
      <c r="AQ103" s="139"/>
      <c r="AR103" s="139"/>
      <c r="AS103" s="139"/>
    </row>
    <row r="104" spans="1:45" s="74" customFormat="1" ht="31.5" customHeight="1" x14ac:dyDescent="0.25">
      <c r="A104" s="177" t="s">
        <v>206</v>
      </c>
      <c r="B104" s="176"/>
      <c r="C104" s="175"/>
      <c r="D104" s="171"/>
      <c r="E104" s="174"/>
      <c r="F104" s="173"/>
      <c r="G104" s="171"/>
      <c r="H104" s="171"/>
      <c r="I104" s="171"/>
      <c r="J104" s="172"/>
      <c r="K104" s="172"/>
      <c r="L104" s="171"/>
      <c r="M104" s="170"/>
    </row>
    <row r="105" spans="1:45" s="147" customFormat="1" ht="45" customHeight="1" x14ac:dyDescent="0.2">
      <c r="A105" s="158" t="s">
        <v>205</v>
      </c>
      <c r="B105" s="162" t="s">
        <v>103</v>
      </c>
      <c r="C105" s="162" t="s">
        <v>102</v>
      </c>
      <c r="D105" s="157">
        <v>51128.79</v>
      </c>
      <c r="E105" s="158" t="s">
        <v>16</v>
      </c>
      <c r="F105" s="161" t="s">
        <v>194</v>
      </c>
      <c r="G105" s="157">
        <v>51128.79</v>
      </c>
      <c r="H105" s="157"/>
      <c r="I105" s="157">
        <v>51128.79</v>
      </c>
      <c r="J105" s="159" t="s">
        <v>101</v>
      </c>
      <c r="K105" s="163" t="s">
        <v>100</v>
      </c>
      <c r="L105" s="157">
        <v>51128.79</v>
      </c>
      <c r="M105" s="159" t="s">
        <v>194</v>
      </c>
    </row>
    <row r="106" spans="1:45" s="147" customFormat="1" ht="45" customHeight="1" x14ac:dyDescent="0.2">
      <c r="A106" s="158" t="s">
        <v>204</v>
      </c>
      <c r="B106" s="162" t="s">
        <v>103</v>
      </c>
      <c r="C106" s="162" t="s">
        <v>102</v>
      </c>
      <c r="D106" s="157">
        <v>5548.44</v>
      </c>
      <c r="E106" s="158" t="s">
        <v>16</v>
      </c>
      <c r="F106" s="161" t="s">
        <v>203</v>
      </c>
      <c r="G106" s="157">
        <v>5548.44</v>
      </c>
      <c r="H106" s="157"/>
      <c r="I106" s="157">
        <v>5548.44</v>
      </c>
      <c r="J106" s="159" t="s">
        <v>101</v>
      </c>
      <c r="K106" s="163" t="s">
        <v>100</v>
      </c>
      <c r="L106" s="157">
        <v>5548.44</v>
      </c>
      <c r="M106" s="159" t="s">
        <v>203</v>
      </c>
    </row>
    <row r="107" spans="1:45" s="147" customFormat="1" ht="45" customHeight="1" x14ac:dyDescent="0.2">
      <c r="A107" s="158" t="s">
        <v>202</v>
      </c>
      <c r="B107" s="162" t="s">
        <v>103</v>
      </c>
      <c r="C107" s="162" t="s">
        <v>102</v>
      </c>
      <c r="D107" s="157">
        <v>19861.36</v>
      </c>
      <c r="E107" s="158" t="s">
        <v>16</v>
      </c>
      <c r="F107" s="161" t="s">
        <v>200</v>
      </c>
      <c r="G107" s="157">
        <v>19861.36</v>
      </c>
      <c r="H107" s="157"/>
      <c r="I107" s="157">
        <v>19861.36</v>
      </c>
      <c r="J107" s="159" t="s">
        <v>101</v>
      </c>
      <c r="K107" s="163" t="s">
        <v>100</v>
      </c>
      <c r="L107" s="157">
        <v>19861.36</v>
      </c>
      <c r="M107" s="161" t="s">
        <v>200</v>
      </c>
    </row>
    <row r="108" spans="1:45" s="147" customFormat="1" ht="45" customHeight="1" x14ac:dyDescent="0.2">
      <c r="A108" s="158" t="s">
        <v>201</v>
      </c>
      <c r="B108" s="162" t="s">
        <v>103</v>
      </c>
      <c r="C108" s="162" t="s">
        <v>102</v>
      </c>
      <c r="D108" s="157">
        <v>14625.42</v>
      </c>
      <c r="E108" s="158" t="s">
        <v>16</v>
      </c>
      <c r="F108" s="161" t="s">
        <v>200</v>
      </c>
      <c r="G108" s="157">
        <v>14625.42</v>
      </c>
      <c r="H108" s="157"/>
      <c r="I108" s="157">
        <v>14625.42</v>
      </c>
      <c r="J108" s="159" t="s">
        <v>101</v>
      </c>
      <c r="K108" s="163" t="s">
        <v>100</v>
      </c>
      <c r="L108" s="157">
        <v>14625.42</v>
      </c>
      <c r="M108" s="161" t="s">
        <v>200</v>
      </c>
    </row>
    <row r="109" spans="1:45" s="147" customFormat="1" ht="45" customHeight="1" x14ac:dyDescent="0.2">
      <c r="A109" s="158" t="s">
        <v>199</v>
      </c>
      <c r="B109" s="162" t="s">
        <v>103</v>
      </c>
      <c r="C109" s="162" t="s">
        <v>102</v>
      </c>
      <c r="D109" s="157">
        <v>38974.300000000003</v>
      </c>
      <c r="E109" s="158" t="s">
        <v>16</v>
      </c>
      <c r="F109" s="161" t="s">
        <v>197</v>
      </c>
      <c r="G109" s="157">
        <v>38974.300000000003</v>
      </c>
      <c r="H109" s="157"/>
      <c r="I109" s="157">
        <v>38974.300000000003</v>
      </c>
      <c r="J109" s="159" t="s">
        <v>101</v>
      </c>
      <c r="K109" s="163" t="s">
        <v>100</v>
      </c>
      <c r="L109" s="157">
        <v>38974.300000000003</v>
      </c>
      <c r="M109" s="161" t="s">
        <v>197</v>
      </c>
    </row>
    <row r="110" spans="1:45" s="147" customFormat="1" ht="45" customHeight="1" x14ac:dyDescent="0.2">
      <c r="A110" s="158" t="s">
        <v>198</v>
      </c>
      <c r="B110" s="162" t="s">
        <v>103</v>
      </c>
      <c r="C110" s="162" t="s">
        <v>102</v>
      </c>
      <c r="D110" s="157">
        <v>44050.97</v>
      </c>
      <c r="E110" s="158" t="s">
        <v>16</v>
      </c>
      <c r="F110" s="161" t="s">
        <v>197</v>
      </c>
      <c r="G110" s="157">
        <v>44050.97</v>
      </c>
      <c r="H110" s="157"/>
      <c r="I110" s="157">
        <v>44050.97</v>
      </c>
      <c r="J110" s="159" t="s">
        <v>101</v>
      </c>
      <c r="K110" s="163" t="s">
        <v>100</v>
      </c>
      <c r="L110" s="157">
        <v>44050.97</v>
      </c>
      <c r="M110" s="161" t="s">
        <v>197</v>
      </c>
    </row>
    <row r="111" spans="1:45" s="147" customFormat="1" ht="45" customHeight="1" x14ac:dyDescent="0.2">
      <c r="A111" s="158" t="s">
        <v>196</v>
      </c>
      <c r="B111" s="162" t="s">
        <v>103</v>
      </c>
      <c r="C111" s="162" t="s">
        <v>102</v>
      </c>
      <c r="D111" s="157">
        <v>22202.37</v>
      </c>
      <c r="E111" s="158" t="s">
        <v>16</v>
      </c>
      <c r="F111" s="161" t="s">
        <v>194</v>
      </c>
      <c r="G111" s="157">
        <v>22202.37</v>
      </c>
      <c r="H111" s="157"/>
      <c r="I111" s="157">
        <v>22202.37</v>
      </c>
      <c r="J111" s="159" t="s">
        <v>101</v>
      </c>
      <c r="K111" s="163" t="s">
        <v>100</v>
      </c>
      <c r="L111" s="157">
        <v>22202.37</v>
      </c>
      <c r="M111" s="161" t="s">
        <v>194</v>
      </c>
    </row>
    <row r="112" spans="1:45" s="147" customFormat="1" ht="45" customHeight="1" thickBot="1" x14ac:dyDescent="0.25">
      <c r="A112" s="154" t="s">
        <v>195</v>
      </c>
      <c r="B112" s="155" t="s">
        <v>103</v>
      </c>
      <c r="C112" s="155" t="s">
        <v>102</v>
      </c>
      <c r="D112" s="149">
        <v>47805.26</v>
      </c>
      <c r="E112" s="154" t="s">
        <v>16</v>
      </c>
      <c r="F112" s="153" t="s">
        <v>194</v>
      </c>
      <c r="G112" s="149">
        <v>47805.26</v>
      </c>
      <c r="H112" s="149"/>
      <c r="I112" s="149">
        <v>47805.26</v>
      </c>
      <c r="J112" s="151" t="s">
        <v>101</v>
      </c>
      <c r="K112" s="163" t="s">
        <v>100</v>
      </c>
      <c r="L112" s="149">
        <v>47805.26</v>
      </c>
      <c r="M112" s="153" t="s">
        <v>194</v>
      </c>
    </row>
    <row r="113" spans="1:36" s="167" customFormat="1" ht="25.5" customHeight="1" thickBot="1" x14ac:dyDescent="0.3">
      <c r="A113" s="146"/>
      <c r="B113" s="142"/>
      <c r="C113" s="145" t="s">
        <v>193</v>
      </c>
      <c r="D113" s="141">
        <f>SUM(D105:D112)</f>
        <v>244196.91</v>
      </c>
      <c r="E113" s="169"/>
      <c r="F113" s="168"/>
      <c r="G113" s="141">
        <f>SUM(G105:G112)</f>
        <v>244196.91</v>
      </c>
      <c r="H113" s="141"/>
      <c r="I113" s="141">
        <f>SUM(I105:I112)</f>
        <v>244196.91</v>
      </c>
      <c r="J113" s="145"/>
      <c r="K113" s="145"/>
      <c r="L113" s="141">
        <f>SUM(L105:L112)</f>
        <v>244196.91</v>
      </c>
      <c r="M113" s="140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</row>
    <row r="114" spans="1:36" s="74" customFormat="1" ht="21.75" customHeight="1" x14ac:dyDescent="0.25">
      <c r="A114" s="166" t="s">
        <v>192</v>
      </c>
      <c r="B114" s="165"/>
      <c r="C114" s="136"/>
      <c r="D114" s="133"/>
      <c r="E114" s="135"/>
      <c r="F114" s="164"/>
      <c r="G114" s="133"/>
      <c r="H114" s="133"/>
      <c r="I114" s="133"/>
      <c r="J114" s="118"/>
      <c r="K114" s="118"/>
      <c r="L114" s="133"/>
      <c r="M114" s="114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</row>
    <row r="115" spans="1:36" s="147" customFormat="1" ht="30" customHeight="1" x14ac:dyDescent="0.25">
      <c r="A115" s="158" t="s">
        <v>191</v>
      </c>
      <c r="B115" s="162" t="s">
        <v>112</v>
      </c>
      <c r="C115" s="162" t="s">
        <v>111</v>
      </c>
      <c r="D115" s="157">
        <v>34749.870000000003</v>
      </c>
      <c r="E115" s="158" t="s">
        <v>16</v>
      </c>
      <c r="F115" s="161">
        <v>45064</v>
      </c>
      <c r="G115" s="157">
        <v>34749.870000000003</v>
      </c>
      <c r="H115" s="160"/>
      <c r="I115" s="157">
        <v>34749.870000000003</v>
      </c>
      <c r="J115" s="159" t="s">
        <v>78</v>
      </c>
      <c r="K115" s="162" t="s">
        <v>77</v>
      </c>
      <c r="L115" s="157">
        <v>34749.870000000003</v>
      </c>
      <c r="M115" s="156">
        <v>45077</v>
      </c>
    </row>
    <row r="116" spans="1:36" s="147" customFormat="1" ht="30" customHeight="1" x14ac:dyDescent="0.25">
      <c r="A116" s="158" t="s">
        <v>190</v>
      </c>
      <c r="B116" s="162" t="s">
        <v>112</v>
      </c>
      <c r="C116" s="162" t="s">
        <v>111</v>
      </c>
      <c r="D116" s="157">
        <v>24275.88</v>
      </c>
      <c r="E116" s="158" t="s">
        <v>16</v>
      </c>
      <c r="F116" s="161">
        <v>45065</v>
      </c>
      <c r="G116" s="157">
        <v>24275.88</v>
      </c>
      <c r="H116" s="160"/>
      <c r="I116" s="157">
        <v>24275.88</v>
      </c>
      <c r="J116" s="159" t="s">
        <v>78</v>
      </c>
      <c r="K116" s="162" t="s">
        <v>77</v>
      </c>
      <c r="L116" s="157">
        <v>24275.88</v>
      </c>
      <c r="M116" s="156">
        <v>45077</v>
      </c>
    </row>
    <row r="117" spans="1:36" s="147" customFormat="1" ht="45" customHeight="1" x14ac:dyDescent="0.25">
      <c r="A117" s="158" t="s">
        <v>189</v>
      </c>
      <c r="B117" s="162" t="s">
        <v>103</v>
      </c>
      <c r="C117" s="162" t="s">
        <v>102</v>
      </c>
      <c r="D117" s="157">
        <v>66962.86</v>
      </c>
      <c r="E117" s="158" t="s">
        <v>16</v>
      </c>
      <c r="F117" s="161">
        <v>45069</v>
      </c>
      <c r="G117" s="157">
        <v>66962.86</v>
      </c>
      <c r="H117" s="160"/>
      <c r="I117" s="157">
        <v>66962.86</v>
      </c>
      <c r="J117" s="159" t="s">
        <v>101</v>
      </c>
      <c r="K117" s="163" t="s">
        <v>100</v>
      </c>
      <c r="L117" s="157">
        <v>66962.86</v>
      </c>
      <c r="M117" s="156">
        <v>45291</v>
      </c>
    </row>
    <row r="118" spans="1:36" s="147" customFormat="1" ht="45" customHeight="1" x14ac:dyDescent="0.25">
      <c r="A118" s="158" t="s">
        <v>188</v>
      </c>
      <c r="B118" s="162" t="s">
        <v>103</v>
      </c>
      <c r="C118" s="162" t="s">
        <v>102</v>
      </c>
      <c r="D118" s="157">
        <v>22098.25</v>
      </c>
      <c r="E118" s="158" t="s">
        <v>16</v>
      </c>
      <c r="F118" s="161">
        <v>45076</v>
      </c>
      <c r="G118" s="157">
        <v>22098.25</v>
      </c>
      <c r="H118" s="160"/>
      <c r="I118" s="157">
        <v>22098.25</v>
      </c>
      <c r="J118" s="159" t="s">
        <v>101</v>
      </c>
      <c r="K118" s="163" t="s">
        <v>100</v>
      </c>
      <c r="L118" s="157">
        <v>22098.25</v>
      </c>
      <c r="M118" s="156">
        <v>45291</v>
      </c>
    </row>
    <row r="119" spans="1:36" s="147" customFormat="1" ht="45" customHeight="1" x14ac:dyDescent="0.25">
      <c r="A119" s="158" t="s">
        <v>187</v>
      </c>
      <c r="B119" s="162" t="s">
        <v>103</v>
      </c>
      <c r="C119" s="162" t="s">
        <v>102</v>
      </c>
      <c r="D119" s="157">
        <v>21885.85</v>
      </c>
      <c r="E119" s="158" t="s">
        <v>16</v>
      </c>
      <c r="F119" s="161">
        <v>45076</v>
      </c>
      <c r="G119" s="157">
        <v>21885.85</v>
      </c>
      <c r="H119" s="160"/>
      <c r="I119" s="157">
        <v>21885.85</v>
      </c>
      <c r="J119" s="159" t="s">
        <v>101</v>
      </c>
      <c r="K119" s="163" t="s">
        <v>100</v>
      </c>
      <c r="L119" s="157">
        <v>21885.85</v>
      </c>
      <c r="M119" s="156">
        <v>45291</v>
      </c>
    </row>
    <row r="120" spans="1:36" s="147" customFormat="1" ht="45" customHeight="1" x14ac:dyDescent="0.25">
      <c r="A120" s="158" t="s">
        <v>186</v>
      </c>
      <c r="B120" s="162" t="s">
        <v>103</v>
      </c>
      <c r="C120" s="162" t="s">
        <v>102</v>
      </c>
      <c r="D120" s="157">
        <v>14913.7</v>
      </c>
      <c r="E120" s="158" t="s">
        <v>16</v>
      </c>
      <c r="F120" s="161">
        <v>45076</v>
      </c>
      <c r="G120" s="157">
        <v>14913.7</v>
      </c>
      <c r="H120" s="160"/>
      <c r="I120" s="157">
        <v>14913.7</v>
      </c>
      <c r="J120" s="159" t="s">
        <v>101</v>
      </c>
      <c r="K120" s="163" t="s">
        <v>100</v>
      </c>
      <c r="L120" s="157">
        <v>14913.7</v>
      </c>
      <c r="M120" s="156">
        <v>45291</v>
      </c>
    </row>
    <row r="121" spans="1:36" s="147" customFormat="1" ht="45" customHeight="1" x14ac:dyDescent="0.25">
      <c r="A121" s="158" t="s">
        <v>185</v>
      </c>
      <c r="B121" s="162" t="s">
        <v>103</v>
      </c>
      <c r="C121" s="162" t="s">
        <v>102</v>
      </c>
      <c r="D121" s="157">
        <v>21099.99</v>
      </c>
      <c r="E121" s="158" t="s">
        <v>16</v>
      </c>
      <c r="F121" s="161">
        <v>45064</v>
      </c>
      <c r="G121" s="157">
        <v>21099.99</v>
      </c>
      <c r="H121" s="160"/>
      <c r="I121" s="157">
        <v>21099.99</v>
      </c>
      <c r="J121" s="159" t="s">
        <v>101</v>
      </c>
      <c r="K121" s="163" t="s">
        <v>100</v>
      </c>
      <c r="L121" s="157">
        <v>21099.99</v>
      </c>
      <c r="M121" s="156">
        <v>45095</v>
      </c>
    </row>
    <row r="122" spans="1:36" s="147" customFormat="1" ht="30" customHeight="1" x14ac:dyDescent="0.25">
      <c r="A122" s="158" t="s">
        <v>184</v>
      </c>
      <c r="B122" s="162" t="s">
        <v>62</v>
      </c>
      <c r="C122" s="162" t="s">
        <v>183</v>
      </c>
      <c r="D122" s="157">
        <v>95156.88</v>
      </c>
      <c r="E122" s="158" t="s">
        <v>16</v>
      </c>
      <c r="F122" s="161">
        <v>45071</v>
      </c>
      <c r="G122" s="157">
        <v>95156.88</v>
      </c>
      <c r="H122" s="160"/>
      <c r="I122" s="157">
        <v>95156.88</v>
      </c>
      <c r="J122" s="159" t="s">
        <v>60</v>
      </c>
      <c r="K122" s="158" t="s">
        <v>182</v>
      </c>
      <c r="L122" s="157">
        <v>95156.88</v>
      </c>
      <c r="M122" s="156">
        <v>45102</v>
      </c>
    </row>
    <row r="123" spans="1:36" s="147" customFormat="1" ht="30" customHeight="1" thickBot="1" x14ac:dyDescent="0.3">
      <c r="A123" s="154" t="s">
        <v>181</v>
      </c>
      <c r="B123" s="155" t="s">
        <v>180</v>
      </c>
      <c r="C123" s="155" t="s">
        <v>56</v>
      </c>
      <c r="D123" s="149">
        <v>22656</v>
      </c>
      <c r="E123" s="154" t="s">
        <v>16</v>
      </c>
      <c r="F123" s="153">
        <v>45071</v>
      </c>
      <c r="G123" s="149">
        <v>22656</v>
      </c>
      <c r="H123" s="152"/>
      <c r="I123" s="149">
        <v>22656</v>
      </c>
      <c r="J123" s="151" t="s">
        <v>55</v>
      </c>
      <c r="K123" s="150" t="s">
        <v>54</v>
      </c>
      <c r="L123" s="149">
        <v>22656</v>
      </c>
      <c r="M123" s="148">
        <v>45102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</row>
    <row r="124" spans="1:36" s="139" customFormat="1" ht="25.5" customHeight="1" thickBot="1" x14ac:dyDescent="0.3">
      <c r="A124" s="146"/>
      <c r="B124" s="142"/>
      <c r="C124" s="145" t="s">
        <v>179</v>
      </c>
      <c r="D124" s="141">
        <f>SUM(D115:D123)</f>
        <v>323799.28000000003</v>
      </c>
      <c r="E124" s="144"/>
      <c r="F124" s="143"/>
      <c r="G124" s="141">
        <f>SUM(G115:G123)</f>
        <v>323799.28000000003</v>
      </c>
      <c r="H124" s="141"/>
      <c r="I124" s="141">
        <f>SUM(I115:I123)</f>
        <v>323799.28000000003</v>
      </c>
      <c r="J124" s="142"/>
      <c r="K124" s="142"/>
      <c r="L124" s="141">
        <f>SUM(L115:L123)</f>
        <v>323799.28000000003</v>
      </c>
      <c r="M124" s="140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</row>
    <row r="125" spans="1:36" s="74" customFormat="1" ht="27.75" customHeight="1" x14ac:dyDescent="0.25">
      <c r="A125" s="138" t="s">
        <v>178</v>
      </c>
      <c r="B125" s="137"/>
      <c r="C125" s="136"/>
      <c r="D125" s="133"/>
      <c r="E125" s="135"/>
      <c r="F125" s="134"/>
      <c r="G125" s="133"/>
      <c r="H125" s="133"/>
      <c r="I125" s="133"/>
      <c r="J125" s="118"/>
      <c r="K125" s="118"/>
      <c r="L125" s="133"/>
      <c r="M125" s="114"/>
    </row>
    <row r="126" spans="1:36" s="74" customFormat="1" ht="30" customHeight="1" x14ac:dyDescent="0.25">
      <c r="A126" s="97" t="s">
        <v>177</v>
      </c>
      <c r="B126" s="97" t="s">
        <v>173</v>
      </c>
      <c r="C126" s="96" t="s">
        <v>162</v>
      </c>
      <c r="D126" s="84">
        <v>215350.44</v>
      </c>
      <c r="E126" s="94" t="s">
        <v>16</v>
      </c>
      <c r="F126" s="93">
        <v>45105</v>
      </c>
      <c r="G126" s="84">
        <v>215350.44</v>
      </c>
      <c r="H126" s="129"/>
      <c r="I126" s="84">
        <v>215350.44</v>
      </c>
      <c r="J126" s="78" t="s">
        <v>161</v>
      </c>
      <c r="K126" s="78" t="s">
        <v>160</v>
      </c>
      <c r="L126" s="84">
        <v>215350.44</v>
      </c>
      <c r="M126" s="92">
        <v>45135</v>
      </c>
    </row>
    <row r="127" spans="1:36" s="74" customFormat="1" ht="30" customHeight="1" x14ac:dyDescent="0.25">
      <c r="A127" s="97" t="s">
        <v>176</v>
      </c>
      <c r="B127" s="97" t="s">
        <v>173</v>
      </c>
      <c r="C127" s="96" t="s">
        <v>162</v>
      </c>
      <c r="D127" s="84">
        <v>7734.46</v>
      </c>
      <c r="E127" s="94" t="s">
        <v>16</v>
      </c>
      <c r="F127" s="93">
        <v>45105</v>
      </c>
      <c r="G127" s="84">
        <v>7734.46</v>
      </c>
      <c r="H127" s="129"/>
      <c r="I127" s="84">
        <v>7734.46</v>
      </c>
      <c r="J127" s="78" t="s">
        <v>161</v>
      </c>
      <c r="K127" s="78" t="s">
        <v>160</v>
      </c>
      <c r="L127" s="84">
        <v>7734.46</v>
      </c>
      <c r="M127" s="92">
        <v>45135</v>
      </c>
    </row>
    <row r="128" spans="1:36" s="74" customFormat="1" ht="30" customHeight="1" x14ac:dyDescent="0.25">
      <c r="A128" s="97" t="s">
        <v>175</v>
      </c>
      <c r="B128" s="97" t="s">
        <v>173</v>
      </c>
      <c r="C128" s="96" t="s">
        <v>162</v>
      </c>
      <c r="D128" s="84">
        <v>3564.58</v>
      </c>
      <c r="E128" s="94" t="s">
        <v>16</v>
      </c>
      <c r="F128" s="93">
        <v>45105</v>
      </c>
      <c r="G128" s="84">
        <v>3564.58</v>
      </c>
      <c r="H128" s="129"/>
      <c r="I128" s="84">
        <v>3564.58</v>
      </c>
      <c r="J128" s="78" t="s">
        <v>161</v>
      </c>
      <c r="K128" s="78" t="s">
        <v>160</v>
      </c>
      <c r="L128" s="84">
        <v>3564.58</v>
      </c>
      <c r="M128" s="92">
        <v>45135</v>
      </c>
    </row>
    <row r="129" spans="1:36" s="74" customFormat="1" ht="30" customHeight="1" x14ac:dyDescent="0.25">
      <c r="A129" s="97" t="s">
        <v>174</v>
      </c>
      <c r="B129" s="97" t="s">
        <v>173</v>
      </c>
      <c r="C129" s="96" t="s">
        <v>162</v>
      </c>
      <c r="D129" s="84">
        <v>2134.34</v>
      </c>
      <c r="E129" s="94" t="s">
        <v>16</v>
      </c>
      <c r="F129" s="93">
        <v>45105</v>
      </c>
      <c r="G129" s="84">
        <v>2134.34</v>
      </c>
      <c r="H129" s="129"/>
      <c r="I129" s="84">
        <v>2134.34</v>
      </c>
      <c r="J129" s="78" t="s">
        <v>161</v>
      </c>
      <c r="K129" s="78" t="s">
        <v>160</v>
      </c>
      <c r="L129" s="84">
        <v>2134.34</v>
      </c>
      <c r="M129" s="92">
        <v>45135</v>
      </c>
    </row>
    <row r="130" spans="1:36" s="74" customFormat="1" ht="30" customHeight="1" x14ac:dyDescent="0.25">
      <c r="A130" s="97" t="s">
        <v>172</v>
      </c>
      <c r="B130" s="119" t="s">
        <v>163</v>
      </c>
      <c r="C130" s="96" t="s">
        <v>162</v>
      </c>
      <c r="D130" s="84">
        <v>159096.32999999999</v>
      </c>
      <c r="E130" s="94" t="s">
        <v>16</v>
      </c>
      <c r="F130" s="93">
        <v>45082</v>
      </c>
      <c r="G130" s="84">
        <v>159096.32999999999</v>
      </c>
      <c r="H130" s="129"/>
      <c r="I130" s="84">
        <v>159096.32999999999</v>
      </c>
      <c r="J130" s="78" t="s">
        <v>161</v>
      </c>
      <c r="K130" s="78" t="s">
        <v>160</v>
      </c>
      <c r="L130" s="84">
        <v>159096.32999999999</v>
      </c>
      <c r="M130" s="92" t="s">
        <v>171</v>
      </c>
    </row>
    <row r="131" spans="1:36" s="74" customFormat="1" ht="30" customHeight="1" x14ac:dyDescent="0.25">
      <c r="A131" s="132" t="s">
        <v>170</v>
      </c>
      <c r="B131" s="119" t="s">
        <v>163</v>
      </c>
      <c r="C131" s="96" t="s">
        <v>162</v>
      </c>
      <c r="D131" s="84">
        <v>201651.66</v>
      </c>
      <c r="E131" s="94" t="s">
        <v>16</v>
      </c>
      <c r="F131" s="93">
        <v>45082</v>
      </c>
      <c r="G131" s="84">
        <v>201651.66</v>
      </c>
      <c r="H131" s="129"/>
      <c r="I131" s="84">
        <v>201651.66</v>
      </c>
      <c r="J131" s="78" t="s">
        <v>161</v>
      </c>
      <c r="K131" s="78" t="s">
        <v>160</v>
      </c>
      <c r="L131" s="84">
        <v>201651.66</v>
      </c>
      <c r="M131" s="92">
        <v>45103</v>
      </c>
    </row>
    <row r="132" spans="1:36" s="74" customFormat="1" ht="30" customHeight="1" x14ac:dyDescent="0.25">
      <c r="A132" s="97" t="s">
        <v>169</v>
      </c>
      <c r="B132" s="119" t="s">
        <v>168</v>
      </c>
      <c r="C132" s="96" t="s">
        <v>162</v>
      </c>
      <c r="D132" s="84">
        <v>258574.22</v>
      </c>
      <c r="E132" s="131" t="s">
        <v>167</v>
      </c>
      <c r="F132" s="93">
        <v>45071</v>
      </c>
      <c r="G132" s="84">
        <v>258574.22</v>
      </c>
      <c r="H132" s="129"/>
      <c r="I132" s="84">
        <v>258574.22</v>
      </c>
      <c r="J132" s="78" t="s">
        <v>161</v>
      </c>
      <c r="K132" s="78" t="s">
        <v>160</v>
      </c>
      <c r="L132" s="84">
        <v>258574.22</v>
      </c>
      <c r="M132" s="92">
        <v>45086</v>
      </c>
    </row>
    <row r="133" spans="1:36" s="74" customFormat="1" ht="30" customHeight="1" x14ac:dyDescent="0.25">
      <c r="A133" s="97" t="s">
        <v>166</v>
      </c>
      <c r="B133" s="119" t="s">
        <v>163</v>
      </c>
      <c r="C133" s="96" t="s">
        <v>162</v>
      </c>
      <c r="D133" s="84">
        <v>257218.12</v>
      </c>
      <c r="E133" s="94" t="s">
        <v>16</v>
      </c>
      <c r="F133" s="93">
        <v>45102</v>
      </c>
      <c r="G133" s="84">
        <v>257218.12</v>
      </c>
      <c r="H133" s="129"/>
      <c r="I133" s="84">
        <v>257218.12</v>
      </c>
      <c r="J133" s="78" t="s">
        <v>161</v>
      </c>
      <c r="K133" s="78" t="s">
        <v>160</v>
      </c>
      <c r="L133" s="84">
        <v>257218.12</v>
      </c>
      <c r="M133" s="92">
        <v>45117</v>
      </c>
    </row>
    <row r="134" spans="1:36" s="74" customFormat="1" ht="30" customHeight="1" x14ac:dyDescent="0.25">
      <c r="A134" s="97" t="s">
        <v>165</v>
      </c>
      <c r="B134" s="119" t="s">
        <v>163</v>
      </c>
      <c r="C134" s="96" t="s">
        <v>162</v>
      </c>
      <c r="D134" s="84">
        <v>2164.0700000000002</v>
      </c>
      <c r="E134" s="94" t="s">
        <v>16</v>
      </c>
      <c r="F134" s="93">
        <v>45082</v>
      </c>
      <c r="G134" s="84">
        <v>2164.0700000000002</v>
      </c>
      <c r="H134" s="129"/>
      <c r="I134" s="84">
        <v>2164.0700000000002</v>
      </c>
      <c r="J134" s="78" t="s">
        <v>161</v>
      </c>
      <c r="K134" s="78" t="s">
        <v>160</v>
      </c>
      <c r="L134" s="84">
        <v>2164.0700000000002</v>
      </c>
      <c r="M134" s="92">
        <v>45103</v>
      </c>
    </row>
    <row r="135" spans="1:36" s="74" customFormat="1" ht="30" customHeight="1" x14ac:dyDescent="0.25">
      <c r="A135" s="97" t="s">
        <v>164</v>
      </c>
      <c r="B135" s="119" t="s">
        <v>163</v>
      </c>
      <c r="C135" s="96" t="s">
        <v>162</v>
      </c>
      <c r="D135" s="84">
        <v>22079.58</v>
      </c>
      <c r="E135" s="94" t="s">
        <v>16</v>
      </c>
      <c r="F135" s="93">
        <v>45082</v>
      </c>
      <c r="G135" s="84">
        <v>22079.58</v>
      </c>
      <c r="H135" s="129"/>
      <c r="I135" s="84">
        <v>22079.58</v>
      </c>
      <c r="J135" s="78" t="s">
        <v>161</v>
      </c>
      <c r="K135" s="78" t="s">
        <v>160</v>
      </c>
      <c r="L135" s="84">
        <v>22079.58</v>
      </c>
      <c r="M135" s="92">
        <v>45103</v>
      </c>
    </row>
    <row r="136" spans="1:36" s="74" customFormat="1" ht="37.5" customHeight="1" x14ac:dyDescent="0.25">
      <c r="A136" s="94" t="s">
        <v>159</v>
      </c>
      <c r="B136" s="96" t="s">
        <v>158</v>
      </c>
      <c r="C136" s="96" t="s">
        <v>157</v>
      </c>
      <c r="D136" s="84">
        <v>11696.16</v>
      </c>
      <c r="E136" s="94" t="s">
        <v>16</v>
      </c>
      <c r="F136" s="93">
        <v>45075</v>
      </c>
      <c r="G136" s="84">
        <v>11696.16</v>
      </c>
      <c r="H136" s="129"/>
      <c r="I136" s="84">
        <v>11696.16</v>
      </c>
      <c r="J136" s="96" t="s">
        <v>136</v>
      </c>
      <c r="K136" s="96" t="s">
        <v>135</v>
      </c>
      <c r="L136" s="84">
        <v>11696.16</v>
      </c>
      <c r="M136" s="92">
        <v>45077</v>
      </c>
    </row>
    <row r="137" spans="1:36" s="74" customFormat="1" ht="30" customHeight="1" x14ac:dyDescent="0.25">
      <c r="A137" s="97" t="s">
        <v>156</v>
      </c>
      <c r="B137" s="96" t="s">
        <v>155</v>
      </c>
      <c r="C137" s="96" t="s">
        <v>154</v>
      </c>
      <c r="D137" s="84">
        <v>29500</v>
      </c>
      <c r="E137" s="94" t="s">
        <v>16</v>
      </c>
      <c r="F137" s="93">
        <v>45106</v>
      </c>
      <c r="G137" s="84">
        <v>29500</v>
      </c>
      <c r="H137" s="129"/>
      <c r="I137" s="84">
        <v>29500</v>
      </c>
      <c r="J137" s="102" t="s">
        <v>153</v>
      </c>
      <c r="K137" s="96" t="s">
        <v>152</v>
      </c>
      <c r="L137" s="84">
        <v>29500</v>
      </c>
      <c r="M137" s="92">
        <v>45136</v>
      </c>
    </row>
    <row r="138" spans="1:36" s="74" customFormat="1" ht="30" customHeight="1" x14ac:dyDescent="0.2">
      <c r="A138" s="97" t="s">
        <v>151</v>
      </c>
      <c r="B138" s="119" t="s">
        <v>150</v>
      </c>
      <c r="C138" s="95" t="s">
        <v>135</v>
      </c>
      <c r="D138" s="84">
        <v>18030.400000000001</v>
      </c>
      <c r="E138" s="94" t="s">
        <v>16</v>
      </c>
      <c r="F138" s="93">
        <v>45086</v>
      </c>
      <c r="G138" s="84">
        <v>18030.400000000001</v>
      </c>
      <c r="H138" s="84"/>
      <c r="I138" s="84">
        <v>18030.400000000001</v>
      </c>
      <c r="J138" s="102" t="s">
        <v>136</v>
      </c>
      <c r="K138" s="95" t="s">
        <v>135</v>
      </c>
      <c r="L138" s="84">
        <v>18030.400000000001</v>
      </c>
      <c r="M138" s="92">
        <v>45116</v>
      </c>
    </row>
    <row r="139" spans="1:36" s="74" customFormat="1" ht="30" customHeight="1" x14ac:dyDescent="0.2">
      <c r="A139" s="97" t="s">
        <v>149</v>
      </c>
      <c r="B139" s="119" t="s">
        <v>148</v>
      </c>
      <c r="C139" s="95" t="s">
        <v>130</v>
      </c>
      <c r="D139" s="84">
        <v>1050200</v>
      </c>
      <c r="E139" s="94" t="s">
        <v>16</v>
      </c>
      <c r="F139" s="93">
        <v>45103</v>
      </c>
      <c r="G139" s="84">
        <v>1050200</v>
      </c>
      <c r="H139" s="84"/>
      <c r="I139" s="84">
        <v>1050200</v>
      </c>
      <c r="J139" s="130" t="s">
        <v>131</v>
      </c>
      <c r="K139" s="95" t="s">
        <v>130</v>
      </c>
      <c r="L139" s="84">
        <v>1050200</v>
      </c>
      <c r="M139" s="92">
        <v>45133</v>
      </c>
    </row>
    <row r="140" spans="1:36" s="74" customFormat="1" ht="30" customHeight="1" x14ac:dyDescent="0.2">
      <c r="A140" s="97" t="s">
        <v>147</v>
      </c>
      <c r="B140" s="119" t="s">
        <v>146</v>
      </c>
      <c r="C140" s="95" t="s">
        <v>135</v>
      </c>
      <c r="D140" s="84">
        <v>66874.559999999998</v>
      </c>
      <c r="E140" s="94" t="s">
        <v>16</v>
      </c>
      <c r="F140" s="93">
        <v>45103</v>
      </c>
      <c r="G140" s="84">
        <v>66874.559999999998</v>
      </c>
      <c r="H140" s="84"/>
      <c r="I140" s="84">
        <v>66874.559999999998</v>
      </c>
      <c r="J140" s="102" t="s">
        <v>136</v>
      </c>
      <c r="K140" s="95" t="s">
        <v>135</v>
      </c>
      <c r="L140" s="84">
        <v>66874.559999999998</v>
      </c>
      <c r="M140" s="92">
        <v>45133</v>
      </c>
    </row>
    <row r="141" spans="1:36" s="74" customFormat="1" ht="30" customHeight="1" x14ac:dyDescent="0.2">
      <c r="A141" s="97" t="s">
        <v>145</v>
      </c>
      <c r="B141" s="119" t="s">
        <v>144</v>
      </c>
      <c r="C141" s="96" t="s">
        <v>143</v>
      </c>
      <c r="D141" s="84">
        <v>10030</v>
      </c>
      <c r="E141" s="94" t="s">
        <v>16</v>
      </c>
      <c r="F141" s="93">
        <v>45093</v>
      </c>
      <c r="G141" s="84">
        <v>10030</v>
      </c>
      <c r="H141" s="84"/>
      <c r="I141" s="84">
        <v>10030</v>
      </c>
      <c r="J141" s="130" t="s">
        <v>131</v>
      </c>
      <c r="K141" s="95" t="s">
        <v>130</v>
      </c>
      <c r="L141" s="84">
        <v>10030</v>
      </c>
      <c r="M141" s="92">
        <v>45133</v>
      </c>
    </row>
    <row r="142" spans="1:36" s="74" customFormat="1" ht="30" customHeight="1" x14ac:dyDescent="0.2">
      <c r="A142" s="97" t="s">
        <v>142</v>
      </c>
      <c r="B142" s="119" t="s">
        <v>141</v>
      </c>
      <c r="C142" s="96" t="s">
        <v>140</v>
      </c>
      <c r="D142" s="84">
        <v>248040.13</v>
      </c>
      <c r="E142" s="94" t="s">
        <v>16</v>
      </c>
      <c r="F142" s="93">
        <v>45096</v>
      </c>
      <c r="G142" s="84">
        <v>248040.13</v>
      </c>
      <c r="H142" s="84"/>
      <c r="I142" s="84">
        <v>248040.13</v>
      </c>
      <c r="J142" s="130" t="s">
        <v>131</v>
      </c>
      <c r="K142" s="95" t="s">
        <v>130</v>
      </c>
      <c r="L142" s="84">
        <v>248040.13</v>
      </c>
      <c r="M142" s="92">
        <v>45126</v>
      </c>
    </row>
    <row r="143" spans="1:36" s="74" customFormat="1" ht="30" customHeight="1" x14ac:dyDescent="0.25">
      <c r="A143" s="94" t="s">
        <v>139</v>
      </c>
      <c r="B143" s="96" t="s">
        <v>138</v>
      </c>
      <c r="C143" s="96" t="s">
        <v>137</v>
      </c>
      <c r="D143" s="84">
        <v>104186.92</v>
      </c>
      <c r="E143" s="94" t="s">
        <v>16</v>
      </c>
      <c r="F143" s="93">
        <v>45075</v>
      </c>
      <c r="G143" s="84">
        <v>104186.92</v>
      </c>
      <c r="H143" s="129"/>
      <c r="I143" s="84">
        <v>104186.92</v>
      </c>
      <c r="J143" s="102" t="s">
        <v>136</v>
      </c>
      <c r="K143" s="95" t="s">
        <v>135</v>
      </c>
      <c r="L143" s="84">
        <v>104186.92</v>
      </c>
      <c r="M143" s="92">
        <v>45105</v>
      </c>
    </row>
    <row r="144" spans="1:36" s="74" customFormat="1" ht="30" customHeight="1" x14ac:dyDescent="0.2">
      <c r="A144" s="97" t="s">
        <v>134</v>
      </c>
      <c r="B144" s="119" t="s">
        <v>133</v>
      </c>
      <c r="C144" s="96" t="s">
        <v>132</v>
      </c>
      <c r="D144" s="84">
        <v>81258.59</v>
      </c>
      <c r="E144" s="94" t="s">
        <v>16</v>
      </c>
      <c r="F144" s="93">
        <v>45092</v>
      </c>
      <c r="G144" s="84">
        <v>81258.59</v>
      </c>
      <c r="H144" s="84"/>
      <c r="I144" s="84">
        <v>81258.59</v>
      </c>
      <c r="J144" s="128" t="s">
        <v>131</v>
      </c>
      <c r="K144" s="100" t="s">
        <v>130</v>
      </c>
      <c r="L144" s="84">
        <v>81258.59</v>
      </c>
      <c r="M144" s="120">
        <v>45122</v>
      </c>
      <c r="X144" s="127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</row>
    <row r="145" spans="1:36" s="94" customFormat="1" ht="30" customHeight="1" x14ac:dyDescent="0.25">
      <c r="A145" s="126" t="s">
        <v>129</v>
      </c>
      <c r="B145" s="125" t="s">
        <v>128</v>
      </c>
      <c r="C145" s="124" t="s">
        <v>127</v>
      </c>
      <c r="D145" s="121">
        <v>5783999.9800000004</v>
      </c>
      <c r="E145" s="94" t="s">
        <v>16</v>
      </c>
      <c r="F145" s="123" t="s">
        <v>124</v>
      </c>
      <c r="G145" s="121">
        <v>5783999.9800000004</v>
      </c>
      <c r="H145" s="122"/>
      <c r="I145" s="121">
        <v>5783999.9800000004</v>
      </c>
      <c r="J145" s="78" t="s">
        <v>126</v>
      </c>
      <c r="K145" s="78" t="s">
        <v>125</v>
      </c>
      <c r="L145" s="121">
        <v>5783999.9800000004</v>
      </c>
      <c r="M145" s="120" t="s">
        <v>124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</row>
    <row r="146" spans="1:36" s="74" customFormat="1" ht="30" customHeight="1" x14ac:dyDescent="0.2">
      <c r="A146" s="97" t="s">
        <v>123</v>
      </c>
      <c r="B146" s="119" t="s">
        <v>72</v>
      </c>
      <c r="C146" s="96" t="s">
        <v>122</v>
      </c>
      <c r="D146" s="84">
        <v>949460</v>
      </c>
      <c r="E146" s="94" t="s">
        <v>16</v>
      </c>
      <c r="F146" s="93">
        <v>45106</v>
      </c>
      <c r="G146" s="84">
        <v>949460</v>
      </c>
      <c r="H146" s="84"/>
      <c r="I146" s="84">
        <v>949460</v>
      </c>
      <c r="J146" s="78" t="s">
        <v>121</v>
      </c>
      <c r="K146" s="82" t="s">
        <v>120</v>
      </c>
      <c r="L146" s="84">
        <v>949460</v>
      </c>
      <c r="M146" s="120">
        <v>45136</v>
      </c>
    </row>
    <row r="147" spans="1:36" s="74" customFormat="1" ht="30" customHeight="1" x14ac:dyDescent="0.2">
      <c r="A147" s="97" t="s">
        <v>119</v>
      </c>
      <c r="B147" s="119" t="s">
        <v>118</v>
      </c>
      <c r="C147" s="96" t="s">
        <v>117</v>
      </c>
      <c r="D147" s="84">
        <v>440376</v>
      </c>
      <c r="E147" s="94" t="s">
        <v>16</v>
      </c>
      <c r="F147" s="93">
        <v>45104</v>
      </c>
      <c r="G147" s="84">
        <v>440376</v>
      </c>
      <c r="H147" s="84"/>
      <c r="I147" s="84">
        <v>440376</v>
      </c>
      <c r="J147" s="118" t="s">
        <v>96</v>
      </c>
      <c r="K147" s="118" t="s">
        <v>116</v>
      </c>
      <c r="L147" s="84">
        <v>440376</v>
      </c>
      <c r="M147" s="92">
        <v>45134</v>
      </c>
    </row>
    <row r="148" spans="1:36" s="74" customFormat="1" ht="30" customHeight="1" x14ac:dyDescent="0.2">
      <c r="A148" s="97" t="s">
        <v>115</v>
      </c>
      <c r="B148" s="96" t="s">
        <v>112</v>
      </c>
      <c r="C148" s="96" t="s">
        <v>111</v>
      </c>
      <c r="D148" s="84">
        <v>24022.16</v>
      </c>
      <c r="E148" s="94" t="s">
        <v>16</v>
      </c>
      <c r="F148" s="93">
        <v>45104</v>
      </c>
      <c r="G148" s="84">
        <v>24022.16</v>
      </c>
      <c r="H148" s="84"/>
      <c r="I148" s="84">
        <v>24022.16</v>
      </c>
      <c r="J148" s="102" t="s">
        <v>78</v>
      </c>
      <c r="K148" s="96" t="s">
        <v>77</v>
      </c>
      <c r="L148" s="84">
        <v>24022.16</v>
      </c>
      <c r="M148" s="92">
        <v>45135</v>
      </c>
    </row>
    <row r="149" spans="1:36" s="74" customFormat="1" ht="30" customHeight="1" x14ac:dyDescent="0.2">
      <c r="A149" s="97" t="s">
        <v>114</v>
      </c>
      <c r="B149" s="96" t="s">
        <v>112</v>
      </c>
      <c r="C149" s="96" t="s">
        <v>111</v>
      </c>
      <c r="D149" s="84">
        <v>32874.25</v>
      </c>
      <c r="E149" s="94" t="s">
        <v>16</v>
      </c>
      <c r="F149" s="93">
        <v>45106</v>
      </c>
      <c r="G149" s="84">
        <v>32874.25</v>
      </c>
      <c r="H149" s="84"/>
      <c r="I149" s="84">
        <v>32874.25</v>
      </c>
      <c r="J149" s="102" t="s">
        <v>78</v>
      </c>
      <c r="K149" s="96" t="s">
        <v>77</v>
      </c>
      <c r="L149" s="84">
        <v>32874.25</v>
      </c>
      <c r="M149" s="92">
        <v>45136</v>
      </c>
    </row>
    <row r="150" spans="1:36" s="74" customFormat="1" ht="30" customHeight="1" x14ac:dyDescent="0.2">
      <c r="A150" s="97" t="s">
        <v>113</v>
      </c>
      <c r="B150" s="96" t="s">
        <v>112</v>
      </c>
      <c r="C150" s="96" t="s">
        <v>111</v>
      </c>
      <c r="D150" s="84">
        <v>9680.1299999999992</v>
      </c>
      <c r="E150" s="94" t="s">
        <v>16</v>
      </c>
      <c r="F150" s="93">
        <v>45079</v>
      </c>
      <c r="G150" s="84">
        <v>9680.1299999999992</v>
      </c>
      <c r="H150" s="84"/>
      <c r="I150" s="84">
        <v>9680.1299999999992</v>
      </c>
      <c r="J150" s="102" t="s">
        <v>78</v>
      </c>
      <c r="K150" s="96" t="s">
        <v>77</v>
      </c>
      <c r="L150" s="84">
        <v>9680.1299999999992</v>
      </c>
      <c r="M150" s="92">
        <v>45109</v>
      </c>
    </row>
    <row r="151" spans="1:36" s="74" customFormat="1" ht="45" customHeight="1" x14ac:dyDescent="0.2">
      <c r="A151" s="94" t="s">
        <v>110</v>
      </c>
      <c r="B151" s="96" t="s">
        <v>103</v>
      </c>
      <c r="C151" s="96" t="s">
        <v>102</v>
      </c>
      <c r="D151" s="84">
        <v>18001.009999999998</v>
      </c>
      <c r="E151" s="94" t="s">
        <v>16</v>
      </c>
      <c r="F151" s="117" t="s">
        <v>109</v>
      </c>
      <c r="G151" s="84">
        <v>18001.009999999998</v>
      </c>
      <c r="H151" s="84"/>
      <c r="I151" s="84">
        <v>18001.009999999998</v>
      </c>
      <c r="J151" s="102" t="s">
        <v>101</v>
      </c>
      <c r="K151" s="116" t="s">
        <v>100</v>
      </c>
      <c r="L151" s="84">
        <v>18001.009999999998</v>
      </c>
      <c r="M151" s="92">
        <v>45124</v>
      </c>
    </row>
    <row r="152" spans="1:36" s="74" customFormat="1" ht="45" customHeight="1" x14ac:dyDescent="0.2">
      <c r="A152" s="94" t="s">
        <v>108</v>
      </c>
      <c r="B152" s="96" t="s">
        <v>103</v>
      </c>
      <c r="C152" s="96" t="s">
        <v>102</v>
      </c>
      <c r="D152" s="84">
        <v>29408.47</v>
      </c>
      <c r="E152" s="94" t="s">
        <v>16</v>
      </c>
      <c r="F152" s="93">
        <v>45100</v>
      </c>
      <c r="G152" s="84">
        <v>29408.47</v>
      </c>
      <c r="H152" s="84"/>
      <c r="I152" s="84">
        <v>29408.47</v>
      </c>
      <c r="J152" s="102" t="s">
        <v>101</v>
      </c>
      <c r="K152" s="116" t="s">
        <v>100</v>
      </c>
      <c r="L152" s="84">
        <v>29408.47</v>
      </c>
      <c r="M152" s="92">
        <v>45130</v>
      </c>
    </row>
    <row r="153" spans="1:36" s="74" customFormat="1" ht="45" customHeight="1" x14ac:dyDescent="0.2">
      <c r="A153" s="94" t="s">
        <v>107</v>
      </c>
      <c r="B153" s="96" t="s">
        <v>103</v>
      </c>
      <c r="C153" s="96" t="s">
        <v>102</v>
      </c>
      <c r="D153" s="84">
        <v>17229.73</v>
      </c>
      <c r="E153" s="94" t="s">
        <v>16</v>
      </c>
      <c r="F153" s="93">
        <v>45096</v>
      </c>
      <c r="G153" s="84">
        <v>17229.73</v>
      </c>
      <c r="H153" s="84"/>
      <c r="I153" s="84">
        <v>17229.73</v>
      </c>
      <c r="J153" s="102" t="s">
        <v>101</v>
      </c>
      <c r="K153" s="116" t="s">
        <v>100</v>
      </c>
      <c r="L153" s="84">
        <v>17229.73</v>
      </c>
      <c r="M153" s="92">
        <v>45126</v>
      </c>
    </row>
    <row r="154" spans="1:36" s="74" customFormat="1" ht="45" customHeight="1" x14ac:dyDescent="0.2">
      <c r="A154" s="94" t="s">
        <v>106</v>
      </c>
      <c r="B154" s="96" t="s">
        <v>103</v>
      </c>
      <c r="C154" s="96" t="s">
        <v>102</v>
      </c>
      <c r="D154" s="84">
        <v>37997.17</v>
      </c>
      <c r="E154" s="94" t="s">
        <v>16</v>
      </c>
      <c r="F154" s="93">
        <v>45097</v>
      </c>
      <c r="G154" s="84">
        <v>37997.17</v>
      </c>
      <c r="H154" s="84"/>
      <c r="I154" s="84">
        <v>37997.17</v>
      </c>
      <c r="J154" s="102" t="s">
        <v>101</v>
      </c>
      <c r="K154" s="116" t="s">
        <v>100</v>
      </c>
      <c r="L154" s="84">
        <v>37997.17</v>
      </c>
      <c r="M154" s="92">
        <v>45127</v>
      </c>
    </row>
    <row r="155" spans="1:36" s="74" customFormat="1" ht="45" customHeight="1" x14ac:dyDescent="0.2">
      <c r="A155" s="94" t="s">
        <v>105</v>
      </c>
      <c r="B155" s="96" t="s">
        <v>103</v>
      </c>
      <c r="C155" s="96" t="s">
        <v>102</v>
      </c>
      <c r="D155" s="84">
        <v>10028.35</v>
      </c>
      <c r="E155" s="94" t="s">
        <v>16</v>
      </c>
      <c r="F155" s="93">
        <v>45078</v>
      </c>
      <c r="G155" s="84">
        <v>10028.35</v>
      </c>
      <c r="H155" s="84"/>
      <c r="I155" s="84">
        <v>10028.35</v>
      </c>
      <c r="J155" s="101" t="s">
        <v>101</v>
      </c>
      <c r="K155" s="115" t="s">
        <v>100</v>
      </c>
      <c r="L155" s="84">
        <v>10028.35</v>
      </c>
      <c r="M155" s="92">
        <v>45108</v>
      </c>
    </row>
    <row r="156" spans="1:36" s="74" customFormat="1" ht="45" customHeight="1" x14ac:dyDescent="0.2">
      <c r="A156" s="94" t="s">
        <v>104</v>
      </c>
      <c r="B156" s="96" t="s">
        <v>103</v>
      </c>
      <c r="C156" s="96" t="s">
        <v>102</v>
      </c>
      <c r="D156" s="84">
        <v>45546.48</v>
      </c>
      <c r="E156" s="94" t="s">
        <v>16</v>
      </c>
      <c r="F156" s="93">
        <v>45082</v>
      </c>
      <c r="G156" s="84">
        <v>45546.48</v>
      </c>
      <c r="H156" s="84"/>
      <c r="I156" s="84">
        <v>45546.48</v>
      </c>
      <c r="J156" s="101" t="s">
        <v>101</v>
      </c>
      <c r="K156" s="115" t="s">
        <v>100</v>
      </c>
      <c r="L156" s="84">
        <v>45546.48</v>
      </c>
      <c r="M156" s="92">
        <v>45112</v>
      </c>
    </row>
    <row r="157" spans="1:36" s="74" customFormat="1" ht="30" customHeight="1" x14ac:dyDescent="0.2">
      <c r="A157" s="94" t="s">
        <v>99</v>
      </c>
      <c r="B157" s="96" t="s">
        <v>98</v>
      </c>
      <c r="C157" s="96" t="s">
        <v>97</v>
      </c>
      <c r="D157" s="84">
        <v>624816.43000000005</v>
      </c>
      <c r="E157" s="94" t="s">
        <v>16</v>
      </c>
      <c r="F157" s="93">
        <v>45097</v>
      </c>
      <c r="G157" s="84">
        <v>624816.43000000005</v>
      </c>
      <c r="H157" s="84"/>
      <c r="I157" s="99">
        <v>624816.43000000005</v>
      </c>
      <c r="J157" s="78" t="s">
        <v>96</v>
      </c>
      <c r="K157" s="78" t="s">
        <v>95</v>
      </c>
      <c r="L157" s="98">
        <v>624816.43000000005</v>
      </c>
      <c r="M157" s="92">
        <v>45127</v>
      </c>
    </row>
    <row r="158" spans="1:36" s="74" customFormat="1" ht="30" customHeight="1" x14ac:dyDescent="0.2">
      <c r="A158" s="97" t="s">
        <v>94</v>
      </c>
      <c r="B158" s="96" t="s">
        <v>91</v>
      </c>
      <c r="C158" s="95" t="s">
        <v>90</v>
      </c>
      <c r="D158" s="84">
        <v>38881</v>
      </c>
      <c r="E158" s="94" t="s">
        <v>16</v>
      </c>
      <c r="F158" s="93">
        <v>45100</v>
      </c>
      <c r="G158" s="84">
        <v>38881</v>
      </c>
      <c r="H158" s="84"/>
      <c r="I158" s="84">
        <v>38881</v>
      </c>
      <c r="J158" s="114" t="s">
        <v>89</v>
      </c>
      <c r="K158" s="113" t="s">
        <v>88</v>
      </c>
      <c r="L158" s="84">
        <v>38881</v>
      </c>
      <c r="M158" s="92">
        <v>45130</v>
      </c>
    </row>
    <row r="159" spans="1:36" s="74" customFormat="1" ht="30" customHeight="1" x14ac:dyDescent="0.2">
      <c r="A159" s="97" t="s">
        <v>93</v>
      </c>
      <c r="B159" s="96" t="s">
        <v>91</v>
      </c>
      <c r="C159" s="95" t="s">
        <v>90</v>
      </c>
      <c r="D159" s="84">
        <v>15812</v>
      </c>
      <c r="E159" s="94" t="s">
        <v>16</v>
      </c>
      <c r="F159" s="93">
        <v>45096</v>
      </c>
      <c r="G159" s="84">
        <v>15812</v>
      </c>
      <c r="H159" s="84"/>
      <c r="I159" s="84">
        <v>15812</v>
      </c>
      <c r="J159" s="102" t="s">
        <v>89</v>
      </c>
      <c r="K159" s="95" t="s">
        <v>88</v>
      </c>
      <c r="L159" s="84">
        <v>15812</v>
      </c>
      <c r="M159" s="92">
        <v>45126</v>
      </c>
    </row>
    <row r="160" spans="1:36" s="74" customFormat="1" ht="30" customHeight="1" x14ac:dyDescent="0.2">
      <c r="A160" s="97" t="s">
        <v>92</v>
      </c>
      <c r="B160" s="96" t="s">
        <v>91</v>
      </c>
      <c r="C160" s="95" t="s">
        <v>90</v>
      </c>
      <c r="D160" s="84">
        <v>24780</v>
      </c>
      <c r="E160" s="94" t="s">
        <v>16</v>
      </c>
      <c r="F160" s="93">
        <v>45090</v>
      </c>
      <c r="G160" s="84">
        <v>24780</v>
      </c>
      <c r="H160" s="84"/>
      <c r="I160" s="84">
        <v>24780</v>
      </c>
      <c r="J160" s="102" t="s">
        <v>89</v>
      </c>
      <c r="K160" s="95" t="s">
        <v>88</v>
      </c>
      <c r="L160" s="84">
        <v>24780</v>
      </c>
      <c r="M160" s="92">
        <v>45120</v>
      </c>
    </row>
    <row r="161" spans="1:13" s="74" customFormat="1" ht="30" customHeight="1" x14ac:dyDescent="0.2">
      <c r="A161" s="97" t="s">
        <v>87</v>
      </c>
      <c r="B161" s="96" t="s">
        <v>86</v>
      </c>
      <c r="C161" s="95" t="s">
        <v>79</v>
      </c>
      <c r="D161" s="84">
        <v>51414</v>
      </c>
      <c r="E161" s="94" t="s">
        <v>16</v>
      </c>
      <c r="F161" s="93">
        <v>45086</v>
      </c>
      <c r="G161" s="84">
        <v>51414</v>
      </c>
      <c r="H161" s="84"/>
      <c r="I161" s="84">
        <v>51414</v>
      </c>
      <c r="J161" s="114" t="s">
        <v>78</v>
      </c>
      <c r="K161" s="113" t="s">
        <v>77</v>
      </c>
      <c r="L161" s="84">
        <v>51414</v>
      </c>
      <c r="M161" s="92">
        <v>45116</v>
      </c>
    </row>
    <row r="162" spans="1:13" s="74" customFormat="1" ht="30" customHeight="1" x14ac:dyDescent="0.2">
      <c r="A162" s="97" t="s">
        <v>85</v>
      </c>
      <c r="B162" s="96" t="s">
        <v>80</v>
      </c>
      <c r="C162" s="95" t="s">
        <v>79</v>
      </c>
      <c r="D162" s="84">
        <v>1860</v>
      </c>
      <c r="E162" s="94" t="s">
        <v>16</v>
      </c>
      <c r="F162" s="93">
        <v>45082</v>
      </c>
      <c r="G162" s="84">
        <v>1860</v>
      </c>
      <c r="H162" s="84"/>
      <c r="I162" s="84">
        <v>1860</v>
      </c>
      <c r="J162" s="114" t="s">
        <v>78</v>
      </c>
      <c r="K162" s="113" t="s">
        <v>77</v>
      </c>
      <c r="L162" s="84">
        <v>1860</v>
      </c>
      <c r="M162" s="92">
        <v>45112</v>
      </c>
    </row>
    <row r="163" spans="1:13" s="74" customFormat="1" ht="30" customHeight="1" x14ac:dyDescent="0.2">
      <c r="A163" s="97" t="s">
        <v>84</v>
      </c>
      <c r="B163" s="96" t="s">
        <v>80</v>
      </c>
      <c r="C163" s="95" t="s">
        <v>79</v>
      </c>
      <c r="D163" s="84">
        <v>13500</v>
      </c>
      <c r="E163" s="94" t="s">
        <v>16</v>
      </c>
      <c r="F163" s="93">
        <v>45106</v>
      </c>
      <c r="G163" s="84">
        <v>13500</v>
      </c>
      <c r="H163" s="84"/>
      <c r="I163" s="84">
        <v>13500</v>
      </c>
      <c r="J163" s="114" t="s">
        <v>78</v>
      </c>
      <c r="K163" s="113" t="s">
        <v>77</v>
      </c>
      <c r="L163" s="84">
        <v>13500</v>
      </c>
      <c r="M163" s="92">
        <v>45126</v>
      </c>
    </row>
    <row r="164" spans="1:13" s="74" customFormat="1" ht="30" customHeight="1" x14ac:dyDescent="0.2">
      <c r="A164" s="97" t="s">
        <v>83</v>
      </c>
      <c r="B164" s="96" t="s">
        <v>80</v>
      </c>
      <c r="C164" s="95" t="s">
        <v>79</v>
      </c>
      <c r="D164" s="84">
        <v>1200</v>
      </c>
      <c r="E164" s="94" t="s">
        <v>16</v>
      </c>
      <c r="F164" s="93">
        <v>45104</v>
      </c>
      <c r="G164" s="84">
        <v>1200</v>
      </c>
      <c r="H164" s="84"/>
      <c r="I164" s="84">
        <v>1200</v>
      </c>
      <c r="J164" s="114" t="s">
        <v>78</v>
      </c>
      <c r="K164" s="113" t="s">
        <v>77</v>
      </c>
      <c r="L164" s="84">
        <v>1200</v>
      </c>
      <c r="M164" s="92">
        <v>45134</v>
      </c>
    </row>
    <row r="165" spans="1:13" s="74" customFormat="1" ht="30" customHeight="1" x14ac:dyDescent="0.2">
      <c r="A165" s="97" t="s">
        <v>82</v>
      </c>
      <c r="B165" s="96" t="s">
        <v>80</v>
      </c>
      <c r="C165" s="95" t="s">
        <v>79</v>
      </c>
      <c r="D165" s="84">
        <v>2520</v>
      </c>
      <c r="E165" s="94" t="s">
        <v>16</v>
      </c>
      <c r="F165" s="93">
        <v>45096</v>
      </c>
      <c r="G165" s="84">
        <v>2520</v>
      </c>
      <c r="H165" s="84"/>
      <c r="I165" s="84">
        <v>2520</v>
      </c>
      <c r="J165" s="114" t="s">
        <v>78</v>
      </c>
      <c r="K165" s="113" t="s">
        <v>77</v>
      </c>
      <c r="L165" s="84">
        <v>2520</v>
      </c>
      <c r="M165" s="92">
        <v>45126</v>
      </c>
    </row>
    <row r="166" spans="1:13" s="74" customFormat="1" ht="30" customHeight="1" x14ac:dyDescent="0.2">
      <c r="A166" s="97" t="s">
        <v>81</v>
      </c>
      <c r="B166" s="96" t="s">
        <v>80</v>
      </c>
      <c r="C166" s="95" t="s">
        <v>79</v>
      </c>
      <c r="D166" s="84">
        <v>13500</v>
      </c>
      <c r="E166" s="94" t="s">
        <v>16</v>
      </c>
      <c r="F166" s="93">
        <v>45086</v>
      </c>
      <c r="G166" s="84">
        <v>13500</v>
      </c>
      <c r="H166" s="84"/>
      <c r="I166" s="84">
        <v>13500</v>
      </c>
      <c r="J166" s="112" t="s">
        <v>78</v>
      </c>
      <c r="K166" s="111" t="s">
        <v>77</v>
      </c>
      <c r="L166" s="84">
        <v>13500</v>
      </c>
      <c r="M166" s="92">
        <v>45116</v>
      </c>
    </row>
    <row r="167" spans="1:13" s="74" customFormat="1" ht="30" customHeight="1" x14ac:dyDescent="0.2">
      <c r="A167" s="108" t="s">
        <v>76</v>
      </c>
      <c r="B167" s="108" t="s">
        <v>72</v>
      </c>
      <c r="C167" s="108" t="s">
        <v>71</v>
      </c>
      <c r="D167" s="106">
        <v>784000</v>
      </c>
      <c r="E167" s="94" t="s">
        <v>16</v>
      </c>
      <c r="F167" s="107">
        <v>45100</v>
      </c>
      <c r="G167" s="106">
        <v>784000</v>
      </c>
      <c r="H167" s="84"/>
      <c r="I167" s="110">
        <v>784000</v>
      </c>
      <c r="J167" s="78" t="s">
        <v>70</v>
      </c>
      <c r="K167" s="78" t="s">
        <v>69</v>
      </c>
      <c r="L167" s="109">
        <v>784000</v>
      </c>
      <c r="M167" s="92">
        <v>45130</v>
      </c>
    </row>
    <row r="168" spans="1:13" s="74" customFormat="1" ht="30" customHeight="1" x14ac:dyDescent="0.2">
      <c r="A168" s="108" t="s">
        <v>75</v>
      </c>
      <c r="B168" s="108" t="s">
        <v>72</v>
      </c>
      <c r="C168" s="108" t="s">
        <v>71</v>
      </c>
      <c r="D168" s="106">
        <v>395850</v>
      </c>
      <c r="E168" s="94" t="s">
        <v>16</v>
      </c>
      <c r="F168" s="107">
        <v>45100</v>
      </c>
      <c r="G168" s="106">
        <v>395850</v>
      </c>
      <c r="H168" s="84"/>
      <c r="I168" s="106">
        <v>395850</v>
      </c>
      <c r="J168" s="78" t="s">
        <v>70</v>
      </c>
      <c r="K168" s="78" t="s">
        <v>69</v>
      </c>
      <c r="L168" s="106">
        <v>395850</v>
      </c>
      <c r="M168" s="92">
        <v>45130</v>
      </c>
    </row>
    <row r="169" spans="1:13" s="74" customFormat="1" ht="30" customHeight="1" x14ac:dyDescent="0.2">
      <c r="A169" s="108" t="s">
        <v>74</v>
      </c>
      <c r="B169" s="108" t="s">
        <v>72</v>
      </c>
      <c r="C169" s="108" t="s">
        <v>71</v>
      </c>
      <c r="D169" s="106">
        <v>497250</v>
      </c>
      <c r="E169" s="94" t="s">
        <v>16</v>
      </c>
      <c r="F169" s="107">
        <v>45100</v>
      </c>
      <c r="G169" s="106">
        <v>497250</v>
      </c>
      <c r="H169" s="84"/>
      <c r="I169" s="106">
        <v>497250</v>
      </c>
      <c r="J169" s="78" t="s">
        <v>70</v>
      </c>
      <c r="K169" s="78" t="s">
        <v>69</v>
      </c>
      <c r="L169" s="106">
        <v>497250</v>
      </c>
      <c r="M169" s="92">
        <v>45130</v>
      </c>
    </row>
    <row r="170" spans="1:13" s="74" customFormat="1" ht="30" customHeight="1" x14ac:dyDescent="0.2">
      <c r="A170" s="105" t="s">
        <v>73</v>
      </c>
      <c r="B170" s="105" t="s">
        <v>72</v>
      </c>
      <c r="C170" s="105" t="s">
        <v>71</v>
      </c>
      <c r="D170" s="103">
        <v>1551000</v>
      </c>
      <c r="E170" s="94" t="s">
        <v>16</v>
      </c>
      <c r="F170" s="104">
        <v>45100</v>
      </c>
      <c r="G170" s="103">
        <v>1551000</v>
      </c>
      <c r="H170" s="84"/>
      <c r="I170" s="103">
        <v>1551000</v>
      </c>
      <c r="J170" s="78" t="s">
        <v>70</v>
      </c>
      <c r="K170" s="78" t="s">
        <v>69</v>
      </c>
      <c r="L170" s="103">
        <v>1551000</v>
      </c>
      <c r="M170" s="92">
        <v>45130</v>
      </c>
    </row>
    <row r="171" spans="1:13" s="74" customFormat="1" ht="30" customHeight="1" x14ac:dyDescent="0.2">
      <c r="A171" s="97" t="s">
        <v>68</v>
      </c>
      <c r="B171" s="96" t="s">
        <v>67</v>
      </c>
      <c r="C171" s="95" t="s">
        <v>66</v>
      </c>
      <c r="D171" s="84">
        <v>2341.3000000000002</v>
      </c>
      <c r="E171" s="94" t="s">
        <v>16</v>
      </c>
      <c r="F171" s="93">
        <v>45096</v>
      </c>
      <c r="G171" s="84">
        <v>2341.3000000000002</v>
      </c>
      <c r="H171" s="84"/>
      <c r="I171" s="84">
        <v>2341.3000000000002</v>
      </c>
      <c r="J171" s="102" t="s">
        <v>65</v>
      </c>
      <c r="K171" s="96" t="s">
        <v>64</v>
      </c>
      <c r="L171" s="84">
        <v>2341.3000000000002</v>
      </c>
      <c r="M171" s="92">
        <v>45126</v>
      </c>
    </row>
    <row r="172" spans="1:13" s="74" customFormat="1" ht="30" customHeight="1" x14ac:dyDescent="0.2">
      <c r="A172" s="97" t="s">
        <v>63</v>
      </c>
      <c r="B172" s="96" t="s">
        <v>62</v>
      </c>
      <c r="C172" s="95" t="s">
        <v>61</v>
      </c>
      <c r="D172" s="84">
        <v>35999.910000000003</v>
      </c>
      <c r="E172" s="94" t="s">
        <v>16</v>
      </c>
      <c r="F172" s="93">
        <v>45082</v>
      </c>
      <c r="G172" s="84">
        <v>35999.910000000003</v>
      </c>
      <c r="H172" s="84"/>
      <c r="I172" s="84">
        <v>35999.910000000003</v>
      </c>
      <c r="J172" s="102" t="s">
        <v>60</v>
      </c>
      <c r="K172" s="96" t="s">
        <v>59</v>
      </c>
      <c r="L172" s="84">
        <v>35999.910000000003</v>
      </c>
      <c r="M172" s="92">
        <v>45112</v>
      </c>
    </row>
    <row r="173" spans="1:13" s="74" customFormat="1" ht="30" customHeight="1" x14ac:dyDescent="0.2">
      <c r="A173" s="97" t="s">
        <v>58</v>
      </c>
      <c r="B173" s="96" t="s">
        <v>57</v>
      </c>
      <c r="C173" s="95" t="s">
        <v>56</v>
      </c>
      <c r="D173" s="84">
        <v>13500.02</v>
      </c>
      <c r="E173" s="94" t="s">
        <v>16</v>
      </c>
      <c r="F173" s="93">
        <v>45098</v>
      </c>
      <c r="G173" s="84">
        <v>13500.02</v>
      </c>
      <c r="H173" s="84"/>
      <c r="I173" s="84">
        <v>13500.02</v>
      </c>
      <c r="J173" s="101" t="s">
        <v>55</v>
      </c>
      <c r="K173" s="100" t="s">
        <v>54</v>
      </c>
      <c r="L173" s="84">
        <v>13500.02</v>
      </c>
      <c r="M173" s="92">
        <v>45128</v>
      </c>
    </row>
    <row r="174" spans="1:13" s="74" customFormat="1" ht="30" customHeight="1" x14ac:dyDescent="0.2">
      <c r="A174" s="97" t="s">
        <v>53</v>
      </c>
      <c r="B174" s="96" t="s">
        <v>52</v>
      </c>
      <c r="C174" s="95" t="s">
        <v>47</v>
      </c>
      <c r="D174" s="84">
        <v>6900</v>
      </c>
      <c r="E174" s="94" t="s">
        <v>16</v>
      </c>
      <c r="F174" s="93">
        <v>45087</v>
      </c>
      <c r="G174" s="84">
        <v>6900</v>
      </c>
      <c r="H174" s="84"/>
      <c r="I174" s="99">
        <v>6900</v>
      </c>
      <c r="J174" s="78" t="s">
        <v>46</v>
      </c>
      <c r="K174" s="78" t="s">
        <v>45</v>
      </c>
      <c r="L174" s="98">
        <v>6900</v>
      </c>
      <c r="M174" s="92">
        <v>45117</v>
      </c>
    </row>
    <row r="175" spans="1:13" s="74" customFormat="1" ht="30" customHeight="1" x14ac:dyDescent="0.2">
      <c r="A175" s="97" t="s">
        <v>51</v>
      </c>
      <c r="B175" s="96" t="s">
        <v>50</v>
      </c>
      <c r="C175" s="95" t="s">
        <v>47</v>
      </c>
      <c r="D175" s="84">
        <v>7400</v>
      </c>
      <c r="E175" s="94" t="s">
        <v>16</v>
      </c>
      <c r="F175" s="93">
        <v>45092</v>
      </c>
      <c r="G175" s="84">
        <v>7400</v>
      </c>
      <c r="H175" s="84"/>
      <c r="I175" s="84">
        <v>7400</v>
      </c>
      <c r="J175" s="78" t="s">
        <v>46</v>
      </c>
      <c r="K175" s="78" t="s">
        <v>45</v>
      </c>
      <c r="L175" s="84">
        <v>7400</v>
      </c>
      <c r="M175" s="92">
        <v>45122</v>
      </c>
    </row>
    <row r="176" spans="1:13" s="74" customFormat="1" ht="30" customHeight="1" x14ac:dyDescent="0.2">
      <c r="A176" s="97" t="s">
        <v>49</v>
      </c>
      <c r="B176" s="96" t="s">
        <v>48</v>
      </c>
      <c r="C176" s="95" t="s">
        <v>47</v>
      </c>
      <c r="D176" s="84">
        <v>6200</v>
      </c>
      <c r="E176" s="94" t="s">
        <v>16</v>
      </c>
      <c r="F176" s="93">
        <v>45084</v>
      </c>
      <c r="G176" s="84">
        <v>6200</v>
      </c>
      <c r="H176" s="84"/>
      <c r="I176" s="84">
        <v>6200</v>
      </c>
      <c r="J176" s="78" t="s">
        <v>46</v>
      </c>
      <c r="K176" s="78" t="s">
        <v>45</v>
      </c>
      <c r="L176" s="84">
        <v>6200</v>
      </c>
      <c r="M176" s="92">
        <v>45114</v>
      </c>
    </row>
    <row r="177" spans="1:36" s="74" customFormat="1" ht="72" customHeight="1" x14ac:dyDescent="0.2">
      <c r="A177" s="90" t="s">
        <v>44</v>
      </c>
      <c r="B177" s="89" t="s">
        <v>29</v>
      </c>
      <c r="C177" s="77" t="s">
        <v>43</v>
      </c>
      <c r="D177" s="86">
        <v>542556.43999999994</v>
      </c>
      <c r="E177" s="88" t="s">
        <v>16</v>
      </c>
      <c r="F177" s="87">
        <v>45106</v>
      </c>
      <c r="G177" s="86">
        <v>542556.43999999994</v>
      </c>
      <c r="H177" s="86"/>
      <c r="I177" s="86">
        <v>542556.43999999994</v>
      </c>
      <c r="J177" s="85" t="s">
        <v>42</v>
      </c>
      <c r="K177" s="77" t="s">
        <v>41</v>
      </c>
      <c r="L177" s="91">
        <v>542556.43999999994</v>
      </c>
      <c r="M177" s="75">
        <v>45107</v>
      </c>
    </row>
    <row r="178" spans="1:36" s="74" customFormat="1" ht="72.75" customHeight="1" x14ac:dyDescent="0.2">
      <c r="A178" s="90" t="s">
        <v>40</v>
      </c>
      <c r="B178" s="89" t="s">
        <v>29</v>
      </c>
      <c r="C178" s="77" t="s">
        <v>39</v>
      </c>
      <c r="D178" s="86">
        <v>6380</v>
      </c>
      <c r="E178" s="88" t="s">
        <v>16</v>
      </c>
      <c r="F178" s="87">
        <v>45106</v>
      </c>
      <c r="G178" s="86">
        <v>6380</v>
      </c>
      <c r="H178" s="86"/>
      <c r="I178" s="86">
        <v>6380</v>
      </c>
      <c r="J178" s="85" t="s">
        <v>34</v>
      </c>
      <c r="K178" s="77" t="s">
        <v>33</v>
      </c>
      <c r="L178" s="84">
        <v>6380</v>
      </c>
      <c r="M178" s="75">
        <v>45107</v>
      </c>
    </row>
    <row r="179" spans="1:36" s="74" customFormat="1" ht="69" customHeight="1" x14ac:dyDescent="0.2">
      <c r="A179" s="90" t="s">
        <v>38</v>
      </c>
      <c r="B179" s="89" t="s">
        <v>29</v>
      </c>
      <c r="C179" s="77" t="s">
        <v>37</v>
      </c>
      <c r="D179" s="86">
        <v>17400</v>
      </c>
      <c r="E179" s="88" t="s">
        <v>16</v>
      </c>
      <c r="F179" s="87">
        <v>45106</v>
      </c>
      <c r="G179" s="86">
        <v>17400</v>
      </c>
      <c r="H179" s="86"/>
      <c r="I179" s="86">
        <v>17400</v>
      </c>
      <c r="J179" s="85" t="s">
        <v>34</v>
      </c>
      <c r="K179" s="77" t="s">
        <v>33</v>
      </c>
      <c r="L179" s="84">
        <v>17400</v>
      </c>
      <c r="M179" s="75">
        <v>45107</v>
      </c>
    </row>
    <row r="180" spans="1:36" s="74" customFormat="1" ht="55.5" customHeight="1" x14ac:dyDescent="0.2">
      <c r="A180" s="90" t="s">
        <v>36</v>
      </c>
      <c r="B180" s="89" t="s">
        <v>29</v>
      </c>
      <c r="C180" s="77" t="s">
        <v>35</v>
      </c>
      <c r="D180" s="86">
        <v>29000</v>
      </c>
      <c r="E180" s="88" t="s">
        <v>16</v>
      </c>
      <c r="F180" s="87">
        <v>45106</v>
      </c>
      <c r="G180" s="86">
        <v>29000</v>
      </c>
      <c r="H180" s="86"/>
      <c r="I180" s="86">
        <v>29000</v>
      </c>
      <c r="J180" s="85" t="s">
        <v>34</v>
      </c>
      <c r="K180" s="77" t="s">
        <v>33</v>
      </c>
      <c r="L180" s="84">
        <v>29000</v>
      </c>
      <c r="M180" s="75">
        <v>45107</v>
      </c>
    </row>
    <row r="181" spans="1:36" s="74" customFormat="1" ht="58.5" customHeight="1" x14ac:dyDescent="0.2">
      <c r="A181" s="90" t="s">
        <v>32</v>
      </c>
      <c r="B181" s="89" t="s">
        <v>29</v>
      </c>
      <c r="C181" s="77" t="s">
        <v>31</v>
      </c>
      <c r="D181" s="86">
        <v>4661451.0599999996</v>
      </c>
      <c r="E181" s="88" t="s">
        <v>16</v>
      </c>
      <c r="F181" s="87">
        <v>45106</v>
      </c>
      <c r="G181" s="86">
        <v>4661451.0599999996</v>
      </c>
      <c r="H181" s="86"/>
      <c r="I181" s="86">
        <v>4661451.0599999996</v>
      </c>
      <c r="J181" s="85" t="s">
        <v>27</v>
      </c>
      <c r="K181" s="77" t="s">
        <v>26</v>
      </c>
      <c r="L181" s="84">
        <v>4661451.0599999996</v>
      </c>
      <c r="M181" s="75">
        <v>45107</v>
      </c>
    </row>
    <row r="182" spans="1:36" s="74" customFormat="1" ht="82.5" customHeight="1" x14ac:dyDescent="0.2">
      <c r="A182" s="90" t="s">
        <v>30</v>
      </c>
      <c r="B182" s="89" t="s">
        <v>29</v>
      </c>
      <c r="C182" s="77" t="s">
        <v>28</v>
      </c>
      <c r="D182" s="86">
        <v>526585.48</v>
      </c>
      <c r="E182" s="88" t="s">
        <v>16</v>
      </c>
      <c r="F182" s="87">
        <v>45106</v>
      </c>
      <c r="G182" s="86">
        <v>526585.48</v>
      </c>
      <c r="H182" s="86"/>
      <c r="I182" s="86">
        <v>526585.48</v>
      </c>
      <c r="J182" s="85" t="s">
        <v>27</v>
      </c>
      <c r="K182" s="77" t="s">
        <v>26</v>
      </c>
      <c r="L182" s="84">
        <v>526585.48</v>
      </c>
      <c r="M182" s="75">
        <v>45107</v>
      </c>
    </row>
    <row r="183" spans="1:36" s="74" customFormat="1" ht="72" customHeight="1" x14ac:dyDescent="0.2">
      <c r="A183" s="83" t="s">
        <v>25</v>
      </c>
      <c r="B183" s="82" t="s">
        <v>18</v>
      </c>
      <c r="C183" s="81" t="s">
        <v>24</v>
      </c>
      <c r="D183" s="76">
        <v>856996.94</v>
      </c>
      <c r="E183" s="80" t="s">
        <v>16</v>
      </c>
      <c r="F183" s="79">
        <v>45103</v>
      </c>
      <c r="G183" s="76">
        <v>856996.94</v>
      </c>
      <c r="H183" s="76"/>
      <c r="I183" s="76">
        <v>856996.94</v>
      </c>
      <c r="J183" s="78" t="s">
        <v>23</v>
      </c>
      <c r="K183" s="77" t="s">
        <v>22</v>
      </c>
      <c r="L183" s="84">
        <v>46170.1</v>
      </c>
      <c r="M183" s="75">
        <v>45107</v>
      </c>
    </row>
    <row r="184" spans="1:36" s="74" customFormat="1" ht="69" customHeight="1" x14ac:dyDescent="0.2">
      <c r="A184" s="83" t="s">
        <v>25</v>
      </c>
      <c r="B184" s="82" t="s">
        <v>18</v>
      </c>
      <c r="C184" s="81" t="s">
        <v>24</v>
      </c>
      <c r="D184" s="76"/>
      <c r="E184" s="80" t="s">
        <v>16</v>
      </c>
      <c r="F184" s="79">
        <v>45103</v>
      </c>
      <c r="G184" s="76"/>
      <c r="H184" s="76"/>
      <c r="I184" s="76"/>
      <c r="J184" s="78" t="s">
        <v>21</v>
      </c>
      <c r="K184" s="77" t="s">
        <v>20</v>
      </c>
      <c r="L184" s="84">
        <v>388102.21</v>
      </c>
      <c r="M184" s="75">
        <v>45107</v>
      </c>
    </row>
    <row r="185" spans="1:36" s="74" customFormat="1" ht="69" customHeight="1" x14ac:dyDescent="0.2">
      <c r="A185" s="83" t="s">
        <v>25</v>
      </c>
      <c r="B185" s="82" t="s">
        <v>18</v>
      </c>
      <c r="C185" s="81" t="s">
        <v>24</v>
      </c>
      <c r="D185" s="76"/>
      <c r="E185" s="80" t="s">
        <v>16</v>
      </c>
      <c r="F185" s="79">
        <v>45103</v>
      </c>
      <c r="G185" s="76"/>
      <c r="H185" s="76"/>
      <c r="I185" s="76"/>
      <c r="J185" s="78" t="s">
        <v>15</v>
      </c>
      <c r="K185" s="77" t="s">
        <v>14</v>
      </c>
      <c r="L185" s="84">
        <v>422724.63</v>
      </c>
      <c r="M185" s="75">
        <v>45107</v>
      </c>
    </row>
    <row r="186" spans="1:36" s="74" customFormat="1" ht="50.1" customHeight="1" x14ac:dyDescent="0.2">
      <c r="A186" s="83" t="s">
        <v>19</v>
      </c>
      <c r="B186" s="82" t="s">
        <v>18</v>
      </c>
      <c r="C186" s="81" t="s">
        <v>17</v>
      </c>
      <c r="D186" s="76">
        <v>13120.8</v>
      </c>
      <c r="E186" s="80" t="s">
        <v>16</v>
      </c>
      <c r="F186" s="79">
        <v>45106</v>
      </c>
      <c r="G186" s="76">
        <v>13120.8</v>
      </c>
      <c r="H186" s="76"/>
      <c r="I186" s="76">
        <v>13120.8</v>
      </c>
      <c r="J186" s="78" t="s">
        <v>23</v>
      </c>
      <c r="K186" s="77" t="s">
        <v>22</v>
      </c>
      <c r="L186" s="76">
        <v>739.2</v>
      </c>
      <c r="M186" s="75">
        <v>45107</v>
      </c>
    </row>
    <row r="187" spans="1:36" s="74" customFormat="1" ht="50.1" customHeight="1" x14ac:dyDescent="0.2">
      <c r="A187" s="83" t="s">
        <v>19</v>
      </c>
      <c r="B187" s="82" t="s">
        <v>18</v>
      </c>
      <c r="C187" s="81" t="s">
        <v>17</v>
      </c>
      <c r="D187" s="76"/>
      <c r="E187" s="80" t="s">
        <v>16</v>
      </c>
      <c r="F187" s="79">
        <v>45106</v>
      </c>
      <c r="G187" s="76"/>
      <c r="H187" s="76"/>
      <c r="I187" s="76"/>
      <c r="J187" s="78" t="s">
        <v>21</v>
      </c>
      <c r="K187" s="77" t="s">
        <v>20</v>
      </c>
      <c r="L187" s="76">
        <v>6141.52</v>
      </c>
      <c r="M187" s="75">
        <v>45107</v>
      </c>
    </row>
    <row r="188" spans="1:36" s="74" customFormat="1" ht="50.1" customHeight="1" x14ac:dyDescent="0.2">
      <c r="A188" s="83" t="s">
        <v>19</v>
      </c>
      <c r="B188" s="82" t="s">
        <v>18</v>
      </c>
      <c r="C188" s="81" t="s">
        <v>17</v>
      </c>
      <c r="D188" s="76"/>
      <c r="E188" s="80" t="s">
        <v>16</v>
      </c>
      <c r="F188" s="79">
        <v>45106</v>
      </c>
      <c r="G188" s="76"/>
      <c r="H188" s="76"/>
      <c r="I188" s="76"/>
      <c r="J188" s="78" t="s">
        <v>15</v>
      </c>
      <c r="K188" s="77" t="s">
        <v>14</v>
      </c>
      <c r="L188" s="76">
        <v>6240.08</v>
      </c>
      <c r="M188" s="75">
        <v>45107</v>
      </c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ht="23.25" customHeight="1" x14ac:dyDescent="0.25">
      <c r="A189" s="73"/>
      <c r="B189" s="72"/>
      <c r="C189" s="72" t="s">
        <v>13</v>
      </c>
      <c r="D189" s="68">
        <f>SUM(D126:D188)</f>
        <v>20890223.670000002</v>
      </c>
      <c r="E189" s="71"/>
      <c r="F189" s="70"/>
      <c r="G189" s="68">
        <f>SUM(G126:G188)</f>
        <v>20890223.670000002</v>
      </c>
      <c r="H189" s="68"/>
      <c r="I189" s="68">
        <f>SUM(I126:I188)</f>
        <v>20890223.670000002</v>
      </c>
      <c r="J189" s="69"/>
      <c r="K189" s="69"/>
      <c r="L189" s="68">
        <f>SUM(L126:L188)</f>
        <v>20890223.669999998</v>
      </c>
      <c r="M189" s="67"/>
    </row>
    <row r="190" spans="1:36" ht="33" customHeight="1" thickBot="1" x14ac:dyDescent="0.3">
      <c r="A190" s="66"/>
      <c r="B190" s="65"/>
      <c r="C190" s="64" t="s">
        <v>12</v>
      </c>
      <c r="D190" s="58">
        <f>D124+D113+D103+D88+D82+D77+D73+D68+D65+D62+D59+D56+D53+D19+D189</f>
        <v>30161894.800000001</v>
      </c>
      <c r="E190" s="63"/>
      <c r="F190" s="62"/>
      <c r="G190" s="58">
        <f>D190-H190</f>
        <v>30095220</v>
      </c>
      <c r="H190" s="61">
        <f>+H56+H59</f>
        <v>66674.8</v>
      </c>
      <c r="I190" s="58">
        <f>I124+I113+I103+I88+I82+I77+I73+I68+I65+I62+I59+I56+I53+I19+I189</f>
        <v>30161894.800000004</v>
      </c>
      <c r="J190" s="60"/>
      <c r="K190" s="59"/>
      <c r="L190" s="58">
        <f>L124+L113+L103+L88+L82+L77+L73+L68+L65+L62+L59+L56+L53+L19+L189</f>
        <v>30161894.799999997</v>
      </c>
      <c r="M190" s="57"/>
    </row>
    <row r="191" spans="1:36" ht="20.25" customHeight="1" x14ac:dyDescent="0.25">
      <c r="A191" s="56"/>
      <c r="B191" s="55"/>
      <c r="C191" s="54"/>
      <c r="D191" s="52"/>
      <c r="E191" s="27"/>
      <c r="F191" s="52"/>
      <c r="G191" s="52"/>
      <c r="H191" s="52"/>
      <c r="I191" s="52"/>
      <c r="J191" s="51"/>
      <c r="K191" s="53"/>
      <c r="L191" s="52"/>
      <c r="M191" s="51"/>
    </row>
    <row r="192" spans="1:36" ht="20.25" customHeight="1" x14ac:dyDescent="0.25">
      <c r="A192" s="50"/>
      <c r="C192" s="36"/>
      <c r="D192" s="46"/>
      <c r="E192" s="46"/>
      <c r="F192" s="49"/>
      <c r="G192" s="48"/>
      <c r="H192" s="46"/>
      <c r="I192" s="46"/>
      <c r="J192" s="46"/>
      <c r="K192" s="47"/>
      <c r="L192" s="46"/>
      <c r="M192" s="45"/>
    </row>
    <row r="193" spans="1:36" ht="20.25" customHeight="1" x14ac:dyDescent="0.25">
      <c r="A193" s="44"/>
      <c r="C193" s="42" t="s">
        <v>11</v>
      </c>
      <c r="D193" s="41"/>
      <c r="E193" s="41"/>
      <c r="F193" s="43"/>
      <c r="G193" s="36"/>
      <c r="H193" s="41"/>
      <c r="I193" s="42"/>
      <c r="J193" s="41"/>
      <c r="K193" s="40"/>
      <c r="L193" s="27"/>
      <c r="M193" s="39"/>
    </row>
    <row r="194" spans="1:36" ht="20.25" customHeight="1" x14ac:dyDescent="0.25">
      <c r="A194" s="38"/>
      <c r="B194" s="37" t="s">
        <v>10</v>
      </c>
      <c r="C194" s="36"/>
      <c r="D194" s="35" t="s">
        <v>9</v>
      </c>
      <c r="E194" s="35"/>
      <c r="F194" s="29"/>
      <c r="G194" s="31"/>
      <c r="H194" s="35" t="s">
        <v>8</v>
      </c>
      <c r="I194" s="35"/>
      <c r="J194" s="27"/>
      <c r="K194" s="34" t="s">
        <v>7</v>
      </c>
      <c r="L194" s="34"/>
      <c r="M194" s="34"/>
    </row>
    <row r="195" spans="1:36" ht="20.25" customHeight="1" x14ac:dyDescent="0.25">
      <c r="B195" s="33" t="s">
        <v>6</v>
      </c>
      <c r="D195" s="32" t="s">
        <v>5</v>
      </c>
      <c r="E195" s="32"/>
      <c r="F195" s="29"/>
      <c r="G195" s="31"/>
      <c r="H195" s="26" t="s">
        <v>4</v>
      </c>
      <c r="I195" s="26"/>
      <c r="J195" s="27"/>
      <c r="K195" s="26" t="s">
        <v>3</v>
      </c>
      <c r="L195" s="26"/>
      <c r="M195" s="26"/>
    </row>
    <row r="196" spans="1:36" ht="20.25" customHeight="1" x14ac:dyDescent="0.25">
      <c r="B196" s="30" t="s">
        <v>2</v>
      </c>
      <c r="D196" s="26" t="s">
        <v>1</v>
      </c>
      <c r="E196" s="26"/>
      <c r="F196" s="29"/>
      <c r="G196" s="28"/>
      <c r="H196" s="26" t="s">
        <v>1</v>
      </c>
      <c r="I196" s="26"/>
      <c r="J196" s="27"/>
      <c r="K196" s="26" t="s">
        <v>0</v>
      </c>
      <c r="L196" s="26"/>
      <c r="M196" s="26"/>
    </row>
    <row r="197" spans="1:36" ht="20.25" customHeight="1" x14ac:dyDescent="0.25">
      <c r="A197" s="14"/>
      <c r="B197" s="16"/>
      <c r="C197" s="12"/>
    </row>
    <row r="198" spans="1:36" ht="20.25" customHeight="1" x14ac:dyDescent="0.25">
      <c r="A198" s="14"/>
      <c r="B198" s="13"/>
      <c r="C198" s="12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s="5" customFormat="1" ht="20.25" customHeight="1" x14ac:dyDescent="0.25">
      <c r="A199" s="14"/>
      <c r="B199" s="16"/>
      <c r="C199" s="21"/>
      <c r="D199" s="18"/>
      <c r="E199" s="18"/>
      <c r="F199" s="9"/>
      <c r="G199" s="18"/>
      <c r="K199" s="7"/>
      <c r="M199" s="6"/>
    </row>
    <row r="200" spans="1:36" s="5" customFormat="1" ht="20.25" customHeight="1" x14ac:dyDescent="0.25">
      <c r="A200" s="14"/>
      <c r="B200" s="13"/>
      <c r="C200" s="12"/>
      <c r="D200" s="25"/>
      <c r="E200" s="24"/>
      <c r="F200" s="9"/>
      <c r="G200" s="23"/>
      <c r="K200" s="7"/>
      <c r="M200" s="6"/>
    </row>
    <row r="201" spans="1:36" s="5" customFormat="1" ht="20.25" customHeight="1" x14ac:dyDescent="0.25">
      <c r="A201" s="14"/>
      <c r="B201" s="13"/>
      <c r="C201" s="12"/>
      <c r="D201" s="20"/>
      <c r="E201" s="18"/>
      <c r="F201" s="19"/>
      <c r="G201" s="22"/>
      <c r="K201" s="7"/>
      <c r="M201" s="6"/>
    </row>
    <row r="202" spans="1:36" s="5" customFormat="1" ht="20.25" customHeight="1" x14ac:dyDescent="0.25">
      <c r="A202" s="14"/>
      <c r="B202" s="16"/>
      <c r="C202" s="12"/>
      <c r="D202" s="10"/>
      <c r="E202" s="10"/>
      <c r="F202" s="9"/>
      <c r="G202" s="10"/>
      <c r="K202" s="7"/>
      <c r="M202" s="6"/>
    </row>
    <row r="203" spans="1:36" s="5" customFormat="1" ht="20.25" customHeight="1" x14ac:dyDescent="0.25">
      <c r="A203" s="14"/>
      <c r="B203" s="16"/>
      <c r="C203" s="12"/>
      <c r="D203" s="11"/>
      <c r="E203" s="10"/>
      <c r="F203" s="9"/>
      <c r="G203" s="10"/>
      <c r="K203" s="7"/>
      <c r="M203" s="6"/>
    </row>
    <row r="204" spans="1:36" s="5" customFormat="1" ht="20.25" customHeight="1" x14ac:dyDescent="0.25">
      <c r="A204" s="14"/>
      <c r="B204" s="16"/>
      <c r="C204" s="21"/>
      <c r="D204" s="17"/>
      <c r="E204" s="8"/>
      <c r="F204" s="9"/>
      <c r="G204" s="10"/>
      <c r="K204" s="7"/>
      <c r="M204" s="6"/>
    </row>
    <row r="205" spans="1:36" s="5" customFormat="1" ht="20.25" customHeight="1" x14ac:dyDescent="0.25">
      <c r="A205" s="14"/>
      <c r="B205" s="13"/>
      <c r="C205" s="12"/>
      <c r="D205" s="17"/>
      <c r="E205" s="8"/>
      <c r="F205" s="9"/>
      <c r="G205" s="17"/>
      <c r="K205" s="7"/>
      <c r="M205" s="6"/>
    </row>
    <row r="206" spans="1:36" s="5" customFormat="1" ht="20.25" customHeight="1" x14ac:dyDescent="0.25">
      <c r="A206" s="14"/>
      <c r="B206" s="13"/>
      <c r="C206" s="12"/>
      <c r="D206" s="20"/>
      <c r="E206" s="18"/>
      <c r="F206" s="19"/>
      <c r="G206" s="18"/>
      <c r="K206" s="7"/>
      <c r="M206" s="6"/>
    </row>
    <row r="207" spans="1:36" s="5" customFormat="1" ht="20.25" customHeight="1" x14ac:dyDescent="0.25">
      <c r="A207" s="14"/>
      <c r="B207" s="13"/>
      <c r="C207" s="12"/>
      <c r="D207" s="10"/>
      <c r="E207" s="10"/>
      <c r="F207" s="9"/>
      <c r="G207" s="10"/>
      <c r="K207" s="7"/>
      <c r="M207" s="6"/>
    </row>
    <row r="208" spans="1:36" s="5" customFormat="1" ht="20.25" customHeight="1" x14ac:dyDescent="0.25">
      <c r="A208" s="14"/>
      <c r="B208" s="13"/>
      <c r="C208" s="12"/>
      <c r="D208" s="17"/>
      <c r="E208" s="8"/>
      <c r="F208" s="9"/>
      <c r="G208" s="10"/>
      <c r="K208" s="7"/>
      <c r="M208" s="6"/>
    </row>
    <row r="209" spans="1:13" s="5" customFormat="1" ht="20.25" customHeight="1" x14ac:dyDescent="0.25">
      <c r="A209" s="14"/>
      <c r="B209" s="13"/>
      <c r="C209" s="12"/>
      <c r="D209" s="11"/>
      <c r="E209" s="10"/>
      <c r="F209" s="9"/>
      <c r="G209" s="8"/>
      <c r="K209" s="7"/>
      <c r="M209" s="6"/>
    </row>
    <row r="210" spans="1:13" s="5" customFormat="1" ht="20.25" customHeight="1" x14ac:dyDescent="0.25">
      <c r="A210" s="14"/>
      <c r="B210" s="13"/>
      <c r="C210" s="12"/>
      <c r="D210" s="17"/>
      <c r="E210" s="8"/>
      <c r="F210" s="9"/>
      <c r="G210" s="8"/>
      <c r="K210" s="7"/>
      <c r="M210" s="6"/>
    </row>
    <row r="211" spans="1:13" s="5" customFormat="1" ht="20.25" customHeight="1" x14ac:dyDescent="0.25">
      <c r="A211" s="14"/>
      <c r="B211" s="13"/>
      <c r="C211" s="12"/>
      <c r="D211" s="11"/>
      <c r="E211" s="10"/>
      <c r="F211" s="9"/>
      <c r="G211" s="8"/>
      <c r="K211" s="7"/>
      <c r="M211" s="6"/>
    </row>
    <row r="212" spans="1:13" s="5" customFormat="1" ht="20.25" customHeight="1" x14ac:dyDescent="0.25">
      <c r="A212" s="14"/>
      <c r="B212" s="13"/>
      <c r="C212" s="12"/>
      <c r="D212" s="17"/>
      <c r="E212" s="8"/>
      <c r="F212" s="9"/>
      <c r="G212" s="10"/>
      <c r="K212" s="7"/>
      <c r="M212" s="6"/>
    </row>
    <row r="213" spans="1:13" s="5" customFormat="1" ht="20.25" customHeight="1" x14ac:dyDescent="0.25">
      <c r="A213" s="14"/>
      <c r="B213" s="13"/>
      <c r="C213" s="12"/>
      <c r="D213" s="11"/>
      <c r="E213" s="10"/>
      <c r="F213" s="9"/>
      <c r="G213" s="10"/>
      <c r="K213" s="7"/>
      <c r="M213" s="6"/>
    </row>
    <row r="214" spans="1:13" s="5" customFormat="1" ht="20.25" customHeight="1" x14ac:dyDescent="0.25">
      <c r="A214" s="14"/>
      <c r="B214" s="13"/>
      <c r="C214" s="12"/>
      <c r="D214" s="17"/>
      <c r="E214" s="8"/>
      <c r="F214" s="9"/>
      <c r="G214" s="10"/>
      <c r="K214" s="7"/>
      <c r="M214" s="6"/>
    </row>
    <row r="215" spans="1:13" s="5" customFormat="1" ht="20.25" customHeight="1" x14ac:dyDescent="0.25">
      <c r="A215" s="14"/>
      <c r="B215" s="13"/>
      <c r="C215" s="12"/>
      <c r="D215" s="11"/>
      <c r="E215" s="10"/>
      <c r="F215" s="9"/>
      <c r="G215" s="10"/>
      <c r="K215" s="7"/>
      <c r="M215" s="6"/>
    </row>
    <row r="216" spans="1:13" s="5" customFormat="1" ht="20.25" customHeight="1" x14ac:dyDescent="0.25">
      <c r="A216" s="14"/>
      <c r="B216" s="13"/>
      <c r="C216" s="12"/>
      <c r="D216" s="11"/>
      <c r="E216" s="10"/>
      <c r="F216" s="9"/>
      <c r="G216" s="10"/>
      <c r="K216" s="7"/>
      <c r="M216" s="6"/>
    </row>
    <row r="217" spans="1:13" s="5" customFormat="1" ht="20.25" customHeight="1" x14ac:dyDescent="0.25">
      <c r="A217" s="14"/>
      <c r="B217" s="13"/>
      <c r="C217" s="12"/>
      <c r="D217" s="17"/>
      <c r="E217" s="8"/>
      <c r="F217" s="9"/>
      <c r="G217" s="10"/>
      <c r="K217" s="7"/>
      <c r="M217" s="6"/>
    </row>
    <row r="218" spans="1:13" s="5" customFormat="1" ht="20.25" customHeight="1" x14ac:dyDescent="0.25">
      <c r="A218" s="14"/>
      <c r="B218" s="13"/>
      <c r="C218" s="12"/>
      <c r="D218" s="11"/>
      <c r="E218" s="10"/>
      <c r="F218" s="9"/>
      <c r="G218" s="10"/>
      <c r="K218" s="7"/>
      <c r="M218" s="6"/>
    </row>
    <row r="219" spans="1:13" s="5" customFormat="1" ht="20.25" customHeight="1" x14ac:dyDescent="0.25">
      <c r="A219" s="14"/>
      <c r="B219" s="13"/>
      <c r="C219" s="12"/>
      <c r="D219" s="11"/>
      <c r="E219" s="10"/>
      <c r="F219" s="9"/>
      <c r="G219" s="10"/>
      <c r="K219" s="7"/>
      <c r="M219" s="6"/>
    </row>
    <row r="220" spans="1:13" s="5" customFormat="1" ht="20.25" customHeight="1" x14ac:dyDescent="0.25">
      <c r="A220" s="14"/>
      <c r="B220" s="13"/>
      <c r="C220" s="12"/>
      <c r="D220" s="11"/>
      <c r="E220" s="10"/>
      <c r="F220" s="9"/>
      <c r="G220" s="8"/>
      <c r="K220" s="7"/>
      <c r="M220" s="6"/>
    </row>
    <row r="221" spans="1:13" s="5" customFormat="1" ht="20.25" customHeight="1" x14ac:dyDescent="0.25">
      <c r="A221" s="14"/>
      <c r="B221" s="13"/>
      <c r="C221" s="12"/>
      <c r="D221" s="11"/>
      <c r="E221" s="10"/>
      <c r="F221" s="9"/>
      <c r="G221" s="10"/>
      <c r="K221" s="7"/>
      <c r="M221" s="6"/>
    </row>
    <row r="222" spans="1:13" s="5" customFormat="1" ht="20.25" customHeight="1" x14ac:dyDescent="0.25">
      <c r="A222" s="14"/>
      <c r="B222" s="13"/>
      <c r="C222" s="12"/>
      <c r="D222" s="11"/>
      <c r="E222" s="10"/>
      <c r="F222" s="9"/>
      <c r="G222" s="10"/>
      <c r="K222" s="7"/>
      <c r="M222" s="6"/>
    </row>
    <row r="223" spans="1:13" s="5" customFormat="1" ht="20.25" customHeight="1" x14ac:dyDescent="0.25">
      <c r="A223" s="14"/>
      <c r="B223" s="13"/>
      <c r="C223" s="12"/>
      <c r="D223" s="17"/>
      <c r="E223" s="8"/>
      <c r="F223" s="9"/>
      <c r="G223" s="8"/>
      <c r="K223" s="7"/>
      <c r="M223" s="6"/>
    </row>
    <row r="224" spans="1:13" s="5" customFormat="1" ht="20.25" customHeight="1" x14ac:dyDescent="0.25">
      <c r="A224" s="14"/>
      <c r="B224" s="13"/>
      <c r="C224" s="12"/>
      <c r="D224" s="11"/>
      <c r="E224" s="10"/>
      <c r="F224" s="9"/>
      <c r="G224" s="8"/>
      <c r="K224" s="7"/>
      <c r="M224" s="6"/>
    </row>
    <row r="225" spans="1:36" s="5" customFormat="1" ht="20.25" customHeight="1" x14ac:dyDescent="0.25">
      <c r="A225" s="14"/>
      <c r="B225" s="13"/>
      <c r="C225" s="12"/>
      <c r="D225" s="11"/>
      <c r="E225" s="10"/>
      <c r="F225" s="9"/>
      <c r="G225" s="8"/>
      <c r="K225" s="7"/>
      <c r="M225" s="6"/>
    </row>
    <row r="226" spans="1:36" s="5" customFormat="1" ht="20.25" customHeight="1" x14ac:dyDescent="0.25">
      <c r="A226" s="14"/>
      <c r="B226" s="13"/>
      <c r="C226" s="12"/>
      <c r="D226" s="11"/>
      <c r="E226" s="10"/>
      <c r="F226" s="9"/>
      <c r="G226" s="10"/>
      <c r="K226" s="7"/>
      <c r="M226" s="6"/>
    </row>
    <row r="227" spans="1:36" s="5" customFormat="1" ht="20.25" customHeight="1" x14ac:dyDescent="0.25">
      <c r="A227" s="14"/>
      <c r="B227" s="13"/>
      <c r="C227" s="12"/>
      <c r="D227" s="11"/>
      <c r="E227" s="10"/>
      <c r="F227" s="9"/>
      <c r="G227" s="10"/>
      <c r="K227" s="7"/>
      <c r="M227" s="6"/>
    </row>
    <row r="228" spans="1:36" s="5" customFormat="1" ht="20.25" customHeight="1" x14ac:dyDescent="0.25">
      <c r="A228" s="14"/>
      <c r="B228" s="13"/>
      <c r="C228" s="12"/>
      <c r="D228" s="11"/>
      <c r="E228" s="10"/>
      <c r="F228" s="9"/>
      <c r="G228" s="10"/>
      <c r="K228" s="7"/>
      <c r="M228" s="6"/>
    </row>
    <row r="229" spans="1:36" s="5" customFormat="1" ht="20.25" customHeight="1" x14ac:dyDescent="0.25">
      <c r="A229" s="14"/>
      <c r="B229" s="13"/>
      <c r="C229" s="12"/>
      <c r="D229" s="11"/>
      <c r="E229" s="10"/>
      <c r="F229" s="9"/>
      <c r="G229" s="10"/>
      <c r="K229" s="7"/>
      <c r="M229" s="6"/>
    </row>
    <row r="230" spans="1:36" s="5" customFormat="1" ht="20.25" customHeight="1" x14ac:dyDescent="0.25">
      <c r="A230" s="14"/>
      <c r="B230" s="16"/>
      <c r="C230" s="12"/>
      <c r="D230" s="17"/>
      <c r="E230" s="8"/>
      <c r="F230" s="9"/>
      <c r="G230" s="8"/>
      <c r="K230" s="7"/>
      <c r="M230" s="6"/>
    </row>
    <row r="231" spans="1:36" s="5" customFormat="1" ht="20.25" customHeight="1" x14ac:dyDescent="0.25">
      <c r="A231" s="14"/>
      <c r="B231" s="16"/>
      <c r="C231" s="12"/>
      <c r="D231" s="11"/>
      <c r="E231" s="10"/>
      <c r="F231" s="9"/>
      <c r="G231" s="8"/>
      <c r="K231" s="7"/>
      <c r="M231" s="6"/>
    </row>
    <row r="232" spans="1:36" s="5" customFormat="1" ht="20.25" customHeight="1" x14ac:dyDescent="0.25">
      <c r="A232" s="14"/>
      <c r="B232" s="16"/>
      <c r="C232" s="12"/>
      <c r="D232" s="12"/>
      <c r="E232" s="15"/>
      <c r="F232" s="9"/>
      <c r="G232" s="15"/>
      <c r="K232" s="7"/>
      <c r="M232" s="6"/>
    </row>
    <row r="233" spans="1:36" s="5" customFormat="1" ht="20.25" customHeight="1" x14ac:dyDescent="0.25">
      <c r="A233" s="14"/>
      <c r="B233" s="16"/>
      <c r="C233" s="12"/>
      <c r="D233" s="12"/>
      <c r="E233" s="15"/>
      <c r="F233" s="9"/>
      <c r="G233" s="15"/>
      <c r="K233" s="7"/>
      <c r="M233" s="6"/>
    </row>
    <row r="234" spans="1:36" s="5" customFormat="1" ht="20.25" customHeight="1" x14ac:dyDescent="0.25">
      <c r="A234" s="14"/>
      <c r="B234" s="13"/>
      <c r="C234" s="12"/>
      <c r="D234" s="12"/>
      <c r="E234" s="15"/>
      <c r="F234" s="9"/>
      <c r="G234" s="15"/>
      <c r="K234" s="7"/>
      <c r="M234" s="6"/>
    </row>
    <row r="235" spans="1:36" s="5" customFormat="1" ht="20.25" customHeight="1" x14ac:dyDescent="0.25">
      <c r="A235" s="14"/>
      <c r="B235" s="13"/>
      <c r="C235" s="12"/>
      <c r="D235" s="12"/>
      <c r="E235" s="15"/>
      <c r="F235" s="9"/>
      <c r="G235" s="15"/>
      <c r="K235" s="7"/>
      <c r="M235" s="6"/>
    </row>
    <row r="236" spans="1:36" s="5" customFormat="1" ht="20.25" customHeight="1" x14ac:dyDescent="0.25">
      <c r="A236" s="14"/>
      <c r="B236" s="13"/>
      <c r="C236" s="12"/>
      <c r="D236" s="11"/>
      <c r="E236" s="10"/>
      <c r="F236" s="9"/>
      <c r="G236" s="10"/>
      <c r="K236" s="7"/>
      <c r="M236" s="6"/>
    </row>
    <row r="237" spans="1:36" s="5" customFormat="1" ht="20.25" customHeight="1" x14ac:dyDescent="0.25">
      <c r="A237" s="14"/>
      <c r="B237" s="13"/>
      <c r="C237" s="12"/>
      <c r="D237" s="11"/>
      <c r="E237" s="10"/>
      <c r="F237" s="9"/>
      <c r="G237" s="8"/>
      <c r="K237" s="7"/>
      <c r="M237" s="6"/>
    </row>
    <row r="238" spans="1:36" s="5" customFormat="1" ht="20.25" customHeight="1" x14ac:dyDescent="0.25">
      <c r="A238" s="14"/>
      <c r="B238" s="13"/>
      <c r="C238" s="12"/>
      <c r="D238" s="11"/>
      <c r="E238" s="10"/>
      <c r="F238" s="9"/>
      <c r="G238" s="10"/>
      <c r="K238" s="7"/>
      <c r="M238" s="6"/>
    </row>
    <row r="239" spans="1:36" s="5" customFormat="1" ht="20.25" customHeight="1" x14ac:dyDescent="0.25">
      <c r="A239" s="4"/>
      <c r="B239" s="1"/>
      <c r="C239"/>
      <c r="D239" s="11"/>
      <c r="E239" s="10"/>
      <c r="F239" s="9"/>
      <c r="G239" s="8"/>
      <c r="K239" s="7"/>
      <c r="M239" s="6"/>
    </row>
    <row r="240" spans="1:36" s="5" customFormat="1" ht="20.25" customHeight="1" x14ac:dyDescent="0.25">
      <c r="A240" s="4"/>
      <c r="B240" s="1"/>
      <c r="C240"/>
      <c r="D240" s="11"/>
      <c r="E240" s="10"/>
      <c r="F240" s="9"/>
      <c r="G240" s="8"/>
      <c r="K240" s="7"/>
      <c r="M240" s="6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</sheetData>
  <mergeCells count="11">
    <mergeCell ref="K195:M195"/>
    <mergeCell ref="D196:E196"/>
    <mergeCell ref="H196:I196"/>
    <mergeCell ref="K196:M196"/>
    <mergeCell ref="A6:M6"/>
    <mergeCell ref="A7:M7"/>
    <mergeCell ref="D194:E194"/>
    <mergeCell ref="H194:I194"/>
    <mergeCell ref="K194:M194"/>
    <mergeCell ref="D195:E195"/>
    <mergeCell ref="H195:I195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180975</xdr:rowOff>
              </from>
              <to>
                <xdr:col>6</xdr:col>
                <xdr:colOff>171450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 JUNIO2023</vt:lpstr>
      <vt:lpstr>'Ctas. X P JUNIO2023'!Área_de_impresión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2023-07-12T14:01:08Z</dcterms:created>
  <dcterms:modified xsi:type="dcterms:W3CDTF">2023-07-12T14:01:24Z</dcterms:modified>
</cp:coreProperties>
</file>