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2 Febrero\financiero\"/>
    </mc:Choice>
  </mc:AlternateContent>
  <xr:revisionPtr revIDLastSave="0" documentId="8_{6E18480A-05F4-4573-892F-F7591CC82A6B}" xr6:coauthVersionLast="47" xr6:coauthVersionMax="47" xr10:uidLastSave="{00000000-0000-0000-0000-000000000000}"/>
  <bookViews>
    <workbookView xWindow="-120" yWindow="-120" windowWidth="38640" windowHeight="21240" xr2:uid="{03F2E3C3-B0EB-433C-B69D-DE498EE4FA44}"/>
  </bookViews>
  <sheets>
    <sheet name="Ctas. X P Febrero 23" sheetId="1" r:id="rId1"/>
  </sheets>
  <definedNames>
    <definedName name="_xlnm._FilterDatabase" localSheetId="0" hidden="1">'Ctas. X P Febrero 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D58" i="1"/>
  <c r="G58" i="1"/>
  <c r="H58" i="1"/>
  <c r="I58" i="1"/>
  <c r="L58" i="1"/>
  <c r="D64" i="1"/>
  <c r="G64" i="1"/>
  <c r="I64" i="1"/>
  <c r="L64" i="1"/>
  <c r="D66" i="1"/>
  <c r="G66" i="1"/>
  <c r="I66" i="1"/>
  <c r="L66" i="1"/>
  <c r="D69" i="1"/>
  <c r="G69" i="1"/>
  <c r="I69" i="1"/>
  <c r="L69" i="1"/>
  <c r="D94" i="1"/>
  <c r="G94" i="1"/>
  <c r="I94" i="1"/>
  <c r="L94" i="1"/>
  <c r="D117" i="1"/>
  <c r="D134" i="1" s="1"/>
  <c r="G117" i="1"/>
  <c r="I117" i="1"/>
  <c r="L117" i="1"/>
  <c r="D133" i="1"/>
  <c r="G133" i="1"/>
  <c r="I133" i="1"/>
  <c r="L133" i="1"/>
  <c r="H134" i="1"/>
  <c r="I134" i="1" l="1"/>
  <c r="G134" i="1"/>
  <c r="L134" i="1"/>
</calcChain>
</file>

<file path=xl/sharedStrings.xml><?xml version="1.0" encoding="utf-8"?>
<sst xmlns="http://schemas.openxmlformats.org/spreadsheetml/2006/main" count="814" uniqueCount="297">
  <si>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</si>
  <si>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</si>
  <si>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</si>
  <si>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</si>
  <si>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</si>
  <si>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</si>
  <si>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</si>
  <si>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</si>
  <si>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</si>
  <si>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</si>
  <si>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XIOMARA COLON</t>
  </si>
  <si>
    <t>TOTAL GENERAL POR PAGAR  AL 28 DE FEBRERO DEL 2023.</t>
  </si>
  <si>
    <t>TOTAL ENERO 2023</t>
  </si>
  <si>
    <t xml:space="preserve">Productos de artes gráficas </t>
  </si>
  <si>
    <t xml:space="preserve">2.3.3.3.01 </t>
  </si>
  <si>
    <t>CREDITO</t>
  </si>
  <si>
    <t>IMPRESION MEMORIAS INSTITUCIONAL</t>
  </si>
  <si>
    <t>ENCRE GRAFPHIQUE, S.R.</t>
  </si>
  <si>
    <t>B1500000145</t>
  </si>
  <si>
    <t>31/03/2023</t>
  </si>
  <si>
    <t xml:space="preserve">    Gasolina</t>
  </si>
  <si>
    <t>2.3.7.1.01</t>
  </si>
  <si>
    <t>15/02/2023</t>
  </si>
  <si>
    <t>COMBUSTIBLE</t>
  </si>
  <si>
    <t>ISLA DOM. DE PETROLEO</t>
  </si>
  <si>
    <t>B1500127825</t>
  </si>
  <si>
    <t xml:space="preserve">    Gasoil</t>
  </si>
  <si>
    <t>2.3.7.1.02</t>
  </si>
  <si>
    <t>B1500127826</t>
  </si>
  <si>
    <t>23/02/2023</t>
  </si>
  <si>
    <t>B1500127816</t>
  </si>
  <si>
    <t xml:space="preserve"> Teléfono local </t>
  </si>
  <si>
    <t>2.2.1.3.01</t>
  </si>
  <si>
    <t>28/02/2023</t>
  </si>
  <si>
    <t>SERVICIOS TELECOMUNICACIONES</t>
  </si>
  <si>
    <t>CLARO</t>
  </si>
  <si>
    <t>B1500003423</t>
  </si>
  <si>
    <t xml:space="preserve"> Servicios de internet y televisión por cable </t>
  </si>
  <si>
    <t>2.2.1.5.01</t>
  </si>
  <si>
    <t>B1500003977</t>
  </si>
  <si>
    <t>B1500003925</t>
  </si>
  <si>
    <t>B1500004023</t>
  </si>
  <si>
    <t xml:space="preserve"> Alimentos y bebidas para personas </t>
  </si>
  <si>
    <t>2.3.1.1.01</t>
  </si>
  <si>
    <t>COMPRA ALIMENTOS CRUDOS</t>
  </si>
  <si>
    <t>SUPERMERCADO CARIBE</t>
  </si>
  <si>
    <t>B1500001656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</si>
  <si>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</si>
  <si>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</si>
  <si>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</si>
  <si>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</si>
  <si>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</si>
  <si>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</si>
  <si>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 xml:space="preserve">Servicios de Alimentacion </t>
  </si>
  <si>
    <t>2.2.9.2.01</t>
  </si>
  <si>
    <t>17/02/2023</t>
  </si>
  <si>
    <t>SERVICIOS DE COMIDA</t>
  </si>
  <si>
    <t>PA CATERING</t>
  </si>
  <si>
    <t>B1500002834</t>
  </si>
  <si>
    <t xml:space="preserve"> Útiles menores médico-quirúrgicos  </t>
  </si>
  <si>
    <t>2.3.9.3.01</t>
  </si>
  <si>
    <t>COMPRA JERINGAS</t>
  </si>
  <si>
    <t>GRUPO LGC</t>
  </si>
  <si>
    <t>B1500000027</t>
  </si>
  <si>
    <t xml:space="preserve"> Energía eléctrica</t>
  </si>
  <si>
    <t>2.2.1.6.01</t>
  </si>
  <si>
    <t>16/02/2023</t>
  </si>
  <si>
    <t>SERVICIO ELECTRICIDAD HATO MAYOR</t>
  </si>
  <si>
    <t>EDEESTE</t>
  </si>
  <si>
    <t>B1500256284</t>
  </si>
  <si>
    <t>SERVICIO DE AGUA PUERTO PLATA</t>
  </si>
  <si>
    <t>2.2.1.7.01</t>
  </si>
  <si>
    <t>COORAPLATA</t>
  </si>
  <si>
    <t>B1500020659</t>
  </si>
  <si>
    <t xml:space="preserve">Productos médicos para uso veterinario  </t>
  </si>
  <si>
    <t xml:space="preserve">2.3.4.2.01 </t>
  </si>
  <si>
    <t>COMPRAS DE COPILLAS</t>
  </si>
  <si>
    <t>ASEPRC</t>
  </si>
  <si>
    <t>B1500000102</t>
  </si>
  <si>
    <t>SUB-TOTAL ENERO 2023</t>
  </si>
  <si>
    <t>Hospedaje</t>
  </si>
  <si>
    <t>2.2.5.1.02</t>
  </si>
  <si>
    <t>31/01/2023</t>
  </si>
  <si>
    <t>PAGO HOSPEDAJE</t>
  </si>
  <si>
    <t>HOTEL W P SANTO DOMINGO</t>
  </si>
  <si>
    <t>B1500001392</t>
  </si>
  <si>
    <t xml:space="preserve"> Otros alquileres  </t>
  </si>
  <si>
    <t>2.2.5.8.01</t>
  </si>
  <si>
    <t xml:space="preserve">ALQUILER GALPON, ENERO </t>
  </si>
  <si>
    <t>PATRONATO NAC. DE GANADEROS</t>
  </si>
  <si>
    <t>B1500000189</t>
  </si>
  <si>
    <t>28/01/2023</t>
  </si>
  <si>
    <t xml:space="preserve">TELECOMUNICACIONES </t>
  </si>
  <si>
    <t>CLARO DOMINICANA</t>
  </si>
  <si>
    <t>B1500002102</t>
  </si>
  <si>
    <t>B1500001415</t>
  </si>
  <si>
    <t>B1500001369</t>
  </si>
  <si>
    <t>B1500001317</t>
  </si>
  <si>
    <t>24/01/2023</t>
  </si>
  <si>
    <t>INSUMOS ALIMENTICIOS PARA EL PERSONAL</t>
  </si>
  <si>
    <t>B1500001652</t>
  </si>
  <si>
    <t xml:space="preserve"> Mantenimiento y reparación de equipos de transporte, tracción y elevación </t>
  </si>
  <si>
    <t>2.2.7.2.06</t>
  </si>
  <si>
    <t>18/01/2023</t>
  </si>
  <si>
    <t>MANTENIMIENTO VEHICULAR</t>
  </si>
  <si>
    <t>SANTO DOMINGO MOTORS</t>
  </si>
  <si>
    <t>B1500024139</t>
  </si>
  <si>
    <t xml:space="preserve">MATERIALES PARA AVICULTURAS </t>
  </si>
  <si>
    <t>ASEPORC SRL</t>
  </si>
  <si>
    <t>B1500000101</t>
  </si>
  <si>
    <t>17/01/2023</t>
  </si>
  <si>
    <t>B1500024119</t>
  </si>
  <si>
    <t>B1500024120</t>
  </si>
  <si>
    <t>13/01/2023</t>
  </si>
  <si>
    <t>ADQUISICION DE 3 LAPTOP (LENOVO) PARA EL P-19</t>
  </si>
  <si>
    <t>ALL OFFIC SOLUTIONS TS, S.R.L.</t>
  </si>
  <si>
    <t>B1500001542</t>
  </si>
  <si>
    <t>B1500024086</t>
  </si>
  <si>
    <t>B1500024088</t>
  </si>
  <si>
    <t xml:space="preserve">IMPRESION DE CARNET </t>
  </si>
  <si>
    <t>PRINT THEN IMPRESOS Y MAS SRL</t>
  </si>
  <si>
    <t>B1500024081</t>
  </si>
  <si>
    <t xml:space="preserve">COMPRA DE 50,000JERINGAS DE 10 ML. </t>
  </si>
  <si>
    <t xml:space="preserve">GRUPO LGC,SRL. </t>
  </si>
  <si>
    <t>B1500000026</t>
  </si>
  <si>
    <t>B1500024077</t>
  </si>
  <si>
    <t xml:space="preserve"> Seguro de bienes muebles </t>
  </si>
  <si>
    <t>2.2.6.2.01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</si>
  <si>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</si>
  <si>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</si>
  <si>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</si>
  <si>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</si>
  <si>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</si>
  <si>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B1500024048</t>
  </si>
  <si>
    <t>SUB TOTAL DICIEMBRE/2022</t>
  </si>
  <si>
    <t xml:space="preserve"> Servicios sanitarios médicos y veterinarios </t>
  </si>
  <si>
    <t>2.2.8.3.01</t>
  </si>
  <si>
    <t>30/12/2022</t>
  </si>
  <si>
    <t xml:space="preserve">PRUEBA DIAGNOSTICA DE ELISA BRUSELOSIS EN OVINOS, REGIONAL SUR.  </t>
  </si>
  <si>
    <t>LABORATORIO VETERINARIO (LAVECEN)</t>
  </si>
  <si>
    <t>B1500005634</t>
  </si>
  <si>
    <t>B1500005633</t>
  </si>
  <si>
    <t>B1500005632</t>
  </si>
  <si>
    <t>B1500005631</t>
  </si>
  <si>
    <t>B1500005630</t>
  </si>
  <si>
    <t xml:space="preserve">PRUEBAS DIAGNOSTICAS DE ELISA BRUCELOSOS A CAPRINOS, REGIONAL SUR.  </t>
  </si>
  <si>
    <t>B1500005629</t>
  </si>
  <si>
    <t>B1500005628</t>
  </si>
  <si>
    <t>B1500005627</t>
  </si>
  <si>
    <t>COMPRA DE  TRES  LAPTOP</t>
  </si>
  <si>
    <t>ALL OFFICE SOLUTIONS, SRL</t>
  </si>
  <si>
    <t xml:space="preserve"> Prendas de vestir </t>
  </si>
  <si>
    <t>2.3.2.3.01</t>
  </si>
  <si>
    <t>29/12/2022</t>
  </si>
  <si>
    <t>COMPRA OVEROLES</t>
  </si>
  <si>
    <t>SASTRERIA LAVANDERIA ANGELO</t>
  </si>
  <si>
    <t>B1500000041</t>
  </si>
  <si>
    <t xml:space="preserve"> Impresión y encuadernación </t>
  </si>
  <si>
    <t>2.2.2.2.01</t>
  </si>
  <si>
    <t>IMPRESION VARIOS FORMULARIOS</t>
  </si>
  <si>
    <t>GGM COMUNICACIONES INTEGRALES</t>
  </si>
  <si>
    <t>B1500000039</t>
  </si>
  <si>
    <t xml:space="preserve"> Útiles de escritorio, oficina, informática y de enseñanza </t>
  </si>
  <si>
    <t>2.3.9.2.01</t>
  </si>
  <si>
    <t>28/12/2022</t>
  </si>
  <si>
    <t>ADQUISICION DE ARTICULOS Y MATERIALES GASTABLES DE OFICINA PARA USO EN LA INST.</t>
  </si>
  <si>
    <t>THE OFFICE WAREHOUSE DOMINICANA, SRL</t>
  </si>
  <si>
    <t>B1500000266</t>
  </si>
  <si>
    <t xml:space="preserve"> Otros servicios técnicos profesionales </t>
  </si>
  <si>
    <t>2.2.8.7.06</t>
  </si>
  <si>
    <t>27/12/2022</t>
  </si>
  <si>
    <t xml:space="preserve">SERVICIO DE LEGALIZACION Y FIRMA DE ADENDUM </t>
  </si>
  <si>
    <t>MARINA CECILIA SANTANA ACOSTA</t>
  </si>
  <si>
    <t>B1500000057</t>
  </si>
  <si>
    <t>POLIZA DE SEGUROS</t>
  </si>
  <si>
    <t>SEGUROS BANRERVAS</t>
  </si>
  <si>
    <t>B1500039412</t>
  </si>
  <si>
    <t>B1500039411</t>
  </si>
  <si>
    <t>26/12/2022</t>
  </si>
  <si>
    <t xml:space="preserve">IMPRESIONES </t>
  </si>
  <si>
    <t>JORSA MULTISERVICES</t>
  </si>
  <si>
    <t>B1500000176</t>
  </si>
  <si>
    <t>22/12/2022</t>
  </si>
  <si>
    <t>SERVICIO DE CATERING</t>
  </si>
  <si>
    <t>P. A. CATERING</t>
  </si>
  <si>
    <t>B1500002766</t>
  </si>
  <si>
    <t xml:space="preserve"> Alimentos para animales</t>
  </si>
  <si>
    <t>2.3.1.2.01</t>
  </si>
  <si>
    <t>21/12/2022</t>
  </si>
  <si>
    <t xml:space="preserve">ALIMENTO PARA ANIMALES </t>
  </si>
  <si>
    <t>APROLECHE</t>
  </si>
  <si>
    <t>B1500001298</t>
  </si>
  <si>
    <t>15/12/2022</t>
  </si>
  <si>
    <t xml:space="preserve">COMPRA DE MATERIALES VETERINARIOS PARA SER UTILIZADOS EN TRABAJOS DE INSEMINACION POR EL DEPARTAMENTO DE EXTENSION PECUARIA </t>
  </si>
  <si>
    <t xml:space="preserve">ASOCIACION DOMINICANA DE PRODUCTORES DE LECHE, INC. </t>
  </si>
  <si>
    <t>B1500001288</t>
  </si>
  <si>
    <t>SERVICIOS NOTARIALES</t>
  </si>
  <si>
    <t>B1500000051</t>
  </si>
  <si>
    <t>AGUA CONSUMO HUMANO</t>
  </si>
  <si>
    <t>PROCESADORA DE AGUA LAS RIBERAS</t>
  </si>
  <si>
    <t>B1500000183</t>
  </si>
  <si>
    <t>SERVICIOS REFRIGERIOS</t>
  </si>
  <si>
    <t>XIOMARI VELOZ</t>
  </si>
  <si>
    <t>B1500001723</t>
  </si>
  <si>
    <t>COMPRA AZUCAR</t>
  </si>
  <si>
    <t>SARAPE SRL/</t>
  </si>
  <si>
    <t>SUB TOTAL NOVIEMBRE/2022</t>
  </si>
  <si>
    <t>B1500001611</t>
  </si>
  <si>
    <t>SUB TOTAL SEPTIEMBRE/2022</t>
  </si>
  <si>
    <t>DIONICIO EUGENIO GARCIA</t>
  </si>
  <si>
    <t>B1500000108</t>
  </si>
  <si>
    <t>SUB TOTAL AGOSTO/2022</t>
  </si>
  <si>
    <t>Muebles, equipos de oficina y estanteria</t>
  </si>
  <si>
    <t>2.6.1.1.01</t>
  </si>
  <si>
    <t>POR PERDIDA INVOLUTANRIA DE PLANTAS</t>
  </si>
  <si>
    <t>ACTIVIDADES CAOMA</t>
  </si>
  <si>
    <t>B1500000786</t>
  </si>
  <si>
    <t>Eventos generales</t>
  </si>
  <si>
    <t>2.2.8.6.01</t>
  </si>
  <si>
    <t>SERVICIOS DE INSTALACION DE STAND</t>
  </si>
  <si>
    <t>B1500000785</t>
  </si>
  <si>
    <t>Flete/Eventos generales</t>
  </si>
  <si>
    <t>2.2.4.2.01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</si>
  <si>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</si>
  <si>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</si>
  <si>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</si>
  <si>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</si>
  <si>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</si>
  <si>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</si>
  <si>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</si>
  <si>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</si>
  <si>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</si>
  <si>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</si>
  <si>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</si>
  <si>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</si>
  <si>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</si>
  <si>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</si>
  <si>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</si>
  <si>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</si>
  <si>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</si>
  <si>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</si>
  <si>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</si>
  <si>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</si>
  <si>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</si>
  <si>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</si>
  <si>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</si>
  <si>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</si>
  <si>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</si>
  <si>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</si>
  <si>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</si>
  <si>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</si>
  <si>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</si>
  <si>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</si>
  <si>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</si>
  <si>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</si>
  <si>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</si>
  <si>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</si>
  <si>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</si>
  <si>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</si>
  <si>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</si>
  <si>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</si>
  <si>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</si>
  <si>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</si>
  <si>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</si>
  <si>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</si>
  <si>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</si>
  <si>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</si>
  <si>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</si>
  <si>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</si>
  <si>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</si>
  <si>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</si>
  <si>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</si>
  <si>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</si>
  <si>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</si>
  <si>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</si>
  <si>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</si>
  <si>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</si>
  <si>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</si>
  <si>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</si>
  <si>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</si>
  <si>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</si>
  <si>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</si>
  <si>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</si>
  <si>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</si>
  <si>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</si>
  <si>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</si>
  <si>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</si>
  <si>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</si>
  <si>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</si>
  <si>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</si>
  <si>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</si>
  <si>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</si>
  <si>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</si>
  <si>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</si>
  <si>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</si>
  <si>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28 DE FEBRERO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</si>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</sst>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3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Century Gothic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theme="1"/>
      <name val="Century Gothic"/>
      <family val="2"/>
    </font>
    <font>
      <b/>
      <sz val="9"/>
      <name val="Times New Roman"/>
      <family val="1"/>
    </font>
    <font>
      <sz val="10"/>
      <color rgb="FF000000"/>
      <name val="Calibri"/>
      <family val="2"/>
    </font>
    <font>
      <sz val="11"/>
      <color theme="1"/>
      <name val="Century Gothic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4" fontId="1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13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/>
    <xf numFmtId="0" fontId="7" fillId="3" borderId="0" xfId="0" applyFont="1" applyFill="1" applyAlignment="1">
      <alignment horizontal="left"/>
    </xf>
    <xf numFmtId="4" fontId="14" fillId="3" borderId="6" xfId="0" applyNumberFormat="1" applyFont="1" applyFill="1" applyBorder="1" applyAlignment="1">
      <alignment horizontal="right" wrapText="1"/>
    </xf>
    <xf numFmtId="0" fontId="7" fillId="3" borderId="7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left" wrapText="1"/>
    </xf>
    <xf numFmtId="0" fontId="14" fillId="3" borderId="6" xfId="0" applyFont="1" applyFill="1" applyBorder="1" applyAlignment="1">
      <alignment horizontal="right" wrapText="1"/>
    </xf>
    <xf numFmtId="0" fontId="7" fillId="3" borderId="6" xfId="0" applyFont="1" applyFill="1" applyBorder="1"/>
    <xf numFmtId="0" fontId="14" fillId="3" borderId="8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/>
    <xf numFmtId="0" fontId="7" fillId="0" borderId="9" xfId="0" applyFont="1" applyBorder="1" applyAlignment="1">
      <alignment horizontal="left"/>
    </xf>
    <xf numFmtId="4" fontId="7" fillId="0" borderId="9" xfId="0" applyNumberFormat="1" applyFont="1" applyBorder="1" applyAlignment="1">
      <alignment horizontal="right" wrapText="1"/>
    </xf>
    <xf numFmtId="0" fontId="4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/>
    </xf>
    <xf numFmtId="0" fontId="14" fillId="0" borderId="9" xfId="0" applyFont="1" applyBorder="1" applyAlignment="1">
      <alignment horizontal="right" wrapText="1"/>
    </xf>
    <xf numFmtId="14" fontId="7" fillId="0" borderId="9" xfId="0" applyNumberFormat="1" applyFont="1" applyBorder="1" applyAlignment="1">
      <alignment horizontal="right" wrapText="1"/>
    </xf>
    <xf numFmtId="0" fontId="10" fillId="0" borderId="9" xfId="0" applyFont="1" applyBorder="1"/>
    <xf numFmtId="0" fontId="7" fillId="0" borderId="9" xfId="0" applyFont="1" applyBorder="1" applyAlignment="1">
      <alignment horizontal="left" wrapText="1"/>
    </xf>
    <xf numFmtId="0" fontId="7" fillId="0" borderId="9" xfId="0" applyFont="1" applyBorder="1"/>
    <xf numFmtId="0" fontId="7" fillId="0" borderId="9" xfId="0" applyFont="1" applyBorder="1" applyAlignment="1">
      <alignment horizontal="right" wrapText="1"/>
    </xf>
    <xf numFmtId="0" fontId="15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wrapText="1"/>
    </xf>
    <xf numFmtId="0" fontId="7" fillId="2" borderId="0" xfId="0" applyFont="1" applyFill="1" applyAlignment="1">
      <alignment horizontal="left"/>
    </xf>
    <xf numFmtId="4" fontId="14" fillId="2" borderId="10" xfId="0" applyNumberFormat="1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left" wrapText="1"/>
    </xf>
    <xf numFmtId="4" fontId="14" fillId="2" borderId="11" xfId="0" applyNumberFormat="1" applyFont="1" applyFill="1" applyBorder="1" applyAlignment="1">
      <alignment horizontal="right" wrapText="1"/>
    </xf>
    <xf numFmtId="0" fontId="14" fillId="2" borderId="11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7" fillId="2" borderId="11" xfId="0" applyFont="1" applyFill="1" applyBorder="1"/>
    <xf numFmtId="0" fontId="14" fillId="2" borderId="9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14" fontId="7" fillId="4" borderId="9" xfId="0" applyNumberFormat="1" applyFont="1" applyFill="1" applyBorder="1" applyAlignment="1">
      <alignment horizontal="left"/>
    </xf>
    <xf numFmtId="4" fontId="17" fillId="0" borderId="9" xfId="0" applyNumberFormat="1" applyFont="1" applyBorder="1"/>
    <xf numFmtId="0" fontId="7" fillId="0" borderId="6" xfId="0" applyFont="1" applyBorder="1" applyAlignment="1">
      <alignment horizontal="left" wrapText="1"/>
    </xf>
    <xf numFmtId="0" fontId="18" fillId="4" borderId="9" xfId="0" applyFont="1" applyFill="1" applyBorder="1" applyAlignment="1">
      <alignment horizontal="right" wrapText="1"/>
    </xf>
    <xf numFmtId="14" fontId="17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17" fillId="0" borderId="9" xfId="0" applyFont="1" applyBorder="1"/>
    <xf numFmtId="4" fontId="7" fillId="4" borderId="9" xfId="0" applyNumberFormat="1" applyFont="1" applyFill="1" applyBorder="1" applyAlignment="1">
      <alignment horizontal="right" wrapText="1"/>
    </xf>
    <xf numFmtId="4" fontId="10" fillId="4" borderId="9" xfId="0" applyNumberFormat="1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right" wrapText="1"/>
    </xf>
    <xf numFmtId="4" fontId="17" fillId="0" borderId="7" xfId="0" applyNumberFormat="1" applyFont="1" applyBorder="1"/>
    <xf numFmtId="0" fontId="17" fillId="0" borderId="6" xfId="0" applyFont="1" applyBorder="1"/>
    <xf numFmtId="4" fontId="7" fillId="4" borderId="7" xfId="0" applyNumberFormat="1" applyFont="1" applyFill="1" applyBorder="1" applyAlignment="1">
      <alignment horizontal="right" wrapText="1"/>
    </xf>
    <xf numFmtId="4" fontId="10" fillId="4" borderId="7" xfId="0" applyNumberFormat="1" applyFont="1" applyFill="1" applyBorder="1" applyAlignment="1">
      <alignment horizontal="right" wrapText="1"/>
    </xf>
    <xf numFmtId="0" fontId="7" fillId="0" borderId="7" xfId="0" applyFont="1" applyBorder="1"/>
    <xf numFmtId="0" fontId="17" fillId="0" borderId="7" xfId="0" applyFont="1" applyBorder="1"/>
    <xf numFmtId="14" fontId="17" fillId="0" borderId="9" xfId="0" applyNumberFormat="1" applyFont="1" applyBorder="1" applyAlignment="1">
      <alignment horizontal="center"/>
    </xf>
    <xf numFmtId="0" fontId="10" fillId="4" borderId="7" xfId="0" applyFont="1" applyFill="1" applyBorder="1" applyAlignment="1">
      <alignment horizontal="right" wrapText="1"/>
    </xf>
    <xf numFmtId="0" fontId="7" fillId="4" borderId="12" xfId="0" applyFont="1" applyFill="1" applyBorder="1" applyAlignment="1">
      <alignment horizontal="left"/>
    </xf>
    <xf numFmtId="4" fontId="14" fillId="4" borderId="6" xfId="0" applyNumberFormat="1" applyFont="1" applyFill="1" applyBorder="1" applyAlignment="1">
      <alignment horizontal="right" wrapText="1"/>
    </xf>
    <xf numFmtId="0" fontId="7" fillId="4" borderId="13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horizontal="right" wrapText="1"/>
    </xf>
    <xf numFmtId="0" fontId="7" fillId="4" borderId="6" xfId="0" applyFont="1" applyFill="1" applyBorder="1" applyAlignment="1">
      <alignment horizontal="right" wrapText="1"/>
    </xf>
    <xf numFmtId="0" fontId="7" fillId="4" borderId="6" xfId="0" applyFont="1" applyFill="1" applyBorder="1"/>
    <xf numFmtId="0" fontId="14" fillId="4" borderId="7" xfId="0" applyFont="1" applyFill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7" fillId="5" borderId="12" xfId="0" applyFont="1" applyFill="1" applyBorder="1" applyAlignment="1">
      <alignment horizontal="left"/>
    </xf>
    <xf numFmtId="4" fontId="14" fillId="5" borderId="11" xfId="0" applyNumberFormat="1" applyFont="1" applyFill="1" applyBorder="1" applyAlignment="1">
      <alignment horizontal="right" wrapText="1"/>
    </xf>
    <xf numFmtId="0" fontId="7" fillId="5" borderId="10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14" fillId="5" borderId="11" xfId="0" applyFont="1" applyFill="1" applyBorder="1" applyAlignment="1">
      <alignment horizontal="right" wrapText="1"/>
    </xf>
    <xf numFmtId="0" fontId="7" fillId="5" borderId="11" xfId="0" applyFont="1" applyFill="1" applyBorder="1" applyAlignment="1">
      <alignment horizontal="right" wrapText="1"/>
    </xf>
    <xf numFmtId="0" fontId="7" fillId="5" borderId="11" xfId="0" applyFont="1" applyFill="1" applyBorder="1"/>
    <xf numFmtId="0" fontId="14" fillId="5" borderId="7" xfId="0" applyFont="1" applyFill="1" applyBorder="1" applyAlignment="1">
      <alignment horizontal="left" wrapText="1"/>
    </xf>
    <xf numFmtId="0" fontId="19" fillId="3" borderId="15" xfId="0" applyFont="1" applyFill="1" applyBorder="1" applyAlignment="1">
      <alignment horizontal="left" wrapText="1"/>
    </xf>
    <xf numFmtId="0" fontId="7" fillId="3" borderId="7" xfId="0" applyFont="1" applyFill="1" applyBorder="1"/>
    <xf numFmtId="4" fontId="20" fillId="0" borderId="9" xfId="0" applyNumberFormat="1" applyFont="1" applyBorder="1"/>
    <xf numFmtId="0" fontId="7" fillId="4" borderId="7" xfId="0" applyFont="1" applyFill="1" applyBorder="1" applyAlignment="1">
      <alignment horizontal="right" wrapText="1"/>
    </xf>
    <xf numFmtId="0" fontId="7" fillId="4" borderId="9" xfId="0" applyFont="1" applyFill="1" applyBorder="1" applyAlignment="1">
      <alignment horizontal="right" wrapText="1"/>
    </xf>
    <xf numFmtId="0" fontId="10" fillId="0" borderId="7" xfId="0" applyFont="1" applyBorder="1"/>
    <xf numFmtId="0" fontId="7" fillId="4" borderId="9" xfId="0" applyFont="1" applyFill="1" applyBorder="1" applyAlignment="1">
      <alignment horizontal="left" wrapText="1"/>
    </xf>
    <xf numFmtId="0" fontId="7" fillId="4" borderId="9" xfId="0" applyFont="1" applyFill="1" applyBorder="1"/>
    <xf numFmtId="0" fontId="21" fillId="0" borderId="9" xfId="0" applyFont="1" applyBorder="1"/>
    <xf numFmtId="0" fontId="15" fillId="0" borderId="0" xfId="0" applyFont="1"/>
    <xf numFmtId="0" fontId="10" fillId="0" borderId="7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3" fillId="0" borderId="16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4" fontId="7" fillId="4" borderId="17" xfId="0" applyNumberFormat="1" applyFont="1" applyFill="1" applyBorder="1" applyAlignment="1">
      <alignment horizontal="left"/>
    </xf>
    <xf numFmtId="4" fontId="7" fillId="0" borderId="6" xfId="0" applyNumberFormat="1" applyFont="1" applyBorder="1" applyAlignment="1">
      <alignment horizontal="right" wrapText="1"/>
    </xf>
    <xf numFmtId="0" fontId="4" fillId="4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0" fontId="7" fillId="0" borderId="6" xfId="0" applyFont="1" applyBorder="1" applyAlignment="1">
      <alignment horizontal="right" wrapText="1"/>
    </xf>
    <xf numFmtId="4" fontId="17" fillId="0" borderId="17" xfId="0" applyNumberFormat="1" applyFont="1" applyBorder="1"/>
    <xf numFmtId="14" fontId="17" fillId="0" borderId="6" xfId="0" applyNumberFormat="1" applyFont="1" applyBorder="1" applyAlignment="1">
      <alignment horizontal="center"/>
    </xf>
    <xf numFmtId="0" fontId="7" fillId="0" borderId="17" xfId="0" applyFont="1" applyBorder="1"/>
    <xf numFmtId="0" fontId="3" fillId="0" borderId="18" xfId="0" applyFont="1" applyBorder="1" applyAlignment="1">
      <alignment horizontal="left" wrapText="1"/>
    </xf>
    <xf numFmtId="0" fontId="21" fillId="0" borderId="6" xfId="0" applyFont="1" applyBorder="1"/>
    <xf numFmtId="14" fontId="7" fillId="4" borderId="9" xfId="0" applyNumberFormat="1" applyFont="1" applyFill="1" applyBorder="1" applyAlignment="1">
      <alignment horizontal="right" wrapText="1"/>
    </xf>
    <xf numFmtId="0" fontId="7" fillId="4" borderId="9" xfId="0" applyFont="1" applyFill="1" applyBorder="1" applyAlignment="1">
      <alignment horizontal="left"/>
    </xf>
    <xf numFmtId="4" fontId="14" fillId="4" borderId="9" xfId="0" applyNumberFormat="1" applyFont="1" applyFill="1" applyBorder="1" applyAlignment="1">
      <alignment horizontal="right" wrapText="1"/>
    </xf>
    <xf numFmtId="0" fontId="14" fillId="4" borderId="9" xfId="0" applyFont="1" applyFill="1" applyBorder="1" applyAlignment="1">
      <alignment horizontal="right" wrapText="1"/>
    </xf>
    <xf numFmtId="0" fontId="14" fillId="0" borderId="9" xfId="0" applyFont="1" applyBorder="1" applyAlignment="1">
      <alignment horizontal="left" wrapText="1"/>
    </xf>
    <xf numFmtId="0" fontId="12" fillId="0" borderId="9" xfId="0" applyFont="1" applyBorder="1"/>
    <xf numFmtId="0" fontId="7" fillId="5" borderId="9" xfId="0" applyFont="1" applyFill="1" applyBorder="1" applyAlignment="1">
      <alignment horizontal="left"/>
    </xf>
    <xf numFmtId="4" fontId="14" fillId="5" borderId="9" xfId="0" applyNumberFormat="1" applyFont="1" applyFill="1" applyBorder="1" applyAlignment="1">
      <alignment horizontal="right" wrapText="1"/>
    </xf>
    <xf numFmtId="0" fontId="7" fillId="5" borderId="9" xfId="0" applyFont="1" applyFill="1" applyBorder="1" applyAlignment="1">
      <alignment horizontal="left" wrapText="1"/>
    </xf>
    <xf numFmtId="0" fontId="14" fillId="5" borderId="9" xfId="0" applyFont="1" applyFill="1" applyBorder="1" applyAlignment="1">
      <alignment horizontal="right" wrapText="1"/>
    </xf>
    <xf numFmtId="0" fontId="7" fillId="5" borderId="9" xfId="0" applyFont="1" applyFill="1" applyBorder="1" applyAlignment="1">
      <alignment horizontal="right" wrapText="1"/>
    </xf>
    <xf numFmtId="0" fontId="7" fillId="5" borderId="9" xfId="0" applyFont="1" applyFill="1" applyBorder="1"/>
    <xf numFmtId="0" fontId="14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12" fillId="3" borderId="9" xfId="0" applyFont="1" applyFill="1" applyBorder="1"/>
    <xf numFmtId="4" fontId="3" fillId="0" borderId="9" xfId="0" applyNumberFormat="1" applyFont="1" applyBorder="1"/>
    <xf numFmtId="14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7" fillId="6" borderId="9" xfId="0" applyFont="1" applyFill="1" applyBorder="1" applyAlignment="1">
      <alignment horizontal="left"/>
    </xf>
    <xf numFmtId="4" fontId="14" fillId="6" borderId="9" xfId="0" applyNumberFormat="1" applyFont="1" applyFill="1" applyBorder="1" applyAlignment="1">
      <alignment horizontal="right" wrapText="1"/>
    </xf>
    <xf numFmtId="0" fontId="7" fillId="6" borderId="9" xfId="0" applyFont="1" applyFill="1" applyBorder="1" applyAlignment="1">
      <alignment horizontal="left" wrapText="1"/>
    </xf>
    <xf numFmtId="0" fontId="14" fillId="6" borderId="9" xfId="0" applyFont="1" applyFill="1" applyBorder="1" applyAlignment="1">
      <alignment horizontal="right" wrapText="1"/>
    </xf>
    <xf numFmtId="0" fontId="7" fillId="6" borderId="9" xfId="0" applyFont="1" applyFill="1" applyBorder="1"/>
    <xf numFmtId="0" fontId="14" fillId="6" borderId="9" xfId="0" applyFont="1" applyFill="1" applyBorder="1" applyAlignment="1">
      <alignment horizontal="left" wrapText="1"/>
    </xf>
    <xf numFmtId="0" fontId="14" fillId="5" borderId="9" xfId="0" applyFont="1" applyFill="1" applyBorder="1" applyAlignment="1">
      <alignment horizontal="left" wrapText="1"/>
    </xf>
    <xf numFmtId="43" fontId="19" fillId="0" borderId="9" xfId="1" applyFont="1" applyBorder="1"/>
    <xf numFmtId="165" fontId="21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3" fontId="7" fillId="0" borderId="9" xfId="1" applyFont="1" applyFill="1" applyBorder="1" applyAlignment="1"/>
    <xf numFmtId="4" fontId="7" fillId="0" borderId="9" xfId="0" applyNumberFormat="1" applyFont="1" applyBorder="1"/>
    <xf numFmtId="14" fontId="7" fillId="0" borderId="9" xfId="0" applyNumberFormat="1" applyFont="1" applyBorder="1"/>
    <xf numFmtId="0" fontId="4" fillId="0" borderId="9" xfId="0" applyFont="1" applyBorder="1" applyAlignment="1">
      <alignment horizontal="left" wrapText="1"/>
    </xf>
    <xf numFmtId="43" fontId="7" fillId="0" borderId="9" xfId="1" applyFont="1" applyFill="1" applyBorder="1" applyAlignment="1">
      <alignment horizontal="right"/>
    </xf>
    <xf numFmtId="14" fontId="7" fillId="0" borderId="9" xfId="0" applyNumberFormat="1" applyFont="1" applyBorder="1" applyAlignment="1">
      <alignment horizontal="right"/>
    </xf>
    <xf numFmtId="4" fontId="14" fillId="7" borderId="9" xfId="0" applyNumberFormat="1" applyFont="1" applyFill="1" applyBorder="1"/>
    <xf numFmtId="0" fontId="14" fillId="7" borderId="9" xfId="0" applyFont="1" applyFill="1" applyBorder="1" applyAlignment="1">
      <alignment wrapText="1"/>
    </xf>
    <xf numFmtId="0" fontId="14" fillId="7" borderId="9" xfId="0" applyFont="1" applyFill="1" applyBorder="1"/>
    <xf numFmtId="0" fontId="14" fillId="7" borderId="9" xfId="0" applyFont="1" applyFill="1" applyBorder="1" applyAlignment="1">
      <alignment horizontal="right"/>
    </xf>
    <xf numFmtId="0" fontId="14" fillId="7" borderId="9" xfId="0" applyFont="1" applyFill="1" applyBorder="1" applyAlignment="1">
      <alignment horizontal="left" wrapText="1"/>
    </xf>
    <xf numFmtId="0" fontId="7" fillId="7" borderId="9" xfId="0" applyFont="1" applyFill="1" applyBorder="1" applyAlignment="1">
      <alignment horizontal="left" wrapText="1"/>
    </xf>
    <xf numFmtId="0" fontId="7" fillId="7" borderId="9" xfId="0" applyFont="1" applyFill="1" applyBorder="1" applyAlignment="1">
      <alignment horizontal="left" vertical="center" wrapText="1"/>
    </xf>
    <xf numFmtId="4" fontId="14" fillId="3" borderId="9" xfId="0" applyNumberFormat="1" applyFont="1" applyFill="1" applyBorder="1"/>
    <xf numFmtId="0" fontId="14" fillId="3" borderId="9" xfId="0" applyFont="1" applyFill="1" applyBorder="1" applyAlignment="1">
      <alignment wrapText="1"/>
    </xf>
    <xf numFmtId="0" fontId="14" fillId="3" borderId="9" xfId="0" applyFont="1" applyFill="1" applyBorder="1"/>
    <xf numFmtId="0" fontId="14" fillId="3" borderId="9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wrapText="1"/>
    </xf>
    <xf numFmtId="4" fontId="7" fillId="0" borderId="9" xfId="0" applyNumberFormat="1" applyFont="1" applyBorder="1" applyAlignment="1">
      <alignment horizontal="left" wrapText="1"/>
    </xf>
    <xf numFmtId="4" fontId="7" fillId="0" borderId="9" xfId="0" applyNumberFormat="1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14" fillId="7" borderId="9" xfId="0" applyFont="1" applyFill="1" applyBorder="1" applyAlignment="1">
      <alignment horizontal="right" wrapText="1"/>
    </xf>
    <xf numFmtId="0" fontId="7" fillId="7" borderId="9" xfId="0" applyFont="1" applyFill="1" applyBorder="1"/>
    <xf numFmtId="0" fontId="14" fillId="3" borderId="9" xfId="0" applyFont="1" applyFill="1" applyBorder="1" applyAlignment="1">
      <alignment horizontal="right" wrapText="1"/>
    </xf>
    <xf numFmtId="0" fontId="7" fillId="3" borderId="9" xfId="0" applyFont="1" applyFill="1" applyBorder="1"/>
    <xf numFmtId="4" fontId="8" fillId="0" borderId="9" xfId="0" applyNumberFormat="1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4" fontId="14" fillId="0" borderId="9" xfId="0" applyNumberFormat="1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0" fontId="9" fillId="0" borderId="9" xfId="0" applyFont="1" applyBorder="1"/>
    <xf numFmtId="4" fontId="14" fillId="0" borderId="9" xfId="0" applyNumberFormat="1" applyFont="1" applyBorder="1" applyAlignment="1">
      <alignment wrapText="1"/>
    </xf>
    <xf numFmtId="0" fontId="9" fillId="0" borderId="9" xfId="0" applyFont="1" applyBorder="1" applyAlignment="1">
      <alignment horizontal="right" wrapText="1"/>
    </xf>
    <xf numFmtId="0" fontId="14" fillId="0" borderId="9" xfId="0" applyFont="1" applyBorder="1" applyAlignment="1">
      <alignment horizontal="center" wrapText="1"/>
    </xf>
    <xf numFmtId="4" fontId="14" fillId="5" borderId="9" xfId="0" applyNumberFormat="1" applyFont="1" applyFill="1" applyBorder="1"/>
    <xf numFmtId="0" fontId="14" fillId="5" borderId="9" xfId="0" applyFont="1" applyFill="1" applyBorder="1" applyAlignment="1">
      <alignment wrapText="1"/>
    </xf>
    <xf numFmtId="0" fontId="14" fillId="5" borderId="9" xfId="0" applyFont="1" applyFill="1" applyBorder="1"/>
    <xf numFmtId="0" fontId="9" fillId="5" borderId="9" xfId="0" applyFont="1" applyFill="1" applyBorder="1"/>
    <xf numFmtId="4" fontId="14" fillId="5" borderId="9" xfId="0" applyNumberFormat="1" applyFont="1" applyFill="1" applyBorder="1" applyAlignment="1">
      <alignment wrapText="1"/>
    </xf>
    <xf numFmtId="0" fontId="9" fillId="5" borderId="9" xfId="0" applyFont="1" applyFill="1" applyBorder="1" applyAlignment="1">
      <alignment horizontal="right" wrapText="1"/>
    </xf>
    <xf numFmtId="0" fontId="14" fillId="5" borderId="9" xfId="0" applyFont="1" applyFill="1" applyBorder="1" applyAlignment="1">
      <alignment horizontal="center" wrapText="1"/>
    </xf>
    <xf numFmtId="4" fontId="7" fillId="4" borderId="9" xfId="0" applyNumberFormat="1" applyFont="1" applyFill="1" applyBorder="1"/>
    <xf numFmtId="0" fontId="7" fillId="4" borderId="9" xfId="0" applyFont="1" applyFill="1" applyBorder="1" applyAlignment="1">
      <alignment wrapText="1"/>
    </xf>
    <xf numFmtId="4" fontId="14" fillId="5" borderId="11" xfId="0" applyNumberFormat="1" applyFont="1" applyFill="1" applyBorder="1"/>
    <xf numFmtId="0" fontId="14" fillId="5" borderId="11" xfId="0" applyFont="1" applyFill="1" applyBorder="1" applyAlignment="1">
      <alignment wrapText="1"/>
    </xf>
    <xf numFmtId="0" fontId="14" fillId="5" borderId="11" xfId="0" applyFont="1" applyFill="1" applyBorder="1"/>
    <xf numFmtId="0" fontId="9" fillId="5" borderId="11" xfId="0" applyFont="1" applyFill="1" applyBorder="1"/>
    <xf numFmtId="4" fontId="14" fillId="5" borderId="11" xfId="0" applyNumberFormat="1" applyFont="1" applyFill="1" applyBorder="1" applyAlignment="1">
      <alignment wrapText="1"/>
    </xf>
    <xf numFmtId="0" fontId="9" fillId="5" borderId="11" xfId="0" applyFont="1" applyFill="1" applyBorder="1" applyAlignment="1">
      <alignment horizontal="right" wrapText="1"/>
    </xf>
    <xf numFmtId="0" fontId="14" fillId="5" borderId="11" xfId="0" applyFont="1" applyFill="1" applyBorder="1" applyAlignment="1">
      <alignment horizontal="center" wrapText="1"/>
    </xf>
    <xf numFmtId="0" fontId="23" fillId="8" borderId="7" xfId="0" applyFont="1" applyFill="1" applyBorder="1" applyAlignment="1">
      <alignment horizontal="left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wrapText="1"/>
    </xf>
    <xf numFmtId="0" fontId="24" fillId="8" borderId="7" xfId="0" applyFont="1" applyFill="1" applyBorder="1" applyAlignment="1">
      <alignment horizontal="right" vertical="center" wrapText="1"/>
    </xf>
    <xf numFmtId="0" fontId="23" fillId="8" borderId="7" xfId="0" applyFont="1" applyFill="1" applyBorder="1" applyAlignment="1">
      <alignment horizontal="left" wrapText="1"/>
    </xf>
    <xf numFmtId="0" fontId="24" fillId="8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3" fontId="25" fillId="0" borderId="0" xfId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43" fontId="23" fillId="0" borderId="0" xfId="1" applyFont="1" applyAlignment="1" applyProtection="1">
      <alignment vertical="center"/>
      <protection locked="0"/>
    </xf>
    <xf numFmtId="43" fontId="27" fillId="0" borderId="0" xfId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43" fontId="30" fillId="0" borderId="0" xfId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43" fontId="25" fillId="0" borderId="0" xfId="1" applyFont="1"/>
    <xf numFmtId="0" fontId="26" fillId="0" borderId="0" xfId="0" applyFont="1" applyAlignment="1">
      <alignment wrapText="1"/>
    </xf>
    <xf numFmtId="43" fontId="23" fillId="0" borderId="0" xfId="1" applyFont="1"/>
    <xf numFmtId="43" fontId="27" fillId="0" borderId="0" xfId="1" applyFont="1"/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25" fillId="0" borderId="0" xfId="0" applyFont="1"/>
    <xf numFmtId="43" fontId="30" fillId="0" borderId="0" xfId="1" applyFont="1" applyAlignment="1">
      <alignment horizontal="right"/>
    </xf>
    <xf numFmtId="0" fontId="27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0" fontId="2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1308100</xdr:colOff>
      <xdr:row>5</xdr:row>
      <xdr:rowOff>120651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6DD7270-3CD2-44FE-866C-B3616B4B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8818" cy="72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AA351F4-3128-476D-80F7-4D845F1461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67CD419D-A5F6-4C19-A3D5-FA34935A9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D5FC-6A09-4021-87B6-82E1E7EA7087}">
  <sheetPr>
    <tabColor rgb="FF008000"/>
    <pageSetUpPr fitToPage="1"/>
  </sheetPr>
  <dimension ref="A2:M185"/>
  <sheetViews>
    <sheetView tabSelected="1" zoomScale="84" zoomScaleNormal="84" workbookViewId="0">
      <selection activeCell="D76" sqref="D76"/>
    </sheetView>
  </sheetViews>
  <sheetFormatPr baseColWidth="10" defaultColWidth="9.140625" defaultRowHeight="20.25" customHeight="1" x14ac:dyDescent="0.25"/>
  <cols>
    <col min="1" max="1" width="15" style="4" customWidth="1"/>
    <col min="2" max="2" width="28.5703125" style="1" customWidth="1"/>
    <col min="3" max="3" width="45.28515625" customWidth="1"/>
    <col min="4" max="4" width="14.85546875" customWidth="1"/>
    <col min="5" max="5" width="10.7109375" customWidth="1"/>
    <col min="6" max="6" width="11.140625" style="3" customWidth="1"/>
    <col min="7" max="7" width="15" customWidth="1"/>
    <col min="8" max="8" width="12.7109375" customWidth="1"/>
    <col min="9" max="9" width="14.5703125" customWidth="1"/>
    <col min="10" max="10" width="11.140625" customWidth="1"/>
    <col min="11" max="11" width="30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282" t="s">
        <v>294</v>
      </c>
      <c r="B2" s="281"/>
      <c r="C2" s="280"/>
      <c r="D2" s="279"/>
      <c r="E2" s="278"/>
      <c r="F2" s="277"/>
      <c r="G2" s="276"/>
      <c r="H2" s="272"/>
      <c r="I2" s="275"/>
      <c r="J2" s="274"/>
      <c r="K2" s="273"/>
      <c r="L2" s="272"/>
      <c r="M2" s="271"/>
    </row>
    <row r="3" spans="1:13" ht="20.25" customHeight="1" x14ac:dyDescent="0.2">
      <c r="A3" s="270"/>
      <c r="B3" s="269"/>
      <c r="C3" s="268"/>
      <c r="D3" s="267"/>
      <c r="E3" s="266"/>
      <c r="F3" s="265"/>
      <c r="G3" s="264"/>
      <c r="H3" s="260"/>
      <c r="I3" s="263"/>
      <c r="J3" s="262"/>
      <c r="K3" s="261"/>
      <c r="L3" s="260"/>
      <c r="M3" s="259"/>
    </row>
    <row r="4" spans="1:13" ht="20.25" customHeight="1" x14ac:dyDescent="0.2">
      <c r="A4" s="270"/>
      <c r="B4" s="269"/>
      <c r="C4" s="268"/>
      <c r="D4" s="267"/>
      <c r="E4" s="266"/>
      <c r="F4" s="265"/>
      <c r="G4" s="264"/>
      <c r="H4" s="260"/>
      <c r="I4" s="263"/>
      <c r="J4" s="262"/>
      <c r="K4" s="261"/>
      <c r="L4" s="260"/>
      <c r="M4" s="259"/>
    </row>
    <row r="5" spans="1:13" ht="20.25" customHeight="1" x14ac:dyDescent="0.2">
      <c r="A5" s="270"/>
      <c r="B5" s="269"/>
      <c r="C5" s="268"/>
      <c r="D5" s="267"/>
      <c r="E5" s="266"/>
      <c r="F5" s="265"/>
      <c r="G5" s="264"/>
      <c r="H5" s="260"/>
      <c r="I5" s="263"/>
      <c r="J5" s="262"/>
      <c r="K5" s="261"/>
      <c r="L5" s="260"/>
      <c r="M5" s="259"/>
    </row>
    <row r="6" spans="1:13" ht="20.25" customHeight="1" x14ac:dyDescent="0.2">
      <c r="A6" s="258" t="s">
        <v>296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3" ht="20.25" customHeight="1" x14ac:dyDescent="0.2">
      <c r="A7" s="257" t="s">
        <v>295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</row>
    <row r="8" spans="1:13" ht="20.25" customHeight="1" x14ac:dyDescent="0.25">
      <c r="A8" s="256"/>
      <c r="B8" s="255" t="s">
        <v>294</v>
      </c>
      <c r="C8" s="254"/>
      <c r="D8" s="253"/>
      <c r="E8" s="246"/>
      <c r="F8" s="252"/>
      <c r="G8" s="251"/>
      <c r="H8" s="250"/>
      <c r="I8" s="249"/>
      <c r="J8" s="248"/>
      <c r="K8" s="247"/>
      <c r="L8" s="246"/>
      <c r="M8" s="245"/>
    </row>
    <row r="9" spans="1:13" ht="53.25" customHeight="1" x14ac:dyDescent="0.25">
      <c r="A9" s="244" t="s">
        <v>293</v>
      </c>
      <c r="B9" s="243" t="s">
        <v>292</v>
      </c>
      <c r="C9" s="240" t="s">
        <v>291</v>
      </c>
      <c r="D9" s="240" t="s">
        <v>290</v>
      </c>
      <c r="E9" s="240" t="s">
        <v>289</v>
      </c>
      <c r="F9" s="242" t="s">
        <v>288</v>
      </c>
      <c r="G9" s="240" t="s">
        <v>287</v>
      </c>
      <c r="H9" s="240" t="s">
        <v>286</v>
      </c>
      <c r="I9" s="241" t="s">
        <v>285</v>
      </c>
      <c r="J9" s="240" t="s">
        <v>284</v>
      </c>
      <c r="K9" s="240" t="s">
        <v>283</v>
      </c>
      <c r="L9" s="240" t="s">
        <v>282</v>
      </c>
      <c r="M9" s="239" t="s">
        <v>281</v>
      </c>
    </row>
    <row r="10" spans="1:13" ht="30.75" customHeight="1" x14ac:dyDescent="0.25">
      <c r="A10" s="141" t="s">
        <v>280</v>
      </c>
      <c r="B10" s="77" t="s">
        <v>267</v>
      </c>
      <c r="C10" s="77" t="s">
        <v>266</v>
      </c>
      <c r="D10" s="230">
        <v>94985.1</v>
      </c>
      <c r="E10" s="141" t="s">
        <v>15</v>
      </c>
      <c r="F10" s="138" t="s">
        <v>261</v>
      </c>
      <c r="G10" s="230">
        <v>94985.1</v>
      </c>
      <c r="H10" s="141"/>
      <c r="I10" s="230">
        <v>94985.1</v>
      </c>
      <c r="J10" s="141" t="s">
        <v>187</v>
      </c>
      <c r="K10" s="77" t="s">
        <v>265</v>
      </c>
      <c r="L10" s="230">
        <v>94985.1</v>
      </c>
      <c r="M10" s="97">
        <v>45016</v>
      </c>
    </row>
    <row r="11" spans="1:13" ht="30.75" customHeight="1" x14ac:dyDescent="0.25">
      <c r="A11" s="141" t="s">
        <v>279</v>
      </c>
      <c r="B11" s="77" t="s">
        <v>267</v>
      </c>
      <c r="C11" s="77" t="s">
        <v>266</v>
      </c>
      <c r="D11" s="230">
        <v>250974.9</v>
      </c>
      <c r="E11" s="141" t="s">
        <v>15</v>
      </c>
      <c r="F11" s="138" t="s">
        <v>261</v>
      </c>
      <c r="G11" s="230">
        <v>250974.9</v>
      </c>
      <c r="H11" s="141"/>
      <c r="I11" s="230">
        <v>250974.9</v>
      </c>
      <c r="J11" s="141" t="s">
        <v>187</v>
      </c>
      <c r="K11" s="77" t="s">
        <v>265</v>
      </c>
      <c r="L11" s="230">
        <v>250974.9</v>
      </c>
      <c r="M11" s="97">
        <v>45016</v>
      </c>
    </row>
    <row r="12" spans="1:13" ht="30.75" customHeight="1" x14ac:dyDescent="0.25">
      <c r="A12" s="141" t="s">
        <v>278</v>
      </c>
      <c r="B12" s="77" t="s">
        <v>267</v>
      </c>
      <c r="C12" s="77" t="s">
        <v>266</v>
      </c>
      <c r="D12" s="230">
        <v>125047.8</v>
      </c>
      <c r="E12" s="141" t="s">
        <v>15</v>
      </c>
      <c r="F12" s="138" t="s">
        <v>277</v>
      </c>
      <c r="G12" s="230">
        <v>125047.8</v>
      </c>
      <c r="H12" s="141"/>
      <c r="I12" s="230">
        <v>125047.8</v>
      </c>
      <c r="J12" s="141" t="s">
        <v>187</v>
      </c>
      <c r="K12" s="77" t="s">
        <v>265</v>
      </c>
      <c r="L12" s="230">
        <v>125047.8</v>
      </c>
      <c r="M12" s="97">
        <v>45016</v>
      </c>
    </row>
    <row r="13" spans="1:13" ht="30.75" customHeight="1" x14ac:dyDescent="0.25">
      <c r="A13" s="141" t="s">
        <v>276</v>
      </c>
      <c r="B13" s="77" t="s">
        <v>267</v>
      </c>
      <c r="C13" s="77" t="s">
        <v>266</v>
      </c>
      <c r="D13" s="230">
        <v>15598.98</v>
      </c>
      <c r="E13" s="141" t="s">
        <v>15</v>
      </c>
      <c r="F13" s="138" t="s">
        <v>275</v>
      </c>
      <c r="G13" s="230">
        <v>15598.98</v>
      </c>
      <c r="H13" s="141"/>
      <c r="I13" s="230">
        <v>15598.98</v>
      </c>
      <c r="J13" s="141" t="s">
        <v>187</v>
      </c>
      <c r="K13" s="77" t="s">
        <v>265</v>
      </c>
      <c r="L13" s="230">
        <v>15598.98</v>
      </c>
      <c r="M13" s="97">
        <v>45016</v>
      </c>
    </row>
    <row r="14" spans="1:13" ht="30.75" customHeight="1" x14ac:dyDescent="0.25">
      <c r="A14" s="141" t="s">
        <v>274</v>
      </c>
      <c r="B14" s="77" t="s">
        <v>267</v>
      </c>
      <c r="C14" s="77" t="s">
        <v>266</v>
      </c>
      <c r="D14" s="230">
        <v>227642.18</v>
      </c>
      <c r="E14" s="141" t="s">
        <v>15</v>
      </c>
      <c r="F14" s="138" t="s">
        <v>272</v>
      </c>
      <c r="G14" s="230">
        <v>227642.18</v>
      </c>
      <c r="H14" s="141"/>
      <c r="I14" s="230">
        <v>227642.18</v>
      </c>
      <c r="J14" s="141" t="s">
        <v>187</v>
      </c>
      <c r="K14" s="77" t="s">
        <v>265</v>
      </c>
      <c r="L14" s="230">
        <v>227642.18</v>
      </c>
      <c r="M14" s="97">
        <v>45016</v>
      </c>
    </row>
    <row r="15" spans="1:13" ht="30.75" customHeight="1" x14ac:dyDescent="0.25">
      <c r="A15" s="141" t="s">
        <v>273</v>
      </c>
      <c r="B15" s="77" t="s">
        <v>267</v>
      </c>
      <c r="C15" s="77" t="s">
        <v>266</v>
      </c>
      <c r="D15" s="230">
        <v>81717.3</v>
      </c>
      <c r="E15" s="141" t="s">
        <v>15</v>
      </c>
      <c r="F15" s="138" t="s">
        <v>272</v>
      </c>
      <c r="G15" s="230">
        <v>81717.3</v>
      </c>
      <c r="H15" s="141"/>
      <c r="I15" s="230">
        <v>81717.3</v>
      </c>
      <c r="J15" s="141" t="s">
        <v>187</v>
      </c>
      <c r="K15" s="77" t="s">
        <v>265</v>
      </c>
      <c r="L15" s="230">
        <v>81717.3</v>
      </c>
      <c r="M15" s="97">
        <v>45016</v>
      </c>
    </row>
    <row r="16" spans="1:13" ht="30.75" customHeight="1" x14ac:dyDescent="0.25">
      <c r="A16" s="141" t="s">
        <v>271</v>
      </c>
      <c r="B16" s="77" t="s">
        <v>267</v>
      </c>
      <c r="C16" s="77" t="s">
        <v>266</v>
      </c>
      <c r="D16" s="230">
        <v>332692.2</v>
      </c>
      <c r="E16" s="141" t="s">
        <v>15</v>
      </c>
      <c r="F16" s="138" t="s">
        <v>270</v>
      </c>
      <c r="G16" s="230">
        <v>332692.2</v>
      </c>
      <c r="H16" s="141"/>
      <c r="I16" s="230">
        <v>332692.2</v>
      </c>
      <c r="J16" s="141" t="s">
        <v>187</v>
      </c>
      <c r="K16" s="77" t="s">
        <v>265</v>
      </c>
      <c r="L16" s="230">
        <v>332692.2</v>
      </c>
      <c r="M16" s="97">
        <v>45016</v>
      </c>
    </row>
    <row r="17" spans="1:13" ht="30.75" customHeight="1" x14ac:dyDescent="0.25">
      <c r="A17" s="141" t="s">
        <v>269</v>
      </c>
      <c r="B17" s="77" t="s">
        <v>267</v>
      </c>
      <c r="C17" s="77" t="s">
        <v>266</v>
      </c>
      <c r="D17" s="230">
        <v>77994.899999999994</v>
      </c>
      <c r="E17" s="141" t="s">
        <v>15</v>
      </c>
      <c r="F17" s="138" t="s">
        <v>248</v>
      </c>
      <c r="G17" s="230">
        <v>77994.899999999994</v>
      </c>
      <c r="H17" s="141"/>
      <c r="I17" s="230">
        <v>77994.899999999994</v>
      </c>
      <c r="J17" s="141" t="s">
        <v>187</v>
      </c>
      <c r="K17" s="77" t="s">
        <v>265</v>
      </c>
      <c r="L17" s="230">
        <v>77994.899999999994</v>
      </c>
      <c r="M17" s="97">
        <v>45016</v>
      </c>
    </row>
    <row r="18" spans="1:13" ht="30.75" customHeight="1" x14ac:dyDescent="0.25">
      <c r="A18" s="141" t="s">
        <v>268</v>
      </c>
      <c r="B18" s="77" t="s">
        <v>267</v>
      </c>
      <c r="C18" s="77" t="s">
        <v>266</v>
      </c>
      <c r="D18" s="230">
        <v>786642.44</v>
      </c>
      <c r="E18" s="141" t="s">
        <v>15</v>
      </c>
      <c r="F18" s="159">
        <v>43959</v>
      </c>
      <c r="G18" s="230">
        <v>786642.44</v>
      </c>
      <c r="H18" s="141"/>
      <c r="I18" s="230">
        <v>786642.44</v>
      </c>
      <c r="J18" s="141" t="s">
        <v>187</v>
      </c>
      <c r="K18" s="77" t="s">
        <v>265</v>
      </c>
      <c r="L18" s="230">
        <v>786642.44</v>
      </c>
      <c r="M18" s="97">
        <v>45016</v>
      </c>
    </row>
    <row r="19" spans="1:13" ht="20.25" customHeight="1" thickBot="1" x14ac:dyDescent="0.3">
      <c r="A19" s="225"/>
      <c r="B19" s="184"/>
      <c r="C19" s="238" t="s">
        <v>231</v>
      </c>
      <c r="D19" s="232">
        <v>1993295.8</v>
      </c>
      <c r="E19" s="234"/>
      <c r="F19" s="237"/>
      <c r="G19" s="236">
        <v>1993295.8</v>
      </c>
      <c r="H19" s="235"/>
      <c r="I19" s="232">
        <v>1993295.8</v>
      </c>
      <c r="J19" s="234"/>
      <c r="K19" s="233"/>
      <c r="L19" s="232">
        <v>1993295.8</v>
      </c>
      <c r="M19" s="165"/>
    </row>
    <row r="20" spans="1:13" ht="30" customHeight="1" thickTop="1" x14ac:dyDescent="0.25">
      <c r="A20" s="83" t="s">
        <v>264</v>
      </c>
      <c r="B20" s="102" t="s">
        <v>242</v>
      </c>
      <c r="C20" s="77" t="s">
        <v>241</v>
      </c>
      <c r="D20" s="230">
        <v>250000</v>
      </c>
      <c r="E20" s="141" t="s">
        <v>15</v>
      </c>
      <c r="F20" s="159">
        <v>43750</v>
      </c>
      <c r="G20" s="230">
        <v>250000</v>
      </c>
      <c r="H20" s="141"/>
      <c r="I20" s="230">
        <v>250000</v>
      </c>
      <c r="J20" s="141" t="s">
        <v>21</v>
      </c>
      <c r="K20" s="77" t="s">
        <v>20</v>
      </c>
      <c r="L20" s="230">
        <v>150000</v>
      </c>
      <c r="M20" s="97">
        <v>45016</v>
      </c>
    </row>
    <row r="21" spans="1:13" ht="30" customHeight="1" x14ac:dyDescent="0.25">
      <c r="A21" s="83" t="s">
        <v>264</v>
      </c>
      <c r="B21" s="102" t="s">
        <v>242</v>
      </c>
      <c r="C21" s="77" t="s">
        <v>241</v>
      </c>
      <c r="D21" s="141" t="s">
        <v>223</v>
      </c>
      <c r="E21" s="141" t="s">
        <v>15</v>
      </c>
      <c r="F21" s="159">
        <v>43750</v>
      </c>
      <c r="G21" s="141" t="s">
        <v>236</v>
      </c>
      <c r="H21" s="141"/>
      <c r="I21" s="141" t="s">
        <v>223</v>
      </c>
      <c r="J21" s="141" t="s">
        <v>27</v>
      </c>
      <c r="K21" s="77" t="s">
        <v>26</v>
      </c>
      <c r="L21" s="230">
        <v>100000</v>
      </c>
      <c r="M21" s="97">
        <v>45016</v>
      </c>
    </row>
    <row r="22" spans="1:13" ht="30" customHeight="1" x14ac:dyDescent="0.25">
      <c r="A22" s="83" t="s">
        <v>263</v>
      </c>
      <c r="B22" s="102" t="s">
        <v>242</v>
      </c>
      <c r="C22" s="77" t="s">
        <v>241</v>
      </c>
      <c r="D22" s="230">
        <v>50000</v>
      </c>
      <c r="E22" s="141" t="s">
        <v>15</v>
      </c>
      <c r="F22" s="138" t="s">
        <v>261</v>
      </c>
      <c r="G22" s="230">
        <v>50000</v>
      </c>
      <c r="H22" s="141"/>
      <c r="I22" s="230">
        <v>50000</v>
      </c>
      <c r="J22" s="141" t="s">
        <v>21</v>
      </c>
      <c r="K22" s="77" t="s">
        <v>20</v>
      </c>
      <c r="L22" s="230">
        <v>30000</v>
      </c>
      <c r="M22" s="97">
        <v>45016</v>
      </c>
    </row>
    <row r="23" spans="1:13" ht="30" customHeight="1" x14ac:dyDescent="0.25">
      <c r="A23" s="83" t="s">
        <v>263</v>
      </c>
      <c r="B23" s="102" t="s">
        <v>242</v>
      </c>
      <c r="C23" s="77" t="s">
        <v>241</v>
      </c>
      <c r="D23" s="141" t="s">
        <v>223</v>
      </c>
      <c r="E23" s="141" t="s">
        <v>15</v>
      </c>
      <c r="F23" s="138" t="s">
        <v>261</v>
      </c>
      <c r="G23" s="141" t="s">
        <v>236</v>
      </c>
      <c r="H23" s="141"/>
      <c r="I23" s="141" t="s">
        <v>223</v>
      </c>
      <c r="J23" s="141" t="s">
        <v>27</v>
      </c>
      <c r="K23" s="77" t="s">
        <v>26</v>
      </c>
      <c r="L23" s="230">
        <v>20000</v>
      </c>
      <c r="M23" s="97">
        <v>45016</v>
      </c>
    </row>
    <row r="24" spans="1:13" ht="30" customHeight="1" x14ac:dyDescent="0.25">
      <c r="A24" s="83" t="s">
        <v>262</v>
      </c>
      <c r="B24" s="102" t="s">
        <v>242</v>
      </c>
      <c r="C24" s="77" t="s">
        <v>241</v>
      </c>
      <c r="D24" s="230">
        <v>200000</v>
      </c>
      <c r="E24" s="141" t="s">
        <v>15</v>
      </c>
      <c r="F24" s="138" t="s">
        <v>261</v>
      </c>
      <c r="G24" s="230">
        <v>200000</v>
      </c>
      <c r="H24" s="141"/>
      <c r="I24" s="230">
        <v>200000</v>
      </c>
      <c r="J24" s="141" t="s">
        <v>21</v>
      </c>
      <c r="K24" s="77" t="s">
        <v>20</v>
      </c>
      <c r="L24" s="230">
        <v>125000</v>
      </c>
      <c r="M24" s="97">
        <v>45016</v>
      </c>
    </row>
    <row r="25" spans="1:13" ht="30" customHeight="1" x14ac:dyDescent="0.25">
      <c r="A25" s="83" t="s">
        <v>262</v>
      </c>
      <c r="B25" s="102" t="s">
        <v>242</v>
      </c>
      <c r="C25" s="77" t="s">
        <v>241</v>
      </c>
      <c r="D25" s="141" t="s">
        <v>223</v>
      </c>
      <c r="E25" s="141" t="s">
        <v>15</v>
      </c>
      <c r="F25" s="138" t="s">
        <v>261</v>
      </c>
      <c r="G25" s="141" t="s">
        <v>236</v>
      </c>
      <c r="H25" s="141"/>
      <c r="I25" s="141" t="s">
        <v>223</v>
      </c>
      <c r="J25" s="141" t="s">
        <v>27</v>
      </c>
      <c r="K25" s="77" t="s">
        <v>26</v>
      </c>
      <c r="L25" s="230">
        <v>75000</v>
      </c>
      <c r="M25" s="97">
        <v>45016</v>
      </c>
    </row>
    <row r="26" spans="1:13" ht="30" customHeight="1" x14ac:dyDescent="0.25">
      <c r="A26" s="83" t="s">
        <v>260</v>
      </c>
      <c r="B26" s="102" t="s">
        <v>242</v>
      </c>
      <c r="C26" s="77" t="s">
        <v>241</v>
      </c>
      <c r="D26" s="230">
        <v>200000</v>
      </c>
      <c r="E26" s="141" t="s">
        <v>15</v>
      </c>
      <c r="F26" s="159">
        <v>44013</v>
      </c>
      <c r="G26" s="230">
        <v>200000</v>
      </c>
      <c r="H26" s="141"/>
      <c r="I26" s="230">
        <v>200000</v>
      </c>
      <c r="J26" s="141" t="s">
        <v>27</v>
      </c>
      <c r="K26" s="77" t="s">
        <v>26</v>
      </c>
      <c r="L26" s="230">
        <v>125000</v>
      </c>
      <c r="M26" s="97">
        <v>45016</v>
      </c>
    </row>
    <row r="27" spans="1:13" ht="30" customHeight="1" x14ac:dyDescent="0.25">
      <c r="A27" s="83" t="s">
        <v>260</v>
      </c>
      <c r="B27" s="102" t="s">
        <v>242</v>
      </c>
      <c r="C27" s="77" t="s">
        <v>241</v>
      </c>
      <c r="D27" s="141" t="s">
        <v>223</v>
      </c>
      <c r="E27" s="141" t="s">
        <v>15</v>
      </c>
      <c r="F27" s="159">
        <v>44013</v>
      </c>
      <c r="G27" s="141" t="s">
        <v>236</v>
      </c>
      <c r="H27" s="141"/>
      <c r="I27" s="141" t="s">
        <v>223</v>
      </c>
      <c r="J27" s="141" t="s">
        <v>27</v>
      </c>
      <c r="K27" s="77" t="s">
        <v>26</v>
      </c>
      <c r="L27" s="230">
        <v>75000</v>
      </c>
      <c r="M27" s="97">
        <v>45016</v>
      </c>
    </row>
    <row r="28" spans="1:13" ht="30" customHeight="1" x14ac:dyDescent="0.25">
      <c r="A28" s="83" t="s">
        <v>259</v>
      </c>
      <c r="B28" s="102" t="s">
        <v>242</v>
      </c>
      <c r="C28" s="77" t="s">
        <v>241</v>
      </c>
      <c r="D28" s="230">
        <v>250000</v>
      </c>
      <c r="E28" s="141" t="s">
        <v>15</v>
      </c>
      <c r="F28" s="138" t="s">
        <v>258</v>
      </c>
      <c r="G28" s="230">
        <v>250000</v>
      </c>
      <c r="H28" s="141"/>
      <c r="I28" s="230">
        <v>250000</v>
      </c>
      <c r="J28" s="141" t="s">
        <v>21</v>
      </c>
      <c r="K28" s="77" t="s">
        <v>20</v>
      </c>
      <c r="L28" s="230">
        <v>150000</v>
      </c>
      <c r="M28" s="97">
        <v>45016</v>
      </c>
    </row>
    <row r="29" spans="1:13" ht="30" customHeight="1" x14ac:dyDescent="0.25">
      <c r="A29" s="83" t="s">
        <v>259</v>
      </c>
      <c r="B29" s="102" t="s">
        <v>242</v>
      </c>
      <c r="C29" s="77" t="s">
        <v>241</v>
      </c>
      <c r="D29" s="141" t="s">
        <v>223</v>
      </c>
      <c r="E29" s="141" t="s">
        <v>15</v>
      </c>
      <c r="F29" s="138" t="s">
        <v>258</v>
      </c>
      <c r="G29" s="141" t="s">
        <v>236</v>
      </c>
      <c r="H29" s="141"/>
      <c r="I29" s="141" t="s">
        <v>223</v>
      </c>
      <c r="J29" s="141" t="s">
        <v>27</v>
      </c>
      <c r="K29" s="77" t="s">
        <v>26</v>
      </c>
      <c r="L29" s="230">
        <v>100000</v>
      </c>
      <c r="M29" s="97">
        <v>45016</v>
      </c>
    </row>
    <row r="30" spans="1:13" ht="30" customHeight="1" x14ac:dyDescent="0.25">
      <c r="A30" s="83" t="s">
        <v>257</v>
      </c>
      <c r="B30" s="102" t="s">
        <v>242</v>
      </c>
      <c r="C30" s="77" t="s">
        <v>241</v>
      </c>
      <c r="D30" s="230">
        <v>200000</v>
      </c>
      <c r="E30" s="141" t="s">
        <v>15</v>
      </c>
      <c r="F30" s="138" t="s">
        <v>256</v>
      </c>
      <c r="G30" s="230">
        <v>200000</v>
      </c>
      <c r="H30" s="141"/>
      <c r="I30" s="230">
        <v>200000</v>
      </c>
      <c r="J30" s="141" t="s">
        <v>21</v>
      </c>
      <c r="K30" s="77" t="s">
        <v>20</v>
      </c>
      <c r="L30" s="230">
        <v>125000</v>
      </c>
      <c r="M30" s="97">
        <v>45016</v>
      </c>
    </row>
    <row r="31" spans="1:13" ht="30" customHeight="1" x14ac:dyDescent="0.25">
      <c r="A31" s="83" t="s">
        <v>257</v>
      </c>
      <c r="B31" s="102" t="s">
        <v>242</v>
      </c>
      <c r="C31" s="77" t="s">
        <v>241</v>
      </c>
      <c r="D31" s="141" t="s">
        <v>223</v>
      </c>
      <c r="E31" s="141" t="s">
        <v>15</v>
      </c>
      <c r="F31" s="138" t="s">
        <v>256</v>
      </c>
      <c r="G31" s="141" t="s">
        <v>236</v>
      </c>
      <c r="H31" s="141"/>
      <c r="I31" s="141" t="s">
        <v>223</v>
      </c>
      <c r="J31" s="141" t="s">
        <v>27</v>
      </c>
      <c r="K31" s="77" t="s">
        <v>26</v>
      </c>
      <c r="L31" s="230">
        <v>75000</v>
      </c>
      <c r="M31" s="97">
        <v>45016</v>
      </c>
    </row>
    <row r="32" spans="1:13" ht="30" customHeight="1" x14ac:dyDescent="0.25">
      <c r="A32" s="83" t="s">
        <v>255</v>
      </c>
      <c r="B32" s="102" t="s">
        <v>242</v>
      </c>
      <c r="C32" s="77" t="s">
        <v>241</v>
      </c>
      <c r="D32" s="230">
        <v>200000</v>
      </c>
      <c r="E32" s="141" t="s">
        <v>15</v>
      </c>
      <c r="F32" s="138" t="s">
        <v>254</v>
      </c>
      <c r="G32" s="230">
        <v>200000</v>
      </c>
      <c r="H32" s="141"/>
      <c r="I32" s="230">
        <v>200000</v>
      </c>
      <c r="J32" s="141" t="s">
        <v>21</v>
      </c>
      <c r="K32" s="77" t="s">
        <v>20</v>
      </c>
      <c r="L32" s="230">
        <v>125000</v>
      </c>
      <c r="M32" s="97">
        <v>45016</v>
      </c>
    </row>
    <row r="33" spans="1:13" ht="30" customHeight="1" x14ac:dyDescent="0.25">
      <c r="A33" s="83" t="s">
        <v>255</v>
      </c>
      <c r="B33" s="102" t="s">
        <v>242</v>
      </c>
      <c r="C33" s="77" t="s">
        <v>241</v>
      </c>
      <c r="D33" s="141" t="s">
        <v>223</v>
      </c>
      <c r="E33" s="141" t="s">
        <v>15</v>
      </c>
      <c r="F33" s="138" t="s">
        <v>254</v>
      </c>
      <c r="G33" s="141" t="s">
        <v>236</v>
      </c>
      <c r="H33" s="141"/>
      <c r="I33" s="141" t="s">
        <v>223</v>
      </c>
      <c r="J33" s="141" t="s">
        <v>27</v>
      </c>
      <c r="K33" s="77" t="s">
        <v>26</v>
      </c>
      <c r="L33" s="230">
        <v>75000</v>
      </c>
      <c r="M33" s="97">
        <v>45016</v>
      </c>
    </row>
    <row r="34" spans="1:13" ht="30" customHeight="1" x14ac:dyDescent="0.25">
      <c r="A34" s="83" t="s">
        <v>253</v>
      </c>
      <c r="B34" s="102" t="s">
        <v>242</v>
      </c>
      <c r="C34" s="77" t="s">
        <v>241</v>
      </c>
      <c r="D34" s="230">
        <v>200000</v>
      </c>
      <c r="E34" s="141" t="s">
        <v>15</v>
      </c>
      <c r="F34" s="159">
        <v>43892</v>
      </c>
      <c r="G34" s="230">
        <v>200000</v>
      </c>
      <c r="H34" s="141"/>
      <c r="I34" s="230">
        <v>200000</v>
      </c>
      <c r="J34" s="141" t="s">
        <v>27</v>
      </c>
      <c r="K34" s="77" t="s">
        <v>20</v>
      </c>
      <c r="L34" s="230">
        <v>135000</v>
      </c>
      <c r="M34" s="97">
        <v>45016</v>
      </c>
    </row>
    <row r="35" spans="1:13" ht="30" customHeight="1" x14ac:dyDescent="0.25">
      <c r="A35" s="83" t="s">
        <v>253</v>
      </c>
      <c r="B35" s="102" t="s">
        <v>242</v>
      </c>
      <c r="C35" s="77" t="s">
        <v>241</v>
      </c>
      <c r="D35" s="141" t="s">
        <v>223</v>
      </c>
      <c r="E35" s="141" t="s">
        <v>15</v>
      </c>
      <c r="F35" s="159">
        <v>43892</v>
      </c>
      <c r="G35" s="141" t="s">
        <v>236</v>
      </c>
      <c r="H35" s="141"/>
      <c r="I35" s="141" t="s">
        <v>223</v>
      </c>
      <c r="J35" s="141" t="s">
        <v>27</v>
      </c>
      <c r="K35" s="77" t="s">
        <v>26</v>
      </c>
      <c r="L35" s="230">
        <v>65000</v>
      </c>
      <c r="M35" s="97">
        <v>45016</v>
      </c>
    </row>
    <row r="36" spans="1:13" ht="30" customHeight="1" x14ac:dyDescent="0.25">
      <c r="A36" s="83" t="s">
        <v>252</v>
      </c>
      <c r="B36" s="102" t="s">
        <v>242</v>
      </c>
      <c r="C36" s="77" t="s">
        <v>241</v>
      </c>
      <c r="D36" s="230">
        <v>200000</v>
      </c>
      <c r="E36" s="141" t="s">
        <v>15</v>
      </c>
      <c r="F36" s="159">
        <v>44106</v>
      </c>
      <c r="G36" s="230">
        <v>200000</v>
      </c>
      <c r="H36" s="141"/>
      <c r="I36" s="230">
        <v>200000</v>
      </c>
      <c r="J36" s="141" t="s">
        <v>27</v>
      </c>
      <c r="K36" s="77" t="s">
        <v>20</v>
      </c>
      <c r="L36" s="230">
        <v>135000</v>
      </c>
      <c r="M36" s="97">
        <v>45016</v>
      </c>
    </row>
    <row r="37" spans="1:13" ht="30" customHeight="1" x14ac:dyDescent="0.25">
      <c r="A37" s="83" t="s">
        <v>252</v>
      </c>
      <c r="B37" s="102" t="s">
        <v>242</v>
      </c>
      <c r="C37" s="77" t="s">
        <v>241</v>
      </c>
      <c r="D37" s="141" t="s">
        <v>223</v>
      </c>
      <c r="E37" s="141" t="s">
        <v>15</v>
      </c>
      <c r="F37" s="159">
        <v>44106</v>
      </c>
      <c r="G37" s="141" t="s">
        <v>236</v>
      </c>
      <c r="H37" s="141"/>
      <c r="I37" s="141" t="s">
        <v>223</v>
      </c>
      <c r="J37" s="141" t="s">
        <v>27</v>
      </c>
      <c r="K37" s="77" t="s">
        <v>26</v>
      </c>
      <c r="L37" s="230">
        <v>65000</v>
      </c>
      <c r="M37" s="97">
        <v>45016</v>
      </c>
    </row>
    <row r="38" spans="1:13" ht="30" customHeight="1" x14ac:dyDescent="0.25">
      <c r="A38" s="83" t="s">
        <v>251</v>
      </c>
      <c r="B38" s="102" t="s">
        <v>242</v>
      </c>
      <c r="C38" s="77" t="s">
        <v>241</v>
      </c>
      <c r="D38" s="230">
        <v>200000</v>
      </c>
      <c r="E38" s="141" t="s">
        <v>15</v>
      </c>
      <c r="F38" s="138" t="s">
        <v>250</v>
      </c>
      <c r="G38" s="230">
        <v>200000</v>
      </c>
      <c r="H38" s="141"/>
      <c r="I38" s="230">
        <v>200000</v>
      </c>
      <c r="J38" s="141" t="s">
        <v>27</v>
      </c>
      <c r="K38" s="77" t="s">
        <v>20</v>
      </c>
      <c r="L38" s="230">
        <v>125000</v>
      </c>
      <c r="M38" s="97">
        <v>45016</v>
      </c>
    </row>
    <row r="39" spans="1:13" ht="30" customHeight="1" x14ac:dyDescent="0.25">
      <c r="A39" s="83" t="s">
        <v>251</v>
      </c>
      <c r="B39" s="102" t="s">
        <v>242</v>
      </c>
      <c r="C39" s="77" t="s">
        <v>241</v>
      </c>
      <c r="D39" s="141" t="s">
        <v>223</v>
      </c>
      <c r="E39" s="141" t="s">
        <v>15</v>
      </c>
      <c r="F39" s="138" t="s">
        <v>250</v>
      </c>
      <c r="G39" s="141" t="s">
        <v>236</v>
      </c>
      <c r="H39" s="141"/>
      <c r="I39" s="141" t="s">
        <v>223</v>
      </c>
      <c r="J39" s="141" t="s">
        <v>27</v>
      </c>
      <c r="K39" s="77" t="s">
        <v>26</v>
      </c>
      <c r="L39" s="230">
        <v>75000</v>
      </c>
      <c r="M39" s="97">
        <v>45016</v>
      </c>
    </row>
    <row r="40" spans="1:13" ht="30" customHeight="1" x14ac:dyDescent="0.25">
      <c r="A40" s="83" t="s">
        <v>249</v>
      </c>
      <c r="B40" s="102" t="s">
        <v>242</v>
      </c>
      <c r="C40" s="77" t="s">
        <v>241</v>
      </c>
      <c r="D40" s="230">
        <v>200000</v>
      </c>
      <c r="E40" s="141" t="s">
        <v>15</v>
      </c>
      <c r="F40" s="138" t="s">
        <v>248</v>
      </c>
      <c r="G40" s="230">
        <v>200000</v>
      </c>
      <c r="H40" s="141"/>
      <c r="I40" s="230">
        <v>200000</v>
      </c>
      <c r="J40" s="141" t="s">
        <v>27</v>
      </c>
      <c r="K40" s="77" t="s">
        <v>20</v>
      </c>
      <c r="L40" s="230">
        <v>125000</v>
      </c>
      <c r="M40" s="97">
        <v>45016</v>
      </c>
    </row>
    <row r="41" spans="1:13" ht="30" customHeight="1" x14ac:dyDescent="0.25">
      <c r="A41" s="83" t="s">
        <v>249</v>
      </c>
      <c r="B41" s="102" t="s">
        <v>242</v>
      </c>
      <c r="C41" s="77" t="s">
        <v>241</v>
      </c>
      <c r="D41" s="141" t="s">
        <v>223</v>
      </c>
      <c r="E41" s="141" t="s">
        <v>15</v>
      </c>
      <c r="F41" s="138" t="s">
        <v>248</v>
      </c>
      <c r="G41" s="141" t="s">
        <v>236</v>
      </c>
      <c r="H41" s="141"/>
      <c r="I41" s="141" t="s">
        <v>223</v>
      </c>
      <c r="J41" s="141" t="s">
        <v>27</v>
      </c>
      <c r="K41" s="77" t="s">
        <v>26</v>
      </c>
      <c r="L41" s="230">
        <v>75000</v>
      </c>
      <c r="M41" s="97">
        <v>45016</v>
      </c>
    </row>
    <row r="42" spans="1:13" ht="30" customHeight="1" x14ac:dyDescent="0.25">
      <c r="A42" s="83" t="s">
        <v>247</v>
      </c>
      <c r="B42" s="102" t="s">
        <v>242</v>
      </c>
      <c r="C42" s="77" t="s">
        <v>241</v>
      </c>
      <c r="D42" s="230">
        <v>200000</v>
      </c>
      <c r="E42" s="141" t="s">
        <v>15</v>
      </c>
      <c r="F42" s="138" t="s">
        <v>246</v>
      </c>
      <c r="G42" s="230">
        <v>200000</v>
      </c>
      <c r="H42" s="141"/>
      <c r="I42" s="230">
        <v>200000</v>
      </c>
      <c r="J42" s="141" t="s">
        <v>27</v>
      </c>
      <c r="K42" s="77" t="s">
        <v>20</v>
      </c>
      <c r="L42" s="230">
        <v>125000</v>
      </c>
      <c r="M42" s="97">
        <v>45016</v>
      </c>
    </row>
    <row r="43" spans="1:13" ht="30" customHeight="1" x14ac:dyDescent="0.25">
      <c r="A43" s="83" t="s">
        <v>247</v>
      </c>
      <c r="B43" s="102" t="s">
        <v>242</v>
      </c>
      <c r="C43" s="77" t="s">
        <v>241</v>
      </c>
      <c r="D43" s="141" t="s">
        <v>223</v>
      </c>
      <c r="E43" s="141" t="s">
        <v>15</v>
      </c>
      <c r="F43" s="138" t="s">
        <v>246</v>
      </c>
      <c r="G43" s="141" t="s">
        <v>236</v>
      </c>
      <c r="H43" s="141"/>
      <c r="I43" s="141" t="s">
        <v>223</v>
      </c>
      <c r="J43" s="141" t="s">
        <v>27</v>
      </c>
      <c r="K43" s="77" t="s">
        <v>26</v>
      </c>
      <c r="L43" s="230">
        <v>75000</v>
      </c>
      <c r="M43" s="97">
        <v>45016</v>
      </c>
    </row>
    <row r="44" spans="1:13" ht="30" customHeight="1" x14ac:dyDescent="0.25">
      <c r="A44" s="83" t="s">
        <v>245</v>
      </c>
      <c r="B44" s="102" t="s">
        <v>242</v>
      </c>
      <c r="C44" s="77" t="s">
        <v>241</v>
      </c>
      <c r="D44" s="230">
        <v>200000</v>
      </c>
      <c r="E44" s="141" t="s">
        <v>15</v>
      </c>
      <c r="F44" s="159">
        <v>43954</v>
      </c>
      <c r="G44" s="230">
        <v>200000</v>
      </c>
      <c r="H44" s="141"/>
      <c r="I44" s="230">
        <v>200000</v>
      </c>
      <c r="J44" s="141" t="s">
        <v>21</v>
      </c>
      <c r="K44" s="77" t="s">
        <v>20</v>
      </c>
      <c r="L44" s="230">
        <v>125000</v>
      </c>
      <c r="M44" s="97">
        <v>45016</v>
      </c>
    </row>
    <row r="45" spans="1:13" ht="27.75" customHeight="1" x14ac:dyDescent="0.25">
      <c r="A45" s="83" t="s">
        <v>245</v>
      </c>
      <c r="B45" s="102" t="s">
        <v>242</v>
      </c>
      <c r="C45" s="77" t="s">
        <v>241</v>
      </c>
      <c r="D45" s="141" t="s">
        <v>223</v>
      </c>
      <c r="E45" s="141" t="s">
        <v>15</v>
      </c>
      <c r="F45" s="159">
        <v>43954</v>
      </c>
      <c r="G45" s="141" t="s">
        <v>236</v>
      </c>
      <c r="H45" s="141"/>
      <c r="I45" s="141" t="s">
        <v>223</v>
      </c>
      <c r="J45" s="141" t="s">
        <v>27</v>
      </c>
      <c r="K45" s="77" t="s">
        <v>26</v>
      </c>
      <c r="L45" s="230">
        <v>75000</v>
      </c>
      <c r="M45" s="97">
        <v>45016</v>
      </c>
    </row>
    <row r="46" spans="1:13" ht="27.75" customHeight="1" x14ac:dyDescent="0.25">
      <c r="A46" s="83" t="s">
        <v>244</v>
      </c>
      <c r="B46" s="102" t="s">
        <v>242</v>
      </c>
      <c r="C46" s="77" t="s">
        <v>241</v>
      </c>
      <c r="D46" s="230">
        <v>200000</v>
      </c>
      <c r="E46" s="141" t="s">
        <v>15</v>
      </c>
      <c r="F46" s="159">
        <v>44168</v>
      </c>
      <c r="G46" s="230">
        <v>200000</v>
      </c>
      <c r="H46" s="141"/>
      <c r="I46" s="230">
        <v>200000</v>
      </c>
      <c r="J46" s="141" t="s">
        <v>21</v>
      </c>
      <c r="K46" s="77" t="s">
        <v>20</v>
      </c>
      <c r="L46" s="230">
        <v>125000</v>
      </c>
      <c r="M46" s="97">
        <v>45016</v>
      </c>
    </row>
    <row r="47" spans="1:13" ht="27.75" customHeight="1" x14ac:dyDescent="0.25">
      <c r="A47" s="83" t="s">
        <v>244</v>
      </c>
      <c r="B47" s="102" t="s">
        <v>242</v>
      </c>
      <c r="C47" s="77" t="s">
        <v>241</v>
      </c>
      <c r="D47" s="141" t="s">
        <v>223</v>
      </c>
      <c r="E47" s="141" t="s">
        <v>15</v>
      </c>
      <c r="F47" s="159">
        <v>44168</v>
      </c>
      <c r="G47" s="141" t="s">
        <v>236</v>
      </c>
      <c r="H47" s="141"/>
      <c r="I47" s="141" t="s">
        <v>223</v>
      </c>
      <c r="J47" s="141" t="s">
        <v>27</v>
      </c>
      <c r="K47" s="77" t="s">
        <v>26</v>
      </c>
      <c r="L47" s="230">
        <v>75000</v>
      </c>
      <c r="M47" s="97">
        <v>45016</v>
      </c>
    </row>
    <row r="48" spans="1:13" ht="27.75" customHeight="1" x14ac:dyDescent="0.25">
      <c r="A48" s="83" t="s">
        <v>243</v>
      </c>
      <c r="B48" s="102" t="s">
        <v>242</v>
      </c>
      <c r="C48" s="77" t="s">
        <v>241</v>
      </c>
      <c r="D48" s="230">
        <v>200000</v>
      </c>
      <c r="E48" s="141" t="s">
        <v>15</v>
      </c>
      <c r="F48" s="138" t="s">
        <v>240</v>
      </c>
      <c r="G48" s="230">
        <v>200000</v>
      </c>
      <c r="H48" s="141"/>
      <c r="I48" s="230">
        <v>200000</v>
      </c>
      <c r="J48" s="141" t="s">
        <v>21</v>
      </c>
      <c r="K48" s="77" t="s">
        <v>20</v>
      </c>
      <c r="L48" s="230">
        <v>125000</v>
      </c>
      <c r="M48" s="97">
        <v>45016</v>
      </c>
    </row>
    <row r="49" spans="1:13" ht="27.75" customHeight="1" x14ac:dyDescent="0.25">
      <c r="A49" s="83" t="s">
        <v>243</v>
      </c>
      <c r="B49" s="102" t="s">
        <v>242</v>
      </c>
      <c r="C49" s="77" t="s">
        <v>241</v>
      </c>
      <c r="D49" s="141" t="s">
        <v>223</v>
      </c>
      <c r="E49" s="141" t="s">
        <v>15</v>
      </c>
      <c r="F49" s="138" t="s">
        <v>240</v>
      </c>
      <c r="G49" s="231"/>
      <c r="H49" s="141"/>
      <c r="I49" s="141" t="s">
        <v>236</v>
      </c>
      <c r="J49" s="141" t="s">
        <v>27</v>
      </c>
      <c r="K49" s="77" t="s">
        <v>26</v>
      </c>
      <c r="L49" s="230">
        <v>75000</v>
      </c>
      <c r="M49" s="97">
        <v>45016</v>
      </c>
    </row>
    <row r="50" spans="1:13" ht="27.75" customHeight="1" x14ac:dyDescent="0.25">
      <c r="A50" s="83" t="s">
        <v>239</v>
      </c>
      <c r="B50" s="102" t="s">
        <v>238</v>
      </c>
      <c r="C50" s="77" t="s">
        <v>237</v>
      </c>
      <c r="D50" s="230">
        <v>250000</v>
      </c>
      <c r="E50" s="141" t="s">
        <v>15</v>
      </c>
      <c r="F50" s="159">
        <v>43933</v>
      </c>
      <c r="G50" s="230">
        <v>250000</v>
      </c>
      <c r="H50" s="141"/>
      <c r="I50" s="230">
        <v>250000</v>
      </c>
      <c r="J50" s="141" t="s">
        <v>21</v>
      </c>
      <c r="K50" s="77" t="s">
        <v>20</v>
      </c>
      <c r="L50" s="230">
        <v>150000</v>
      </c>
      <c r="M50" s="97">
        <v>45016</v>
      </c>
    </row>
    <row r="51" spans="1:13" ht="27.75" customHeight="1" x14ac:dyDescent="0.25">
      <c r="A51" s="83" t="s">
        <v>239</v>
      </c>
      <c r="B51" s="102" t="s">
        <v>238</v>
      </c>
      <c r="C51" s="77" t="s">
        <v>237</v>
      </c>
      <c r="D51" s="141" t="s">
        <v>236</v>
      </c>
      <c r="E51" s="141" t="s">
        <v>15</v>
      </c>
      <c r="F51" s="159">
        <v>43933</v>
      </c>
      <c r="G51" s="141" t="s">
        <v>236</v>
      </c>
      <c r="H51" s="141"/>
      <c r="I51" s="141" t="s">
        <v>223</v>
      </c>
      <c r="J51" s="141" t="s">
        <v>27</v>
      </c>
      <c r="K51" s="77" t="s">
        <v>26</v>
      </c>
      <c r="L51" s="230">
        <v>100000</v>
      </c>
      <c r="M51" s="97">
        <v>45016</v>
      </c>
    </row>
    <row r="52" spans="1:13" ht="20.25" customHeight="1" x14ac:dyDescent="0.25">
      <c r="A52" s="213"/>
      <c r="B52" s="167"/>
      <c r="C52" s="229" t="s">
        <v>231</v>
      </c>
      <c r="D52" s="223">
        <v>3200000</v>
      </c>
      <c r="E52" s="225"/>
      <c r="F52" s="228"/>
      <c r="G52" s="227">
        <v>3200000</v>
      </c>
      <c r="H52" s="226"/>
      <c r="I52" s="223">
        <v>3200000</v>
      </c>
      <c r="J52" s="225"/>
      <c r="K52" s="224"/>
      <c r="L52" s="223">
        <v>3200000</v>
      </c>
      <c r="M52" s="165"/>
    </row>
    <row r="53" spans="1:13" ht="20.25" customHeight="1" x14ac:dyDescent="0.25">
      <c r="A53" s="83"/>
      <c r="B53" s="82"/>
      <c r="C53" s="222"/>
      <c r="D53" s="216"/>
      <c r="E53" s="218"/>
      <c r="F53" s="221"/>
      <c r="G53" s="220"/>
      <c r="H53" s="219"/>
      <c r="I53" s="216"/>
      <c r="J53" s="218"/>
      <c r="K53" s="217"/>
      <c r="L53" s="216"/>
      <c r="M53" s="75"/>
    </row>
    <row r="54" spans="1:13" ht="30.75" customHeight="1" x14ac:dyDescent="0.25">
      <c r="A54" s="104" t="s">
        <v>235</v>
      </c>
      <c r="B54" s="102" t="s">
        <v>234</v>
      </c>
      <c r="C54" s="77" t="s">
        <v>204</v>
      </c>
      <c r="D54" s="214">
        <v>13751.8</v>
      </c>
      <c r="E54" s="104" t="s">
        <v>15</v>
      </c>
      <c r="F54" s="209" t="s">
        <v>233</v>
      </c>
      <c r="G54" s="215"/>
      <c r="H54" s="214">
        <v>13751.8</v>
      </c>
      <c r="I54" s="214">
        <v>13751.8</v>
      </c>
      <c r="J54" s="82" t="s">
        <v>43</v>
      </c>
      <c r="K54" s="77" t="s">
        <v>232</v>
      </c>
      <c r="L54" s="208">
        <v>13751.8</v>
      </c>
      <c r="M54" s="97">
        <v>45016</v>
      </c>
    </row>
    <row r="55" spans="1:13" ht="20.25" customHeight="1" x14ac:dyDescent="0.2">
      <c r="A55" s="213"/>
      <c r="B55" s="172"/>
      <c r="C55" s="171" t="s">
        <v>231</v>
      </c>
      <c r="D55" s="201">
        <v>13751.8</v>
      </c>
      <c r="E55" s="203"/>
      <c r="F55" s="212"/>
      <c r="G55" s="203" t="s">
        <v>223</v>
      </c>
      <c r="H55" s="201">
        <v>13751.8</v>
      </c>
      <c r="I55" s="201">
        <f>H55</f>
        <v>13751.8</v>
      </c>
      <c r="J55" s="203"/>
      <c r="K55" s="202"/>
      <c r="L55" s="201">
        <v>13751.8</v>
      </c>
      <c r="M55" s="165"/>
    </row>
    <row r="56" spans="1:13" ht="20.25" customHeight="1" x14ac:dyDescent="0.2">
      <c r="A56" s="211"/>
      <c r="B56" s="199"/>
      <c r="C56" s="198"/>
      <c r="D56" s="194"/>
      <c r="E56" s="196"/>
      <c r="F56" s="210"/>
      <c r="G56" s="196"/>
      <c r="H56" s="194"/>
      <c r="I56" s="194"/>
      <c r="J56" s="196"/>
      <c r="K56" s="195"/>
      <c r="L56" s="194"/>
      <c r="M56" s="178"/>
    </row>
    <row r="57" spans="1:13" ht="28.5" customHeight="1" x14ac:dyDescent="0.25">
      <c r="A57" s="82" t="s">
        <v>230</v>
      </c>
      <c r="B57" s="102" t="s">
        <v>229</v>
      </c>
      <c r="C57" s="77" t="s">
        <v>228</v>
      </c>
      <c r="D57" s="206">
        <v>52923</v>
      </c>
      <c r="E57" s="104" t="s">
        <v>15</v>
      </c>
      <c r="F57" s="209" t="s">
        <v>227</v>
      </c>
      <c r="G57" s="206"/>
      <c r="H57" s="208">
        <v>52923</v>
      </c>
      <c r="I57" s="207"/>
      <c r="J57" s="82" t="s">
        <v>226</v>
      </c>
      <c r="K57" s="77" t="s">
        <v>225</v>
      </c>
      <c r="L57" s="206">
        <v>52923</v>
      </c>
      <c r="M57" s="97">
        <v>45016</v>
      </c>
    </row>
    <row r="58" spans="1:13" ht="20.25" customHeight="1" x14ac:dyDescent="0.2">
      <c r="A58" s="205"/>
      <c r="B58" s="172"/>
      <c r="C58" s="171" t="s">
        <v>224</v>
      </c>
      <c r="D58" s="201">
        <f>SUM(D57:D57)</f>
        <v>52923</v>
      </c>
      <c r="E58" s="203" t="s">
        <v>223</v>
      </c>
      <c r="F58" s="204"/>
      <c r="G58" s="201">
        <f>SUM(G57:G57)</f>
        <v>0</v>
      </c>
      <c r="H58" s="201">
        <f>SUM(H57:H57)</f>
        <v>52923</v>
      </c>
      <c r="I58" s="201">
        <f>H58</f>
        <v>52923</v>
      </c>
      <c r="J58" s="203" t="s">
        <v>223</v>
      </c>
      <c r="K58" s="202" t="s">
        <v>223</v>
      </c>
      <c r="L58" s="201">
        <f>SUM(L57:L57)</f>
        <v>52923</v>
      </c>
      <c r="M58" s="165"/>
    </row>
    <row r="59" spans="1:13" ht="20.25" customHeight="1" x14ac:dyDescent="0.2">
      <c r="A59" s="200"/>
      <c r="B59" s="199"/>
      <c r="C59" s="198"/>
      <c r="D59" s="194"/>
      <c r="E59" s="196"/>
      <c r="F59" s="197"/>
      <c r="G59" s="194"/>
      <c r="H59" s="194"/>
      <c r="I59" s="194"/>
      <c r="J59" s="196"/>
      <c r="K59" s="195"/>
      <c r="L59" s="194"/>
      <c r="M59" s="178"/>
    </row>
    <row r="60" spans="1:13" ht="20.25" customHeight="1" x14ac:dyDescent="0.25">
      <c r="A60" s="83" t="s">
        <v>220</v>
      </c>
      <c r="B60" s="191" t="s">
        <v>215</v>
      </c>
      <c r="C60" s="77" t="s">
        <v>219</v>
      </c>
      <c r="D60" s="192">
        <v>9440</v>
      </c>
      <c r="E60" s="83" t="s">
        <v>15</v>
      </c>
      <c r="F60" s="193">
        <v>44781</v>
      </c>
      <c r="G60" s="192">
        <v>9440</v>
      </c>
      <c r="H60" s="187"/>
      <c r="I60" s="192">
        <v>9440</v>
      </c>
      <c r="J60" s="75" t="s">
        <v>222</v>
      </c>
      <c r="K60" s="77" t="s">
        <v>221</v>
      </c>
      <c r="L60" s="187">
        <v>9440</v>
      </c>
      <c r="M60" s="97">
        <v>45016</v>
      </c>
    </row>
    <row r="61" spans="1:13" ht="20.25" customHeight="1" x14ac:dyDescent="0.25">
      <c r="A61" s="83" t="s">
        <v>220</v>
      </c>
      <c r="B61" s="191" t="s">
        <v>215</v>
      </c>
      <c r="C61" s="77" t="s">
        <v>219</v>
      </c>
      <c r="D61" s="192">
        <v>82635.399999999994</v>
      </c>
      <c r="E61" s="83"/>
      <c r="F61" s="193"/>
      <c r="G61" s="192">
        <v>82635.399999999994</v>
      </c>
      <c r="H61" s="187"/>
      <c r="I61" s="192">
        <v>82635.399999999994</v>
      </c>
      <c r="J61" s="75" t="s">
        <v>218</v>
      </c>
      <c r="K61" s="77" t="s">
        <v>217</v>
      </c>
      <c r="L61" s="187">
        <v>82635.399999999994</v>
      </c>
      <c r="M61" s="97">
        <v>45016</v>
      </c>
    </row>
    <row r="62" spans="1:13" ht="29.25" customHeight="1" x14ac:dyDescent="0.25">
      <c r="A62" s="83" t="s">
        <v>216</v>
      </c>
      <c r="B62" s="191" t="s">
        <v>215</v>
      </c>
      <c r="C62" s="77" t="s">
        <v>214</v>
      </c>
      <c r="D62" s="188">
        <v>4130</v>
      </c>
      <c r="E62" s="83" t="s">
        <v>15</v>
      </c>
      <c r="F62" s="190">
        <v>44781</v>
      </c>
      <c r="G62" s="188">
        <v>4130</v>
      </c>
      <c r="H62" s="189"/>
      <c r="I62" s="188">
        <v>4130</v>
      </c>
      <c r="J62" s="75" t="s">
        <v>213</v>
      </c>
      <c r="K62" s="77" t="s">
        <v>212</v>
      </c>
      <c r="L62" s="187">
        <v>4130</v>
      </c>
      <c r="M62" s="97">
        <v>45016</v>
      </c>
    </row>
    <row r="63" spans="1:13" ht="29.25" customHeight="1" x14ac:dyDescent="0.2">
      <c r="A63" s="83"/>
      <c r="B63" s="82"/>
      <c r="C63" s="104"/>
      <c r="D63" s="188"/>
      <c r="E63" s="83"/>
      <c r="F63" s="190"/>
      <c r="G63" s="188"/>
      <c r="H63" s="189"/>
      <c r="I63" s="188"/>
      <c r="J63" s="75"/>
      <c r="K63" s="82"/>
      <c r="L63" s="187"/>
      <c r="M63" s="160"/>
    </row>
    <row r="64" spans="1:13" ht="20.25" customHeight="1" x14ac:dyDescent="0.2">
      <c r="A64" s="170"/>
      <c r="B64" s="165"/>
      <c r="C64" s="184" t="s">
        <v>211</v>
      </c>
      <c r="D64" s="166">
        <f>D60+D61+D62</f>
        <v>96205.4</v>
      </c>
      <c r="E64" s="168"/>
      <c r="F64" s="168"/>
      <c r="G64" s="166">
        <f>SUM(G60:G62)</f>
        <v>96205.4</v>
      </c>
      <c r="H64" s="166"/>
      <c r="I64" s="166">
        <f>SUM(I60:I62)</f>
        <v>96205.4</v>
      </c>
      <c r="J64" s="168"/>
      <c r="K64" s="168"/>
      <c r="L64" s="166">
        <f>SUM(L60:L62)</f>
        <v>96205.4</v>
      </c>
      <c r="M64" s="165"/>
    </row>
    <row r="65" spans="1:13" ht="30.75" customHeight="1" x14ac:dyDescent="0.25">
      <c r="A65" s="142" t="s">
        <v>210</v>
      </c>
      <c r="B65" s="176" t="s">
        <v>209</v>
      </c>
      <c r="C65" s="77" t="s">
        <v>196</v>
      </c>
      <c r="D65" s="185">
        <v>121540</v>
      </c>
      <c r="E65" s="83" t="s">
        <v>15</v>
      </c>
      <c r="F65" s="186">
        <v>44816</v>
      </c>
      <c r="G65" s="185">
        <v>121540</v>
      </c>
      <c r="H65" s="162"/>
      <c r="I65" s="185">
        <v>121540</v>
      </c>
      <c r="J65" s="78" t="s">
        <v>169</v>
      </c>
      <c r="K65" s="77" t="s">
        <v>168</v>
      </c>
      <c r="L65" s="185">
        <v>121540</v>
      </c>
      <c r="M65" s="97">
        <v>45016</v>
      </c>
    </row>
    <row r="66" spans="1:13" ht="20.25" customHeight="1" x14ac:dyDescent="0.2">
      <c r="A66" s="170"/>
      <c r="B66" s="167"/>
      <c r="C66" s="184" t="s">
        <v>208</v>
      </c>
      <c r="D66" s="166">
        <f>SUM(D65)</f>
        <v>121540</v>
      </c>
      <c r="E66" s="170"/>
      <c r="F66" s="168"/>
      <c r="G66" s="166">
        <f>SUM(G65)</f>
        <v>121540</v>
      </c>
      <c r="H66" s="168"/>
      <c r="I66" s="166">
        <f>SUM(I65)</f>
        <v>121540</v>
      </c>
      <c r="J66" s="167"/>
      <c r="K66" s="167"/>
      <c r="L66" s="166">
        <f>SUM(L65)</f>
        <v>121540</v>
      </c>
      <c r="M66" s="165"/>
    </row>
    <row r="67" spans="1:13" ht="20.25" customHeight="1" x14ac:dyDescent="0.2">
      <c r="A67" s="182"/>
      <c r="B67" s="180"/>
      <c r="C67" s="183"/>
      <c r="D67" s="179"/>
      <c r="E67" s="182"/>
      <c r="F67" s="181"/>
      <c r="G67" s="179"/>
      <c r="H67" s="181"/>
      <c r="I67" s="179"/>
      <c r="J67" s="180"/>
      <c r="K67" s="180"/>
      <c r="L67" s="179"/>
      <c r="M67" s="178"/>
    </row>
    <row r="68" spans="1:13" ht="34.5" customHeight="1" x14ac:dyDescent="0.25">
      <c r="A68" s="177" t="s">
        <v>207</v>
      </c>
      <c r="B68" s="176" t="s">
        <v>45</v>
      </c>
      <c r="C68" s="77" t="s">
        <v>99</v>
      </c>
      <c r="D68" s="174">
        <v>34134.03</v>
      </c>
      <c r="E68" s="83" t="s">
        <v>15</v>
      </c>
      <c r="F68" s="175">
        <v>44876</v>
      </c>
      <c r="G68" s="174">
        <v>34134.03</v>
      </c>
      <c r="H68" s="79"/>
      <c r="I68" s="174">
        <v>34134.03</v>
      </c>
      <c r="J68" s="78" t="s">
        <v>43</v>
      </c>
      <c r="K68" s="77" t="s">
        <v>42</v>
      </c>
      <c r="L68" s="174">
        <v>34134.03</v>
      </c>
      <c r="M68" s="97">
        <v>45016</v>
      </c>
    </row>
    <row r="69" spans="1:13" ht="25.5" customHeight="1" x14ac:dyDescent="0.25">
      <c r="A69" s="173"/>
      <c r="B69" s="172"/>
      <c r="C69" s="171" t="s">
        <v>206</v>
      </c>
      <c r="D69" s="166">
        <f>SUM(D68)</f>
        <v>34134.03</v>
      </c>
      <c r="E69" s="170"/>
      <c r="F69" s="169"/>
      <c r="G69" s="166">
        <f>SUM(G68)</f>
        <v>34134.03</v>
      </c>
      <c r="H69" s="168"/>
      <c r="I69" s="166">
        <f>SUM(I68)</f>
        <v>34134.03</v>
      </c>
      <c r="J69" s="167"/>
      <c r="K69" s="167"/>
      <c r="L69" s="166">
        <f>SUM(L68)</f>
        <v>34134.03</v>
      </c>
      <c r="M69" s="165"/>
    </row>
    <row r="70" spans="1:13" ht="20.25" customHeight="1" x14ac:dyDescent="0.25">
      <c r="A70" s="164"/>
      <c r="B70" s="82"/>
      <c r="C70" s="163"/>
      <c r="D70" s="161"/>
      <c r="E70" s="141"/>
      <c r="F70" s="138"/>
      <c r="G70" s="161"/>
      <c r="H70" s="162"/>
      <c r="I70" s="161"/>
      <c r="J70" s="140"/>
      <c r="K70" s="140"/>
      <c r="L70" s="161"/>
      <c r="M70" s="160"/>
    </row>
    <row r="71" spans="1:13" ht="28.5" customHeight="1" x14ac:dyDescent="0.3">
      <c r="A71" s="83" t="s">
        <v>124</v>
      </c>
      <c r="B71" s="103" t="s">
        <v>205</v>
      </c>
      <c r="C71" s="77" t="s">
        <v>204</v>
      </c>
      <c r="D71" s="98">
        <v>11999.04</v>
      </c>
      <c r="E71" s="81" t="s">
        <v>15</v>
      </c>
      <c r="F71" s="80">
        <v>44754</v>
      </c>
      <c r="G71" s="98">
        <v>11999.04</v>
      </c>
      <c r="H71" s="79"/>
      <c r="I71" s="76">
        <v>11999.04</v>
      </c>
      <c r="J71" s="78" t="s">
        <v>43</v>
      </c>
      <c r="K71" s="77" t="s">
        <v>42</v>
      </c>
      <c r="L71" s="76">
        <v>11999.04</v>
      </c>
      <c r="M71" s="97">
        <v>45016</v>
      </c>
    </row>
    <row r="72" spans="1:13" ht="28.5" customHeight="1" x14ac:dyDescent="0.3">
      <c r="A72" s="141" t="s">
        <v>203</v>
      </c>
      <c r="B72" s="103" t="s">
        <v>202</v>
      </c>
      <c r="C72" s="77" t="s">
        <v>201</v>
      </c>
      <c r="D72" s="98">
        <v>282846</v>
      </c>
      <c r="E72" s="81" t="s">
        <v>15</v>
      </c>
      <c r="F72" s="159">
        <v>44754</v>
      </c>
      <c r="G72" s="98">
        <v>282846</v>
      </c>
      <c r="H72" s="138"/>
      <c r="I72" s="106">
        <v>282846</v>
      </c>
      <c r="J72" s="78" t="s">
        <v>54</v>
      </c>
      <c r="K72" s="77" t="s">
        <v>53</v>
      </c>
      <c r="L72" s="106">
        <v>282846</v>
      </c>
      <c r="M72" s="97">
        <v>45016</v>
      </c>
    </row>
    <row r="73" spans="1:13" ht="28.5" customHeight="1" x14ac:dyDescent="0.3">
      <c r="A73" s="141" t="s">
        <v>200</v>
      </c>
      <c r="B73" s="103" t="s">
        <v>199</v>
      </c>
      <c r="C73" s="77" t="s">
        <v>198</v>
      </c>
      <c r="D73" s="98">
        <v>25758</v>
      </c>
      <c r="E73" s="81" t="s">
        <v>15</v>
      </c>
      <c r="F73" s="159">
        <v>44785</v>
      </c>
      <c r="G73" s="98">
        <v>25758</v>
      </c>
      <c r="H73" s="138"/>
      <c r="I73" s="106">
        <v>25758</v>
      </c>
      <c r="J73" s="78" t="s">
        <v>43</v>
      </c>
      <c r="K73" s="77" t="s">
        <v>42</v>
      </c>
      <c r="L73" s="106">
        <v>25758</v>
      </c>
      <c r="M73" s="97">
        <v>45016</v>
      </c>
    </row>
    <row r="74" spans="1:13" ht="28.5" customHeight="1" x14ac:dyDescent="0.3">
      <c r="A74" s="141" t="s">
        <v>197</v>
      </c>
      <c r="B74" s="103" t="s">
        <v>172</v>
      </c>
      <c r="C74" s="77" t="s">
        <v>196</v>
      </c>
      <c r="D74" s="98">
        <v>47200</v>
      </c>
      <c r="E74" s="81" t="s">
        <v>15</v>
      </c>
      <c r="F74" s="159">
        <v>44907</v>
      </c>
      <c r="G74" s="98">
        <v>47200</v>
      </c>
      <c r="H74" s="138"/>
      <c r="I74" s="106">
        <v>47200</v>
      </c>
      <c r="J74" s="78" t="s">
        <v>169</v>
      </c>
      <c r="K74" s="77" t="s">
        <v>168</v>
      </c>
      <c r="L74" s="106">
        <v>47200</v>
      </c>
      <c r="M74" s="97">
        <v>45016</v>
      </c>
    </row>
    <row r="75" spans="1:13" ht="62.25" customHeight="1" x14ac:dyDescent="0.3">
      <c r="A75" s="105" t="s">
        <v>195</v>
      </c>
      <c r="B75" s="103" t="s">
        <v>194</v>
      </c>
      <c r="C75" s="102" t="s">
        <v>193</v>
      </c>
      <c r="D75" s="98">
        <v>310670</v>
      </c>
      <c r="E75" s="81"/>
      <c r="F75" s="115" t="s">
        <v>192</v>
      </c>
      <c r="G75" s="98">
        <v>310670</v>
      </c>
      <c r="H75" s="138"/>
      <c r="I75" s="106">
        <v>310670</v>
      </c>
      <c r="J75" s="78" t="s">
        <v>75</v>
      </c>
      <c r="K75" s="77" t="s">
        <v>74</v>
      </c>
      <c r="L75" s="106">
        <v>310670</v>
      </c>
      <c r="M75" s="97">
        <v>45016</v>
      </c>
    </row>
    <row r="76" spans="1:13" ht="28.5" customHeight="1" x14ac:dyDescent="0.3">
      <c r="A76" s="83" t="s">
        <v>191</v>
      </c>
      <c r="B76" s="103" t="s">
        <v>190</v>
      </c>
      <c r="C76" s="77" t="s">
        <v>189</v>
      </c>
      <c r="D76" s="98">
        <v>190114</v>
      </c>
      <c r="E76" s="83" t="s">
        <v>15</v>
      </c>
      <c r="F76" s="115" t="s">
        <v>188</v>
      </c>
      <c r="G76" s="98">
        <v>190114</v>
      </c>
      <c r="H76" s="84"/>
      <c r="I76" s="76">
        <v>190114</v>
      </c>
      <c r="J76" s="78" t="s">
        <v>187</v>
      </c>
      <c r="K76" s="77" t="s">
        <v>186</v>
      </c>
      <c r="L76" s="76">
        <v>190114</v>
      </c>
      <c r="M76" s="97">
        <v>45016</v>
      </c>
    </row>
    <row r="77" spans="1:13" ht="28.5" customHeight="1" x14ac:dyDescent="0.3">
      <c r="A77" s="158" t="s">
        <v>185</v>
      </c>
      <c r="B77" s="157" t="s">
        <v>184</v>
      </c>
      <c r="C77" s="151" t="s">
        <v>183</v>
      </c>
      <c r="D77" s="154">
        <v>57525</v>
      </c>
      <c r="E77" s="156" t="s">
        <v>15</v>
      </c>
      <c r="F77" s="155" t="s">
        <v>182</v>
      </c>
      <c r="G77" s="154">
        <v>57525</v>
      </c>
      <c r="H77" s="153"/>
      <c r="I77" s="150">
        <v>57525</v>
      </c>
      <c r="J77" s="152" t="s">
        <v>54</v>
      </c>
      <c r="K77" s="151" t="s">
        <v>53</v>
      </c>
      <c r="L77" s="150">
        <v>57525</v>
      </c>
      <c r="M77" s="149">
        <v>45016</v>
      </c>
    </row>
    <row r="78" spans="1:13" ht="28.5" customHeight="1" x14ac:dyDescent="0.3">
      <c r="A78" s="113" t="s">
        <v>181</v>
      </c>
      <c r="B78" s="146" t="s">
        <v>180</v>
      </c>
      <c r="C78" s="77" t="s">
        <v>179</v>
      </c>
      <c r="D78" s="98">
        <v>84960</v>
      </c>
      <c r="E78" s="83" t="s">
        <v>15</v>
      </c>
      <c r="F78" s="101" t="s">
        <v>178</v>
      </c>
      <c r="G78" s="98">
        <v>84960</v>
      </c>
      <c r="H78" s="148"/>
      <c r="I78" s="147">
        <v>84960</v>
      </c>
      <c r="J78" s="78" t="s">
        <v>158</v>
      </c>
      <c r="K78" s="77" t="s">
        <v>157</v>
      </c>
      <c r="L78" s="147">
        <v>84960</v>
      </c>
      <c r="M78" s="97">
        <v>45016</v>
      </c>
    </row>
    <row r="79" spans="1:13" ht="28.5" customHeight="1" x14ac:dyDescent="0.3">
      <c r="A79" s="113" t="s">
        <v>177</v>
      </c>
      <c r="B79" s="146" t="s">
        <v>175</v>
      </c>
      <c r="C79" s="77" t="s">
        <v>174</v>
      </c>
      <c r="D79" s="98">
        <v>6186.74</v>
      </c>
      <c r="E79" s="83" t="s">
        <v>15</v>
      </c>
      <c r="F79" s="101" t="s">
        <v>170</v>
      </c>
      <c r="G79" s="98">
        <v>6186.74</v>
      </c>
      <c r="H79" s="84"/>
      <c r="I79" s="76">
        <v>6186.74</v>
      </c>
      <c r="J79" s="78" t="s">
        <v>127</v>
      </c>
      <c r="K79" s="77" t="s">
        <v>126</v>
      </c>
      <c r="L79" s="76">
        <v>6186.74</v>
      </c>
      <c r="M79" s="97">
        <v>45016</v>
      </c>
    </row>
    <row r="80" spans="1:13" ht="28.5" customHeight="1" x14ac:dyDescent="0.3">
      <c r="A80" s="113" t="s">
        <v>176</v>
      </c>
      <c r="B80" s="146" t="s">
        <v>175</v>
      </c>
      <c r="C80" s="77" t="s">
        <v>174</v>
      </c>
      <c r="D80" s="98">
        <v>2139.17</v>
      </c>
      <c r="E80" s="83" t="s">
        <v>15</v>
      </c>
      <c r="F80" s="101" t="s">
        <v>170</v>
      </c>
      <c r="G80" s="98">
        <v>2139.17</v>
      </c>
      <c r="H80" s="84"/>
      <c r="I80" s="76">
        <v>2139.17</v>
      </c>
      <c r="J80" s="78" t="s">
        <v>127</v>
      </c>
      <c r="K80" s="77" t="s">
        <v>126</v>
      </c>
      <c r="L80" s="76">
        <v>2139.17</v>
      </c>
      <c r="M80" s="97">
        <v>45016</v>
      </c>
    </row>
    <row r="81" spans="1:13" s="143" customFormat="1" ht="28.5" customHeight="1" x14ac:dyDescent="0.3">
      <c r="A81" s="114" t="s">
        <v>173</v>
      </c>
      <c r="B81" s="103" t="s">
        <v>172</v>
      </c>
      <c r="C81" s="102" t="s">
        <v>171</v>
      </c>
      <c r="D81" s="98">
        <v>29500</v>
      </c>
      <c r="E81" s="83" t="s">
        <v>15</v>
      </c>
      <c r="F81" s="115" t="s">
        <v>170</v>
      </c>
      <c r="G81" s="98">
        <v>29500</v>
      </c>
      <c r="H81" s="145"/>
      <c r="I81" s="98">
        <v>29500</v>
      </c>
      <c r="J81" s="78" t="s">
        <v>169</v>
      </c>
      <c r="K81" s="77" t="s">
        <v>168</v>
      </c>
      <c r="L81" s="98">
        <v>29500</v>
      </c>
      <c r="M81" s="97">
        <v>45016</v>
      </c>
    </row>
    <row r="82" spans="1:13" s="143" customFormat="1" ht="28.5" customHeight="1" x14ac:dyDescent="0.3">
      <c r="A82" s="105" t="s">
        <v>167</v>
      </c>
      <c r="B82" s="103" t="s">
        <v>166</v>
      </c>
      <c r="C82" s="102" t="s">
        <v>165</v>
      </c>
      <c r="D82" s="98">
        <v>156722.76</v>
      </c>
      <c r="E82" s="83" t="s">
        <v>15</v>
      </c>
      <c r="F82" s="115" t="s">
        <v>164</v>
      </c>
      <c r="G82" s="98">
        <v>156722.76</v>
      </c>
      <c r="H82" s="144"/>
      <c r="I82" s="98">
        <v>156722.76</v>
      </c>
      <c r="J82" s="78" t="s">
        <v>163</v>
      </c>
      <c r="K82" s="77" t="s">
        <v>162</v>
      </c>
      <c r="L82" s="98">
        <v>156722.76</v>
      </c>
      <c r="M82" s="97">
        <v>45016</v>
      </c>
    </row>
    <row r="83" spans="1:13" ht="28.5" customHeight="1" x14ac:dyDescent="0.3">
      <c r="A83" s="141" t="s">
        <v>161</v>
      </c>
      <c r="B83" s="140" t="s">
        <v>160</v>
      </c>
      <c r="C83" s="102" t="s">
        <v>159</v>
      </c>
      <c r="D83" s="107">
        <v>1151680</v>
      </c>
      <c r="E83" s="113" t="s">
        <v>15</v>
      </c>
      <c r="F83" s="138" t="s">
        <v>153</v>
      </c>
      <c r="G83" s="98">
        <v>1151680</v>
      </c>
      <c r="H83" s="137"/>
      <c r="I83" s="106">
        <v>1151680</v>
      </c>
      <c r="J83" s="78" t="s">
        <v>158</v>
      </c>
      <c r="K83" s="77" t="s">
        <v>157</v>
      </c>
      <c r="L83" s="106">
        <v>1151680</v>
      </c>
      <c r="M83" s="97">
        <v>45016</v>
      </c>
    </row>
    <row r="84" spans="1:13" ht="28.5" customHeight="1" x14ac:dyDescent="0.3">
      <c r="A84" s="142" t="s">
        <v>156</v>
      </c>
      <c r="B84" s="140" t="s">
        <v>155</v>
      </c>
      <c r="C84" s="102" t="s">
        <v>154</v>
      </c>
      <c r="D84" s="107">
        <v>196000.51</v>
      </c>
      <c r="E84" s="113" t="s">
        <v>15</v>
      </c>
      <c r="F84" s="138" t="s">
        <v>153</v>
      </c>
      <c r="G84" s="98">
        <v>196000.51</v>
      </c>
      <c r="H84" s="137"/>
      <c r="I84" s="106">
        <v>196000.51</v>
      </c>
      <c r="J84" s="78" t="s">
        <v>152</v>
      </c>
      <c r="K84" s="77" t="s">
        <v>151</v>
      </c>
      <c r="L84" s="106">
        <v>196000.51</v>
      </c>
      <c r="M84" s="97">
        <v>45016</v>
      </c>
    </row>
    <row r="85" spans="1:13" ht="28.5" customHeight="1" x14ac:dyDescent="0.3">
      <c r="A85" s="141" t="s">
        <v>116</v>
      </c>
      <c r="B85" s="140" t="s">
        <v>150</v>
      </c>
      <c r="C85" s="102" t="s">
        <v>149</v>
      </c>
      <c r="D85" s="107">
        <v>100299.03</v>
      </c>
      <c r="E85" s="139" t="s">
        <v>15</v>
      </c>
      <c r="F85" s="138" t="s">
        <v>137</v>
      </c>
      <c r="G85" s="98">
        <v>100299.03</v>
      </c>
      <c r="H85" s="137"/>
      <c r="I85" s="106">
        <v>100299.03</v>
      </c>
      <c r="J85" s="78" t="s">
        <v>48</v>
      </c>
      <c r="K85" s="77" t="s">
        <v>47</v>
      </c>
      <c r="L85" s="106">
        <v>100299.03</v>
      </c>
      <c r="M85" s="97">
        <v>45016</v>
      </c>
    </row>
    <row r="86" spans="1:13" ht="35.25" customHeight="1" x14ac:dyDescent="0.3">
      <c r="A86" s="105" t="s">
        <v>148</v>
      </c>
      <c r="B86" s="103" t="s">
        <v>139</v>
      </c>
      <c r="C86" s="102" t="s">
        <v>138</v>
      </c>
      <c r="D86" s="98">
        <v>1000</v>
      </c>
      <c r="E86" s="81" t="s">
        <v>15</v>
      </c>
      <c r="F86" s="115" t="s">
        <v>137</v>
      </c>
      <c r="G86" s="98">
        <v>1000</v>
      </c>
      <c r="H86" s="137"/>
      <c r="I86" s="136">
        <v>1000</v>
      </c>
      <c r="J86" s="78" t="s">
        <v>136</v>
      </c>
      <c r="K86" s="77" t="s">
        <v>135</v>
      </c>
      <c r="L86" s="136">
        <v>1000</v>
      </c>
      <c r="M86" s="97">
        <v>45016</v>
      </c>
    </row>
    <row r="87" spans="1:13" ht="35.25" customHeight="1" x14ac:dyDescent="0.3">
      <c r="A87" s="105" t="s">
        <v>147</v>
      </c>
      <c r="B87" s="103" t="s">
        <v>139</v>
      </c>
      <c r="C87" s="102" t="s">
        <v>138</v>
      </c>
      <c r="D87" s="98">
        <v>1500</v>
      </c>
      <c r="E87" s="81" t="s">
        <v>15</v>
      </c>
      <c r="F87" s="115" t="s">
        <v>137</v>
      </c>
      <c r="G87" s="98">
        <v>1500</v>
      </c>
      <c r="H87" s="137"/>
      <c r="I87" s="136">
        <v>1500</v>
      </c>
      <c r="J87" s="78" t="s">
        <v>136</v>
      </c>
      <c r="K87" s="77" t="s">
        <v>135</v>
      </c>
      <c r="L87" s="136">
        <v>1500</v>
      </c>
      <c r="M87" s="97">
        <v>45016</v>
      </c>
    </row>
    <row r="88" spans="1:13" ht="35.25" customHeight="1" x14ac:dyDescent="0.3">
      <c r="A88" s="105" t="s">
        <v>146</v>
      </c>
      <c r="B88" s="103" t="s">
        <v>139</v>
      </c>
      <c r="C88" s="102" t="s">
        <v>145</v>
      </c>
      <c r="D88" s="98">
        <v>1500</v>
      </c>
      <c r="E88" s="81" t="s">
        <v>15</v>
      </c>
      <c r="F88" s="115" t="s">
        <v>137</v>
      </c>
      <c r="G88" s="98">
        <v>1500</v>
      </c>
      <c r="H88" s="137"/>
      <c r="I88" s="136">
        <v>1500</v>
      </c>
      <c r="J88" s="78" t="s">
        <v>136</v>
      </c>
      <c r="K88" s="77" t="s">
        <v>135</v>
      </c>
      <c r="L88" s="136">
        <v>1500</v>
      </c>
      <c r="M88" s="97">
        <v>45016</v>
      </c>
    </row>
    <row r="89" spans="1:13" ht="35.25" customHeight="1" x14ac:dyDescent="0.3">
      <c r="A89" s="105" t="s">
        <v>144</v>
      </c>
      <c r="B89" s="103" t="s">
        <v>139</v>
      </c>
      <c r="C89" s="102" t="s">
        <v>138</v>
      </c>
      <c r="D89" s="98">
        <v>2000</v>
      </c>
      <c r="E89" s="81" t="s">
        <v>15</v>
      </c>
      <c r="F89" s="115" t="s">
        <v>137</v>
      </c>
      <c r="G89" s="98">
        <v>2000</v>
      </c>
      <c r="H89" s="137"/>
      <c r="I89" s="136">
        <v>2000</v>
      </c>
      <c r="J89" s="78" t="s">
        <v>136</v>
      </c>
      <c r="K89" s="77" t="s">
        <v>135</v>
      </c>
      <c r="L89" s="136">
        <v>2000</v>
      </c>
      <c r="M89" s="97">
        <v>45016</v>
      </c>
    </row>
    <row r="90" spans="1:13" ht="35.25" customHeight="1" x14ac:dyDescent="0.3">
      <c r="A90" s="105" t="s">
        <v>143</v>
      </c>
      <c r="B90" s="103" t="s">
        <v>139</v>
      </c>
      <c r="C90" s="102" t="s">
        <v>138</v>
      </c>
      <c r="D90" s="98">
        <v>2500</v>
      </c>
      <c r="E90" s="81" t="s">
        <v>15</v>
      </c>
      <c r="F90" s="115" t="s">
        <v>137</v>
      </c>
      <c r="G90" s="98">
        <v>2500</v>
      </c>
      <c r="H90" s="137"/>
      <c r="I90" s="136">
        <v>2500</v>
      </c>
      <c r="J90" s="78" t="s">
        <v>136</v>
      </c>
      <c r="K90" s="77" t="s">
        <v>135</v>
      </c>
      <c r="L90" s="136">
        <v>2500</v>
      </c>
      <c r="M90" s="97">
        <v>45016</v>
      </c>
    </row>
    <row r="91" spans="1:13" ht="35.25" customHeight="1" x14ac:dyDescent="0.3">
      <c r="A91" s="105" t="s">
        <v>142</v>
      </c>
      <c r="B91" s="103" t="s">
        <v>139</v>
      </c>
      <c r="C91" s="102" t="s">
        <v>138</v>
      </c>
      <c r="D91" s="98">
        <v>4000</v>
      </c>
      <c r="E91" s="81" t="s">
        <v>15</v>
      </c>
      <c r="F91" s="115" t="s">
        <v>137</v>
      </c>
      <c r="G91" s="98">
        <v>4000</v>
      </c>
      <c r="H91" s="137"/>
      <c r="I91" s="136">
        <v>4000</v>
      </c>
      <c r="J91" s="78" t="s">
        <v>136</v>
      </c>
      <c r="K91" s="77" t="s">
        <v>135</v>
      </c>
      <c r="L91" s="136">
        <v>4000</v>
      </c>
      <c r="M91" s="97">
        <v>45016</v>
      </c>
    </row>
    <row r="92" spans="1:13" ht="35.25" customHeight="1" x14ac:dyDescent="0.3">
      <c r="A92" s="105" t="s">
        <v>141</v>
      </c>
      <c r="B92" s="103" t="s">
        <v>139</v>
      </c>
      <c r="C92" s="102" t="s">
        <v>138</v>
      </c>
      <c r="D92" s="98">
        <v>10500</v>
      </c>
      <c r="E92" s="81" t="s">
        <v>15</v>
      </c>
      <c r="F92" s="115" t="s">
        <v>137</v>
      </c>
      <c r="G92" s="98">
        <v>10500</v>
      </c>
      <c r="H92" s="137"/>
      <c r="I92" s="136">
        <v>10500</v>
      </c>
      <c r="J92" s="78" t="s">
        <v>136</v>
      </c>
      <c r="K92" s="77" t="s">
        <v>135</v>
      </c>
      <c r="L92" s="136">
        <v>10500</v>
      </c>
      <c r="M92" s="97">
        <v>45016</v>
      </c>
    </row>
    <row r="93" spans="1:13" ht="35.25" customHeight="1" x14ac:dyDescent="0.3">
      <c r="A93" s="105" t="s">
        <v>140</v>
      </c>
      <c r="B93" s="103" t="s">
        <v>139</v>
      </c>
      <c r="C93" s="102" t="s">
        <v>138</v>
      </c>
      <c r="D93" s="98">
        <v>15000</v>
      </c>
      <c r="E93" s="81" t="s">
        <v>15</v>
      </c>
      <c r="F93" s="115" t="s">
        <v>137</v>
      </c>
      <c r="G93" s="98">
        <v>15000</v>
      </c>
      <c r="H93" s="137"/>
      <c r="I93" s="136">
        <v>15000</v>
      </c>
      <c r="J93" s="78" t="s">
        <v>136</v>
      </c>
      <c r="K93" s="77" t="s">
        <v>135</v>
      </c>
      <c r="L93" s="136">
        <v>15000</v>
      </c>
      <c r="M93" s="97">
        <v>45016</v>
      </c>
    </row>
    <row r="94" spans="1:13" ht="20.25" customHeight="1" thickBot="1" x14ac:dyDescent="0.25">
      <c r="A94" s="135"/>
      <c r="B94" s="134"/>
      <c r="C94" s="133" t="s">
        <v>134</v>
      </c>
      <c r="D94" s="127">
        <f>SUM(D71:D93)</f>
        <v>2691600.2499999995</v>
      </c>
      <c r="E94" s="132"/>
      <c r="F94" s="131"/>
      <c r="G94" s="127">
        <f>SUM(G71:G93)</f>
        <v>2691600.2499999995</v>
      </c>
      <c r="H94" s="130"/>
      <c r="I94" s="127">
        <f>SUM(I71:I93)</f>
        <v>2691600.2499999995</v>
      </c>
      <c r="J94" s="129"/>
      <c r="K94" s="128"/>
      <c r="L94" s="127">
        <f>SUM(L71:L93)</f>
        <v>2691600.2499999995</v>
      </c>
      <c r="M94" s="126"/>
    </row>
    <row r="95" spans="1:13" ht="20.25" customHeight="1" thickTop="1" x14ac:dyDescent="0.2">
      <c r="A95" s="113"/>
      <c r="B95" s="125"/>
      <c r="C95" s="124"/>
      <c r="D95" s="118"/>
      <c r="E95" s="123"/>
      <c r="F95" s="122"/>
      <c r="G95" s="118"/>
      <c r="H95" s="121"/>
      <c r="I95" s="118"/>
      <c r="J95" s="120"/>
      <c r="K95" s="119"/>
      <c r="L95" s="118"/>
      <c r="M95" s="117"/>
    </row>
    <row r="96" spans="1:13" ht="49.5" customHeight="1" x14ac:dyDescent="0.3">
      <c r="A96" s="83" t="s">
        <v>133</v>
      </c>
      <c r="B96" s="103" t="s">
        <v>105</v>
      </c>
      <c r="C96" s="102" t="s">
        <v>104</v>
      </c>
      <c r="D96" s="107">
        <v>11112.86</v>
      </c>
      <c r="E96" s="81" t="s">
        <v>15</v>
      </c>
      <c r="F96" s="115">
        <v>45047</v>
      </c>
      <c r="G96" s="107">
        <v>11112.86</v>
      </c>
      <c r="H96" s="116"/>
      <c r="I96" s="107">
        <v>11112.86</v>
      </c>
      <c r="J96" s="78" t="s">
        <v>102</v>
      </c>
      <c r="K96" s="77" t="s">
        <v>101</v>
      </c>
      <c r="L96" s="106">
        <v>11112.86</v>
      </c>
      <c r="M96" s="97">
        <v>45016</v>
      </c>
    </row>
    <row r="97" spans="1:13" ht="31.5" customHeight="1" x14ac:dyDescent="0.3">
      <c r="A97" s="105" t="s">
        <v>132</v>
      </c>
      <c r="B97" s="103" t="s">
        <v>129</v>
      </c>
      <c r="C97" s="102" t="s">
        <v>131</v>
      </c>
      <c r="D97" s="98">
        <v>900.1</v>
      </c>
      <c r="E97" s="81" t="s">
        <v>15</v>
      </c>
      <c r="F97" s="115">
        <v>45078</v>
      </c>
      <c r="G97" s="98">
        <v>900.1</v>
      </c>
      <c r="H97" s="100"/>
      <c r="I97" s="98">
        <v>900.1</v>
      </c>
      <c r="J97" s="85" t="s">
        <v>127</v>
      </c>
      <c r="K97" s="77" t="s">
        <v>126</v>
      </c>
      <c r="L97" s="98">
        <v>900.1</v>
      </c>
      <c r="M97" s="97">
        <v>45016</v>
      </c>
    </row>
    <row r="98" spans="1:13" ht="31.5" customHeight="1" x14ac:dyDescent="0.3">
      <c r="A98" s="105" t="s">
        <v>130</v>
      </c>
      <c r="B98" s="103" t="s">
        <v>129</v>
      </c>
      <c r="C98" s="102" t="s">
        <v>128</v>
      </c>
      <c r="D98" s="98">
        <v>16582.189999999999</v>
      </c>
      <c r="E98" s="81" t="s">
        <v>15</v>
      </c>
      <c r="F98" s="115">
        <v>45078</v>
      </c>
      <c r="G98" s="98">
        <v>16582.189999999999</v>
      </c>
      <c r="H98" s="100"/>
      <c r="I98" s="98">
        <v>16582.189999999999</v>
      </c>
      <c r="J98" s="85" t="s">
        <v>127</v>
      </c>
      <c r="K98" s="77" t="s">
        <v>126</v>
      </c>
      <c r="L98" s="98">
        <v>16582.189999999999</v>
      </c>
      <c r="M98" s="97">
        <v>45016</v>
      </c>
    </row>
    <row r="99" spans="1:13" ht="45" customHeight="1" x14ac:dyDescent="0.3">
      <c r="A99" s="83" t="s">
        <v>125</v>
      </c>
      <c r="B99" s="103" t="s">
        <v>105</v>
      </c>
      <c r="C99" s="102" t="s">
        <v>104</v>
      </c>
      <c r="D99" s="107">
        <v>17465.560000000001</v>
      </c>
      <c r="E99" s="81" t="s">
        <v>15</v>
      </c>
      <c r="F99" s="115">
        <v>45200</v>
      </c>
      <c r="G99" s="107">
        <v>17465.560000000001</v>
      </c>
      <c r="H99" s="108"/>
      <c r="I99" s="107">
        <v>17465.560000000001</v>
      </c>
      <c r="J99" s="78" t="s">
        <v>102</v>
      </c>
      <c r="K99" s="77" t="s">
        <v>101</v>
      </c>
      <c r="L99" s="106">
        <v>17465.560000000001</v>
      </c>
      <c r="M99" s="97">
        <v>45016</v>
      </c>
    </row>
    <row r="100" spans="1:13" ht="33.75" customHeight="1" x14ac:dyDescent="0.3">
      <c r="A100" s="114" t="s">
        <v>124</v>
      </c>
      <c r="B100" s="103" t="s">
        <v>123</v>
      </c>
      <c r="C100" s="102" t="s">
        <v>122</v>
      </c>
      <c r="D100" s="109">
        <v>210040</v>
      </c>
      <c r="E100" s="81" t="s">
        <v>15</v>
      </c>
      <c r="F100" s="101">
        <v>45231</v>
      </c>
      <c r="G100" s="109">
        <v>210040</v>
      </c>
      <c r="H100" s="100"/>
      <c r="I100" s="109">
        <v>210040</v>
      </c>
      <c r="J100" s="85" t="s">
        <v>60</v>
      </c>
      <c r="K100" s="77" t="s">
        <v>59</v>
      </c>
      <c r="L100" s="109">
        <v>210040</v>
      </c>
      <c r="M100" s="97">
        <v>45016</v>
      </c>
    </row>
    <row r="101" spans="1:13" ht="45" customHeight="1" x14ac:dyDescent="0.3">
      <c r="A101" s="113" t="s">
        <v>121</v>
      </c>
      <c r="B101" s="103" t="s">
        <v>105</v>
      </c>
      <c r="C101" s="102" t="s">
        <v>104</v>
      </c>
      <c r="D101" s="112">
        <v>24896.92</v>
      </c>
      <c r="E101" s="81" t="s">
        <v>15</v>
      </c>
      <c r="F101" s="101">
        <v>45231</v>
      </c>
      <c r="G101" s="112">
        <v>24896.92</v>
      </c>
      <c r="H101" s="108"/>
      <c r="I101" s="112">
        <v>24896.92</v>
      </c>
      <c r="J101" s="78" t="s">
        <v>102</v>
      </c>
      <c r="K101" s="77" t="s">
        <v>101</v>
      </c>
      <c r="L101" s="111">
        <v>24896.92</v>
      </c>
      <c r="M101" s="97">
        <v>45016</v>
      </c>
    </row>
    <row r="102" spans="1:13" ht="37.5" customHeight="1" x14ac:dyDescent="0.3">
      <c r="A102" s="114" t="s">
        <v>78</v>
      </c>
      <c r="B102" s="103" t="s">
        <v>120</v>
      </c>
      <c r="C102" s="102" t="s">
        <v>119</v>
      </c>
      <c r="D102" s="109">
        <v>12744</v>
      </c>
      <c r="E102" s="81" t="s">
        <v>15</v>
      </c>
      <c r="F102" s="101">
        <v>45261</v>
      </c>
      <c r="G102" s="109">
        <v>12744</v>
      </c>
      <c r="H102" s="100"/>
      <c r="I102" s="109">
        <v>12744</v>
      </c>
      <c r="J102" s="78" t="s">
        <v>14</v>
      </c>
      <c r="K102" s="77" t="s">
        <v>13</v>
      </c>
      <c r="L102" s="109">
        <v>12744</v>
      </c>
      <c r="M102" s="97">
        <v>45016</v>
      </c>
    </row>
    <row r="103" spans="1:13" ht="54.75" customHeight="1" x14ac:dyDescent="0.3">
      <c r="A103" s="113" t="s">
        <v>118</v>
      </c>
      <c r="B103" s="103" t="s">
        <v>105</v>
      </c>
      <c r="C103" s="102" t="s">
        <v>104</v>
      </c>
      <c r="D103" s="112">
        <v>23446.23</v>
      </c>
      <c r="E103" s="81" t="s">
        <v>15</v>
      </c>
      <c r="F103" s="101">
        <v>45261</v>
      </c>
      <c r="G103" s="112">
        <v>23446.23</v>
      </c>
      <c r="H103" s="108"/>
      <c r="I103" s="112">
        <v>23446.23</v>
      </c>
      <c r="J103" s="78" t="s">
        <v>102</v>
      </c>
      <c r="K103" s="77" t="s">
        <v>101</v>
      </c>
      <c r="L103" s="111">
        <v>23446.23</v>
      </c>
      <c r="M103" s="97">
        <v>45016</v>
      </c>
    </row>
    <row r="104" spans="1:13" ht="54" customHeight="1" x14ac:dyDescent="0.3">
      <c r="A104" s="113" t="s">
        <v>117</v>
      </c>
      <c r="B104" s="103" t="s">
        <v>105</v>
      </c>
      <c r="C104" s="102" t="s">
        <v>104</v>
      </c>
      <c r="D104" s="112">
        <v>17816.810000000001</v>
      </c>
      <c r="E104" s="81" t="s">
        <v>15</v>
      </c>
      <c r="F104" s="101">
        <v>45261</v>
      </c>
      <c r="G104" s="112">
        <v>17816.810000000001</v>
      </c>
      <c r="H104" s="108"/>
      <c r="I104" s="112">
        <v>17816.810000000001</v>
      </c>
      <c r="J104" s="78" t="s">
        <v>102</v>
      </c>
      <c r="K104" s="77" t="s">
        <v>101</v>
      </c>
      <c r="L104" s="111">
        <v>17816.810000000001</v>
      </c>
      <c r="M104" s="97">
        <v>45016</v>
      </c>
    </row>
    <row r="105" spans="1:13" ht="33.75" customHeight="1" x14ac:dyDescent="0.3">
      <c r="A105" s="114" t="s">
        <v>116</v>
      </c>
      <c r="B105" s="103" t="s">
        <v>115</v>
      </c>
      <c r="C105" s="102" t="s">
        <v>114</v>
      </c>
      <c r="D105" s="109">
        <v>100299.03</v>
      </c>
      <c r="E105" s="81" t="s">
        <v>15</v>
      </c>
      <c r="F105" s="101" t="s">
        <v>113</v>
      </c>
      <c r="G105" s="109">
        <v>100299.03</v>
      </c>
      <c r="H105" s="100"/>
      <c r="I105" s="109">
        <v>100299.03</v>
      </c>
      <c r="J105" s="85" t="s">
        <v>48</v>
      </c>
      <c r="K105" s="77" t="s">
        <v>47</v>
      </c>
      <c r="L105" s="109">
        <v>100299.03</v>
      </c>
      <c r="M105" s="97">
        <v>45016</v>
      </c>
    </row>
    <row r="106" spans="1:13" ht="51.75" customHeight="1" x14ac:dyDescent="0.3">
      <c r="A106" s="113" t="s">
        <v>112</v>
      </c>
      <c r="B106" s="103" t="s">
        <v>105</v>
      </c>
      <c r="C106" s="102" t="s">
        <v>104</v>
      </c>
      <c r="D106" s="112">
        <v>64603.16</v>
      </c>
      <c r="E106" s="81" t="s">
        <v>15</v>
      </c>
      <c r="F106" s="101" t="s">
        <v>110</v>
      </c>
      <c r="G106" s="112">
        <v>64603.16</v>
      </c>
      <c r="H106" s="108"/>
      <c r="I106" s="112">
        <v>64603.16</v>
      </c>
      <c r="J106" s="78" t="s">
        <v>102</v>
      </c>
      <c r="K106" s="77" t="s">
        <v>101</v>
      </c>
      <c r="L106" s="111">
        <v>64603.16</v>
      </c>
      <c r="M106" s="97">
        <v>45016</v>
      </c>
    </row>
    <row r="107" spans="1:13" ht="51.75" customHeight="1" x14ac:dyDescent="0.3">
      <c r="A107" s="113" t="s">
        <v>111</v>
      </c>
      <c r="B107" s="103" t="s">
        <v>105</v>
      </c>
      <c r="C107" s="102" t="s">
        <v>104</v>
      </c>
      <c r="D107" s="112">
        <v>14088.15</v>
      </c>
      <c r="E107" s="81" t="s">
        <v>15</v>
      </c>
      <c r="F107" s="101" t="s">
        <v>110</v>
      </c>
      <c r="G107" s="112">
        <v>14088.15</v>
      </c>
      <c r="H107" s="108"/>
      <c r="I107" s="112">
        <v>14088.15</v>
      </c>
      <c r="J107" s="78" t="s">
        <v>102</v>
      </c>
      <c r="K107" s="77" t="s">
        <v>101</v>
      </c>
      <c r="L107" s="111">
        <v>14088.15</v>
      </c>
      <c r="M107" s="97">
        <v>45016</v>
      </c>
    </row>
    <row r="108" spans="1:13" ht="41.25" customHeight="1" x14ac:dyDescent="0.3">
      <c r="A108" s="110" t="s">
        <v>109</v>
      </c>
      <c r="B108" s="103" t="s">
        <v>108</v>
      </c>
      <c r="C108" s="102" t="s">
        <v>107</v>
      </c>
      <c r="D108" s="109">
        <v>234155.08</v>
      </c>
      <c r="E108" s="81" t="s">
        <v>15</v>
      </c>
      <c r="F108" s="101" t="s">
        <v>103</v>
      </c>
      <c r="G108" s="109">
        <v>234155.08</v>
      </c>
      <c r="H108" s="100"/>
      <c r="I108" s="109">
        <v>234155.08</v>
      </c>
      <c r="J108" s="78" t="s">
        <v>75</v>
      </c>
      <c r="K108" s="77" t="s">
        <v>74</v>
      </c>
      <c r="L108" s="109">
        <v>234155.08</v>
      </c>
      <c r="M108" s="97">
        <v>45016</v>
      </c>
    </row>
    <row r="109" spans="1:13" ht="45" customHeight="1" x14ac:dyDescent="0.3">
      <c r="A109" s="83" t="s">
        <v>106</v>
      </c>
      <c r="B109" s="103" t="s">
        <v>105</v>
      </c>
      <c r="C109" s="102" t="s">
        <v>104</v>
      </c>
      <c r="D109" s="107">
        <v>46205.440000000002</v>
      </c>
      <c r="E109" s="81" t="s">
        <v>15</v>
      </c>
      <c r="F109" s="101" t="s">
        <v>103</v>
      </c>
      <c r="G109" s="107">
        <v>46205.440000000002</v>
      </c>
      <c r="H109" s="108"/>
      <c r="I109" s="107">
        <v>46205.440000000002</v>
      </c>
      <c r="J109" s="78" t="s">
        <v>102</v>
      </c>
      <c r="K109" s="77" t="s">
        <v>101</v>
      </c>
      <c r="L109" s="106">
        <v>46205.440000000002</v>
      </c>
      <c r="M109" s="97">
        <v>45016</v>
      </c>
    </row>
    <row r="110" spans="1:13" ht="30" customHeight="1" x14ac:dyDescent="0.3">
      <c r="A110" s="83" t="s">
        <v>100</v>
      </c>
      <c r="B110" s="103" t="s">
        <v>45</v>
      </c>
      <c r="C110" s="102" t="s">
        <v>99</v>
      </c>
      <c r="D110" s="107">
        <v>29477.22</v>
      </c>
      <c r="E110" s="81" t="s">
        <v>15</v>
      </c>
      <c r="F110" s="101" t="s">
        <v>98</v>
      </c>
      <c r="G110" s="107">
        <v>29477.22</v>
      </c>
      <c r="H110" s="108"/>
      <c r="I110" s="107">
        <v>29477.22</v>
      </c>
      <c r="J110" s="78" t="s">
        <v>54</v>
      </c>
      <c r="K110" s="77" t="s">
        <v>53</v>
      </c>
      <c r="L110" s="106">
        <v>29477.22</v>
      </c>
      <c r="M110" s="97">
        <v>45016</v>
      </c>
    </row>
    <row r="111" spans="1:13" ht="30" customHeight="1" x14ac:dyDescent="0.3">
      <c r="A111" s="105" t="s">
        <v>97</v>
      </c>
      <c r="B111" s="103" t="s">
        <v>93</v>
      </c>
      <c r="C111" s="102" t="s">
        <v>92</v>
      </c>
      <c r="D111" s="98">
        <v>7734.46</v>
      </c>
      <c r="E111" s="81" t="s">
        <v>15</v>
      </c>
      <c r="F111" s="101" t="s">
        <v>91</v>
      </c>
      <c r="G111" s="98">
        <v>7734.46</v>
      </c>
      <c r="H111" s="100"/>
      <c r="I111" s="98">
        <v>7734.46</v>
      </c>
      <c r="J111" s="85" t="s">
        <v>32</v>
      </c>
      <c r="K111" s="77" t="s">
        <v>31</v>
      </c>
      <c r="L111" s="98">
        <v>7734.46</v>
      </c>
      <c r="M111" s="97">
        <v>45016</v>
      </c>
    </row>
    <row r="112" spans="1:13" ht="30" customHeight="1" x14ac:dyDescent="0.3">
      <c r="A112" s="105" t="s">
        <v>96</v>
      </c>
      <c r="B112" s="103" t="s">
        <v>93</v>
      </c>
      <c r="C112" s="102" t="s">
        <v>92</v>
      </c>
      <c r="D112" s="98">
        <v>2134.34</v>
      </c>
      <c r="E112" s="81" t="s">
        <v>15</v>
      </c>
      <c r="F112" s="101" t="s">
        <v>91</v>
      </c>
      <c r="G112" s="98">
        <v>2134.34</v>
      </c>
      <c r="H112" s="100"/>
      <c r="I112" s="98">
        <v>2134.34</v>
      </c>
      <c r="J112" s="85" t="s">
        <v>38</v>
      </c>
      <c r="K112" s="77" t="s">
        <v>37</v>
      </c>
      <c r="L112" s="98">
        <v>2134.34</v>
      </c>
      <c r="M112" s="97">
        <v>45016</v>
      </c>
    </row>
    <row r="113" spans="1:13" ht="30" customHeight="1" x14ac:dyDescent="0.3">
      <c r="A113" s="105" t="s">
        <v>95</v>
      </c>
      <c r="B113" s="103" t="s">
        <v>93</v>
      </c>
      <c r="C113" s="102" t="s">
        <v>92</v>
      </c>
      <c r="D113" s="98">
        <v>3564.58</v>
      </c>
      <c r="E113" s="81" t="s">
        <v>15</v>
      </c>
      <c r="F113" s="101" t="s">
        <v>91</v>
      </c>
      <c r="G113" s="98">
        <v>3564.58</v>
      </c>
      <c r="H113" s="100"/>
      <c r="I113" s="98">
        <v>3564.58</v>
      </c>
      <c r="J113" s="85" t="s">
        <v>38</v>
      </c>
      <c r="K113" s="77" t="s">
        <v>37</v>
      </c>
      <c r="L113" s="98">
        <v>3564.58</v>
      </c>
      <c r="M113" s="97">
        <v>45016</v>
      </c>
    </row>
    <row r="114" spans="1:13" ht="30" customHeight="1" x14ac:dyDescent="0.3">
      <c r="A114" s="105" t="s">
        <v>94</v>
      </c>
      <c r="B114" s="103" t="s">
        <v>93</v>
      </c>
      <c r="C114" s="102" t="s">
        <v>92</v>
      </c>
      <c r="D114" s="98">
        <v>240255.26</v>
      </c>
      <c r="E114" s="81" t="s">
        <v>15</v>
      </c>
      <c r="F114" s="101" t="s">
        <v>91</v>
      </c>
      <c r="G114" s="98">
        <v>240255.26</v>
      </c>
      <c r="H114" s="100"/>
      <c r="I114" s="98">
        <v>240255.26</v>
      </c>
      <c r="J114" s="85" t="s">
        <v>32</v>
      </c>
      <c r="K114" s="77" t="s">
        <v>31</v>
      </c>
      <c r="L114" s="98">
        <v>240255.26</v>
      </c>
      <c r="M114" s="97">
        <v>45016</v>
      </c>
    </row>
    <row r="115" spans="1:13" ht="33.75" customHeight="1" x14ac:dyDescent="0.3">
      <c r="A115" s="105" t="s">
        <v>90</v>
      </c>
      <c r="B115" s="103" t="s">
        <v>89</v>
      </c>
      <c r="C115" s="102" t="s">
        <v>88</v>
      </c>
      <c r="D115" s="98">
        <v>29500</v>
      </c>
      <c r="E115" s="81" t="s">
        <v>15</v>
      </c>
      <c r="F115" s="101" t="s">
        <v>82</v>
      </c>
      <c r="G115" s="98">
        <v>29500</v>
      </c>
      <c r="H115" s="100"/>
      <c r="I115" s="98">
        <v>29500</v>
      </c>
      <c r="J115" s="78" t="s">
        <v>87</v>
      </c>
      <c r="K115" s="77" t="s">
        <v>86</v>
      </c>
      <c r="L115" s="98">
        <v>29500</v>
      </c>
      <c r="M115" s="97">
        <v>45016</v>
      </c>
    </row>
    <row r="116" spans="1:13" ht="33.75" customHeight="1" x14ac:dyDescent="0.3">
      <c r="A116" s="104" t="s">
        <v>85</v>
      </c>
      <c r="B116" s="103" t="s">
        <v>84</v>
      </c>
      <c r="C116" s="102" t="s">
        <v>83</v>
      </c>
      <c r="D116" s="98">
        <v>269280</v>
      </c>
      <c r="E116" s="81" t="s">
        <v>15</v>
      </c>
      <c r="F116" s="101" t="s">
        <v>82</v>
      </c>
      <c r="G116" s="98">
        <v>269280</v>
      </c>
      <c r="H116" s="100"/>
      <c r="I116" s="98">
        <v>269280</v>
      </c>
      <c r="J116" s="99" t="s">
        <v>81</v>
      </c>
      <c r="K116" s="77" t="s">
        <v>80</v>
      </c>
      <c r="L116" s="98">
        <v>269280</v>
      </c>
      <c r="M116" s="97">
        <v>45016</v>
      </c>
    </row>
    <row r="117" spans="1:13" ht="20.25" customHeight="1" thickBot="1" x14ac:dyDescent="0.25">
      <c r="A117" s="96"/>
      <c r="B117" s="95"/>
      <c r="C117" s="94" t="s">
        <v>79</v>
      </c>
      <c r="D117" s="90">
        <f>SUM(D96:D116)</f>
        <v>1376301.39</v>
      </c>
      <c r="E117" s="93"/>
      <c r="F117" s="92"/>
      <c r="G117" s="90">
        <f>SUM(G96:G116)</f>
        <v>1376301.39</v>
      </c>
      <c r="H117" s="91"/>
      <c r="I117" s="90">
        <f>SUM(I96:I116)</f>
        <v>1376301.39</v>
      </c>
      <c r="J117" s="89"/>
      <c r="K117" s="89"/>
      <c r="L117" s="88">
        <f>SUM(L96:L116)</f>
        <v>1376301.39</v>
      </c>
      <c r="M117" s="87"/>
    </row>
    <row r="118" spans="1:13" ht="38.25" customHeight="1" thickTop="1" x14ac:dyDescent="0.25">
      <c r="A118" s="83" t="s">
        <v>78</v>
      </c>
      <c r="B118" s="82" t="s">
        <v>77</v>
      </c>
      <c r="C118" s="82" t="s">
        <v>76</v>
      </c>
      <c r="D118" s="76">
        <v>32400</v>
      </c>
      <c r="E118" s="81" t="s">
        <v>15</v>
      </c>
      <c r="F118" s="80">
        <v>44959</v>
      </c>
      <c r="G118" s="76">
        <v>32400</v>
      </c>
      <c r="H118" s="79"/>
      <c r="I118" s="76">
        <v>32400</v>
      </c>
      <c r="J118" s="78" t="s">
        <v>75</v>
      </c>
      <c r="K118" s="77" t="s">
        <v>74</v>
      </c>
      <c r="L118" s="76">
        <v>32400</v>
      </c>
      <c r="M118" s="75" t="s">
        <v>19</v>
      </c>
    </row>
    <row r="119" spans="1:13" ht="38.25" customHeight="1" x14ac:dyDescent="0.2">
      <c r="A119" s="83" t="s">
        <v>73</v>
      </c>
      <c r="B119" s="82" t="s">
        <v>72</v>
      </c>
      <c r="C119" s="82" t="s">
        <v>70</v>
      </c>
      <c r="D119" s="76">
        <v>900</v>
      </c>
      <c r="E119" s="81" t="s">
        <v>15</v>
      </c>
      <c r="F119" s="80">
        <v>45140</v>
      </c>
      <c r="G119" s="76">
        <v>900</v>
      </c>
      <c r="H119" s="79"/>
      <c r="I119" s="76">
        <v>900</v>
      </c>
      <c r="J119" s="78" t="s">
        <v>71</v>
      </c>
      <c r="K119" s="82" t="s">
        <v>70</v>
      </c>
      <c r="L119" s="76">
        <v>900</v>
      </c>
      <c r="M119" s="75" t="s">
        <v>19</v>
      </c>
    </row>
    <row r="120" spans="1:13" ht="36" customHeight="1" x14ac:dyDescent="0.25">
      <c r="A120" s="83" t="s">
        <v>69</v>
      </c>
      <c r="B120" s="82" t="s">
        <v>68</v>
      </c>
      <c r="C120" s="82" t="s">
        <v>67</v>
      </c>
      <c r="D120" s="76">
        <v>254.4</v>
      </c>
      <c r="E120" s="81" t="s">
        <v>15</v>
      </c>
      <c r="F120" s="84" t="s">
        <v>66</v>
      </c>
      <c r="G120" s="76">
        <v>254.4</v>
      </c>
      <c r="H120" s="79"/>
      <c r="I120" s="76">
        <v>254.4</v>
      </c>
      <c r="J120" s="78" t="s">
        <v>65</v>
      </c>
      <c r="K120" s="77" t="s">
        <v>64</v>
      </c>
      <c r="L120" s="76">
        <v>254.4</v>
      </c>
      <c r="M120" s="75" t="s">
        <v>19</v>
      </c>
    </row>
    <row r="121" spans="1:13" ht="30" customHeight="1" x14ac:dyDescent="0.25">
      <c r="A121" s="83" t="s">
        <v>63</v>
      </c>
      <c r="B121" s="82" t="s">
        <v>62</v>
      </c>
      <c r="C121" s="82" t="s">
        <v>61</v>
      </c>
      <c r="D121" s="76">
        <v>420080</v>
      </c>
      <c r="E121" s="81" t="s">
        <v>15</v>
      </c>
      <c r="F121" s="80">
        <v>45109</v>
      </c>
      <c r="G121" s="76">
        <v>420080</v>
      </c>
      <c r="H121" s="79"/>
      <c r="I121" s="76">
        <v>420080</v>
      </c>
      <c r="J121" s="78" t="s">
        <v>60</v>
      </c>
      <c r="K121" s="86" t="s">
        <v>59</v>
      </c>
      <c r="L121" s="76">
        <v>420080</v>
      </c>
      <c r="M121" s="75" t="s">
        <v>19</v>
      </c>
    </row>
    <row r="122" spans="1:13" ht="29.25" customHeight="1" x14ac:dyDescent="0.25">
      <c r="A122" s="83" t="s">
        <v>58</v>
      </c>
      <c r="B122" s="82" t="s">
        <v>57</v>
      </c>
      <c r="C122" s="82" t="s">
        <v>56</v>
      </c>
      <c r="D122" s="76">
        <v>21820</v>
      </c>
      <c r="E122" s="81" t="s">
        <v>15</v>
      </c>
      <c r="F122" s="84" t="s">
        <v>55</v>
      </c>
      <c r="G122" s="76">
        <v>21820</v>
      </c>
      <c r="H122" s="79"/>
      <c r="I122" s="76">
        <v>21820</v>
      </c>
      <c r="J122" s="78" t="s">
        <v>54</v>
      </c>
      <c r="K122" s="77" t="s">
        <v>53</v>
      </c>
      <c r="L122" s="76">
        <v>21820</v>
      </c>
      <c r="M122" s="75" t="s">
        <v>19</v>
      </c>
    </row>
    <row r="123" spans="1:13" ht="35.25" customHeight="1" x14ac:dyDescent="0.25">
      <c r="A123" s="83" t="s">
        <v>52</v>
      </c>
      <c r="B123" s="82" t="s">
        <v>51</v>
      </c>
      <c r="C123" s="82" t="s">
        <v>50</v>
      </c>
      <c r="D123" s="76">
        <v>949455.19</v>
      </c>
      <c r="E123" s="81" t="s">
        <v>15</v>
      </c>
      <c r="F123" s="84" t="s">
        <v>49</v>
      </c>
      <c r="G123" s="76">
        <v>949455.19</v>
      </c>
      <c r="H123" s="79"/>
      <c r="I123" s="76">
        <v>949455.19</v>
      </c>
      <c r="J123" s="85" t="s">
        <v>48</v>
      </c>
      <c r="K123" s="77" t="s">
        <v>47</v>
      </c>
      <c r="L123" s="76">
        <v>949455.19</v>
      </c>
      <c r="M123" s="75" t="s">
        <v>19</v>
      </c>
    </row>
    <row r="124" spans="1:13" ht="39.75" customHeight="1" x14ac:dyDescent="0.25">
      <c r="A124" s="83" t="s">
        <v>46</v>
      </c>
      <c r="B124" s="82" t="s">
        <v>45</v>
      </c>
      <c r="C124" s="82" t="s">
        <v>44</v>
      </c>
      <c r="D124" s="76">
        <v>11753.64</v>
      </c>
      <c r="E124" s="81" t="s">
        <v>15</v>
      </c>
      <c r="F124" s="80">
        <v>45109</v>
      </c>
      <c r="G124" s="76">
        <v>11753.64</v>
      </c>
      <c r="H124" s="79"/>
      <c r="I124" s="76">
        <v>11753.64</v>
      </c>
      <c r="J124" s="78" t="s">
        <v>43</v>
      </c>
      <c r="K124" s="77" t="s">
        <v>42</v>
      </c>
      <c r="L124" s="76">
        <v>11753.64</v>
      </c>
      <c r="M124" s="75" t="s">
        <v>19</v>
      </c>
    </row>
    <row r="125" spans="1:13" ht="38.25" customHeight="1" x14ac:dyDescent="0.25">
      <c r="A125" s="83" t="s">
        <v>41</v>
      </c>
      <c r="B125" s="82" t="s">
        <v>35</v>
      </c>
      <c r="C125" s="82" t="s">
        <v>34</v>
      </c>
      <c r="D125" s="76">
        <v>3539.53</v>
      </c>
      <c r="E125" s="81" t="s">
        <v>15</v>
      </c>
      <c r="F125" s="84" t="s">
        <v>33</v>
      </c>
      <c r="G125" s="76">
        <v>3539.53</v>
      </c>
      <c r="H125" s="79"/>
      <c r="I125" s="76">
        <v>3539.53</v>
      </c>
      <c r="J125" s="85" t="s">
        <v>38</v>
      </c>
      <c r="K125" s="77" t="s">
        <v>37</v>
      </c>
      <c r="L125" s="76">
        <v>3539.53</v>
      </c>
      <c r="M125" s="75" t="s">
        <v>19</v>
      </c>
    </row>
    <row r="126" spans="1:13" ht="31.5" customHeight="1" x14ac:dyDescent="0.25">
      <c r="A126" s="83" t="s">
        <v>40</v>
      </c>
      <c r="B126" s="82" t="s">
        <v>35</v>
      </c>
      <c r="C126" s="82" t="s">
        <v>34</v>
      </c>
      <c r="D126" s="76">
        <v>7700.93</v>
      </c>
      <c r="E126" s="81" t="s">
        <v>15</v>
      </c>
      <c r="F126" s="84" t="s">
        <v>33</v>
      </c>
      <c r="G126" s="76">
        <v>7700.93</v>
      </c>
      <c r="H126" s="79"/>
      <c r="I126" s="76">
        <v>7700.93</v>
      </c>
      <c r="J126" s="85" t="s">
        <v>32</v>
      </c>
      <c r="K126" s="77" t="s">
        <v>31</v>
      </c>
      <c r="L126" s="76">
        <v>7700.93</v>
      </c>
      <c r="M126" s="75" t="s">
        <v>19</v>
      </c>
    </row>
    <row r="127" spans="1:13" ht="39" customHeight="1" x14ac:dyDescent="0.25">
      <c r="A127" s="83" t="s">
        <v>39</v>
      </c>
      <c r="B127" s="82" t="s">
        <v>35</v>
      </c>
      <c r="C127" s="82" t="s">
        <v>34</v>
      </c>
      <c r="D127" s="76">
        <v>4505.55</v>
      </c>
      <c r="E127" s="81" t="s">
        <v>15</v>
      </c>
      <c r="F127" s="84" t="s">
        <v>33</v>
      </c>
      <c r="G127" s="76">
        <v>4505.55</v>
      </c>
      <c r="H127" s="79"/>
      <c r="I127" s="76">
        <v>4505.55</v>
      </c>
      <c r="J127" s="85" t="s">
        <v>38</v>
      </c>
      <c r="K127" s="77" t="s">
        <v>37</v>
      </c>
      <c r="L127" s="76">
        <v>4505.55</v>
      </c>
      <c r="M127" s="75" t="s">
        <v>19</v>
      </c>
    </row>
    <row r="128" spans="1:13" ht="20.25" customHeight="1" x14ac:dyDescent="0.25">
      <c r="A128" s="83" t="s">
        <v>36</v>
      </c>
      <c r="B128" s="82" t="s">
        <v>35</v>
      </c>
      <c r="C128" s="82" t="s">
        <v>34</v>
      </c>
      <c r="D128" s="76">
        <v>239383.43</v>
      </c>
      <c r="E128" s="81" t="s">
        <v>15</v>
      </c>
      <c r="F128" s="84" t="s">
        <v>33</v>
      </c>
      <c r="G128" s="76">
        <v>239383.43</v>
      </c>
      <c r="H128" s="79"/>
      <c r="I128" s="76">
        <v>239383.43</v>
      </c>
      <c r="J128" s="85" t="s">
        <v>32</v>
      </c>
      <c r="K128" s="77" t="s">
        <v>31</v>
      </c>
      <c r="L128" s="76">
        <v>239383.43</v>
      </c>
      <c r="M128" s="75" t="s">
        <v>19</v>
      </c>
    </row>
    <row r="129" spans="1:13" ht="20.25" customHeight="1" x14ac:dyDescent="0.25">
      <c r="A129" s="83" t="s">
        <v>30</v>
      </c>
      <c r="B129" s="82" t="s">
        <v>24</v>
      </c>
      <c r="C129" s="82" t="s">
        <v>23</v>
      </c>
      <c r="D129" s="76">
        <v>225000</v>
      </c>
      <c r="E129" s="81" t="s">
        <v>15</v>
      </c>
      <c r="F129" s="84" t="s">
        <v>29</v>
      </c>
      <c r="G129" s="76">
        <v>225000</v>
      </c>
      <c r="H129" s="79"/>
      <c r="I129" s="76">
        <v>225000</v>
      </c>
      <c r="J129" s="83" t="s">
        <v>21</v>
      </c>
      <c r="K129" s="77" t="s">
        <v>20</v>
      </c>
      <c r="L129" s="76">
        <v>225000</v>
      </c>
      <c r="M129" s="75" t="s">
        <v>19</v>
      </c>
    </row>
    <row r="130" spans="1:13" ht="20.25" customHeight="1" x14ac:dyDescent="0.25">
      <c r="A130" s="83" t="s">
        <v>28</v>
      </c>
      <c r="B130" s="82" t="s">
        <v>24</v>
      </c>
      <c r="C130" s="82" t="s">
        <v>23</v>
      </c>
      <c r="D130" s="76">
        <v>1275000</v>
      </c>
      <c r="E130" s="81" t="s">
        <v>15</v>
      </c>
      <c r="F130" s="84" t="s">
        <v>22</v>
      </c>
      <c r="G130" s="76">
        <v>1275000</v>
      </c>
      <c r="H130" s="79"/>
      <c r="I130" s="76">
        <v>1275000</v>
      </c>
      <c r="J130" s="83" t="s">
        <v>27</v>
      </c>
      <c r="K130" s="77" t="s">
        <v>26</v>
      </c>
      <c r="L130" s="76">
        <v>1275000</v>
      </c>
      <c r="M130" s="75" t="s">
        <v>19</v>
      </c>
    </row>
    <row r="131" spans="1:13" ht="20.25" customHeight="1" x14ac:dyDescent="0.25">
      <c r="A131" s="83" t="s">
        <v>25</v>
      </c>
      <c r="B131" s="82" t="s">
        <v>24</v>
      </c>
      <c r="C131" s="82" t="s">
        <v>23</v>
      </c>
      <c r="D131" s="76">
        <v>1275000</v>
      </c>
      <c r="E131" s="81" t="s">
        <v>15</v>
      </c>
      <c r="F131" s="84" t="s">
        <v>22</v>
      </c>
      <c r="G131" s="76">
        <v>1275000</v>
      </c>
      <c r="H131" s="79"/>
      <c r="I131" s="76">
        <v>1275000</v>
      </c>
      <c r="J131" s="83" t="s">
        <v>21</v>
      </c>
      <c r="K131" s="77" t="s">
        <v>20</v>
      </c>
      <c r="L131" s="76">
        <v>1275000</v>
      </c>
      <c r="M131" s="75" t="s">
        <v>19</v>
      </c>
    </row>
    <row r="132" spans="1:13" ht="20.25" customHeight="1" x14ac:dyDescent="0.25">
      <c r="A132" s="83" t="s">
        <v>18</v>
      </c>
      <c r="B132" s="82" t="s">
        <v>17</v>
      </c>
      <c r="C132" s="82" t="s">
        <v>16</v>
      </c>
      <c r="D132" s="76">
        <v>40799.68</v>
      </c>
      <c r="E132" s="81" t="s">
        <v>15</v>
      </c>
      <c r="F132" s="80">
        <v>45171</v>
      </c>
      <c r="G132" s="76">
        <v>40799.68</v>
      </c>
      <c r="H132" s="79"/>
      <c r="I132" s="76">
        <v>40799.68</v>
      </c>
      <c r="J132" s="78" t="s">
        <v>14</v>
      </c>
      <c r="K132" s="77" t="s">
        <v>13</v>
      </c>
      <c r="L132" s="76">
        <v>40799.68</v>
      </c>
      <c r="M132" s="75"/>
    </row>
    <row r="133" spans="1:13" ht="20.25" customHeight="1" thickBot="1" x14ac:dyDescent="0.3">
      <c r="A133" s="74"/>
      <c r="B133" s="73"/>
      <c r="C133" s="72" t="s">
        <v>12</v>
      </c>
      <c r="D133" s="67">
        <f>SUM(D118:D132)</f>
        <v>4507592.3499999996</v>
      </c>
      <c r="E133" s="71"/>
      <c r="F133" s="70"/>
      <c r="G133" s="67">
        <f>SUM(G118:G132)</f>
        <v>4507592.3499999996</v>
      </c>
      <c r="H133" s="67"/>
      <c r="I133" s="67">
        <f>SUM(I118:I132)</f>
        <v>4507592.3499999996</v>
      </c>
      <c r="J133" s="69"/>
      <c r="K133" s="68"/>
      <c r="L133" s="67">
        <f>SUM(L118:L132)</f>
        <v>4507592.3499999996</v>
      </c>
      <c r="M133" s="66"/>
    </row>
    <row r="134" spans="1:13" ht="31.5" customHeight="1" thickBot="1" x14ac:dyDescent="0.3">
      <c r="A134" s="65"/>
      <c r="B134" s="64"/>
      <c r="C134" s="63" t="s">
        <v>11</v>
      </c>
      <c r="D134" s="57">
        <f>D133+D117+D94+D69+D66+D64+D58+D55+D52+D19</f>
        <v>14087344.02</v>
      </c>
      <c r="E134" s="62"/>
      <c r="F134" s="61"/>
      <c r="G134" s="57">
        <f>$D$134</f>
        <v>14087344.02</v>
      </c>
      <c r="H134" s="60">
        <f>SUM(H133)</f>
        <v>0</v>
      </c>
      <c r="I134" s="57">
        <f>$D$134</f>
        <v>14087344.02</v>
      </c>
      <c r="J134" s="59"/>
      <c r="K134" s="58"/>
      <c r="L134" s="57">
        <f>$D$134</f>
        <v>14087344.02</v>
      </c>
      <c r="M134" s="56"/>
    </row>
    <row r="135" spans="1:13" ht="20.25" customHeight="1" x14ac:dyDescent="0.25">
      <c r="A135" s="55"/>
      <c r="B135" s="52"/>
      <c r="C135" s="54"/>
      <c r="D135" s="50"/>
      <c r="E135" s="26"/>
      <c r="F135" s="50"/>
      <c r="G135" s="50"/>
      <c r="H135" s="50"/>
      <c r="I135" s="50"/>
      <c r="J135" s="49"/>
      <c r="K135" s="51"/>
      <c r="L135" s="50"/>
      <c r="M135" s="49"/>
    </row>
    <row r="136" spans="1:13" ht="20.25" customHeight="1" x14ac:dyDescent="0.2">
      <c r="A136" s="53"/>
      <c r="B136" s="52"/>
      <c r="C136" s="39"/>
      <c r="D136" s="50"/>
      <c r="E136" s="26"/>
      <c r="F136" s="50"/>
      <c r="G136" s="50"/>
      <c r="H136" s="50"/>
      <c r="I136" s="50"/>
      <c r="J136" s="49"/>
      <c r="K136" s="51"/>
      <c r="L136" s="50"/>
      <c r="M136" s="49"/>
    </row>
    <row r="137" spans="1:13" ht="20.25" customHeight="1" x14ac:dyDescent="0.25">
      <c r="A137" s="48"/>
      <c r="C137" s="34"/>
      <c r="D137" s="44"/>
      <c r="E137" s="44"/>
      <c r="F137" s="47"/>
      <c r="G137" s="46"/>
      <c r="H137" s="44"/>
      <c r="I137" s="44"/>
      <c r="J137" s="44"/>
      <c r="K137" s="45"/>
      <c r="L137" s="44"/>
      <c r="M137" s="43"/>
    </row>
    <row r="138" spans="1:13" ht="20.25" customHeight="1" x14ac:dyDescent="0.25">
      <c r="A138" s="42"/>
      <c r="C138" s="40"/>
      <c r="D138" s="39"/>
      <c r="E138" s="39"/>
      <c r="F138" s="41"/>
      <c r="G138" s="34"/>
      <c r="H138" s="39"/>
      <c r="I138" s="40"/>
      <c r="J138" s="39"/>
      <c r="K138" s="38"/>
      <c r="L138" s="26"/>
      <c r="M138" s="37"/>
    </row>
    <row r="139" spans="1:13" ht="20.25" customHeight="1" x14ac:dyDescent="0.25">
      <c r="A139" s="36"/>
      <c r="B139" s="35" t="s">
        <v>10</v>
      </c>
      <c r="C139" s="34"/>
      <c r="D139" s="33" t="s">
        <v>9</v>
      </c>
      <c r="E139" s="33"/>
      <c r="F139" s="28"/>
      <c r="G139" s="27"/>
      <c r="H139" s="33" t="s">
        <v>8</v>
      </c>
      <c r="I139" s="33"/>
      <c r="J139" s="26"/>
      <c r="K139" s="32" t="s">
        <v>7</v>
      </c>
      <c r="L139" s="32"/>
      <c r="M139" s="32"/>
    </row>
    <row r="140" spans="1:13" ht="20.25" customHeight="1" x14ac:dyDescent="0.25">
      <c r="B140" s="31" t="s">
        <v>6</v>
      </c>
      <c r="D140" s="30" t="s">
        <v>5</v>
      </c>
      <c r="E140" s="30"/>
      <c r="F140" s="28"/>
      <c r="G140" s="27"/>
      <c r="H140" s="25" t="s">
        <v>4</v>
      </c>
      <c r="I140" s="25"/>
      <c r="J140" s="26"/>
      <c r="K140" s="25" t="s">
        <v>3</v>
      </c>
      <c r="L140" s="25"/>
      <c r="M140" s="25"/>
    </row>
    <row r="141" spans="1:13" ht="20.25" customHeight="1" x14ac:dyDescent="0.25">
      <c r="B141" s="29" t="s">
        <v>2</v>
      </c>
      <c r="D141" s="25" t="s">
        <v>1</v>
      </c>
      <c r="E141" s="25"/>
      <c r="F141" s="28"/>
      <c r="G141" s="27"/>
      <c r="H141" s="25" t="s">
        <v>1</v>
      </c>
      <c r="I141" s="25"/>
      <c r="J141" s="26"/>
      <c r="K141" s="25" t="s">
        <v>0</v>
      </c>
      <c r="L141" s="25"/>
      <c r="M141" s="25"/>
    </row>
    <row r="142" spans="1:13" ht="20.25" customHeight="1" x14ac:dyDescent="0.25">
      <c r="A142" s="14"/>
      <c r="B142" s="16"/>
      <c r="C142" s="12"/>
    </row>
    <row r="143" spans="1:13" ht="20.25" customHeight="1" x14ac:dyDescent="0.25">
      <c r="A143" s="14"/>
      <c r="B143" s="13"/>
      <c r="C143" s="12"/>
    </row>
    <row r="144" spans="1:13" s="5" customFormat="1" ht="20.25" customHeight="1" x14ac:dyDescent="0.25">
      <c r="A144" s="14"/>
      <c r="B144" s="16"/>
      <c r="C144" s="21"/>
      <c r="D144" s="18"/>
      <c r="E144" s="18"/>
      <c r="F144" s="9"/>
      <c r="G144" s="18"/>
      <c r="K144" s="7"/>
      <c r="M144" s="6"/>
    </row>
    <row r="145" spans="1:13" s="5" customFormat="1" ht="20.25" customHeight="1" x14ac:dyDescent="0.25">
      <c r="A145" s="14"/>
      <c r="B145" s="13"/>
      <c r="C145" s="12"/>
      <c r="D145" s="17"/>
      <c r="E145" s="24"/>
      <c r="F145" s="9"/>
      <c r="G145" s="23"/>
      <c r="K145" s="7"/>
      <c r="M145" s="6"/>
    </row>
    <row r="146" spans="1:13" s="5" customFormat="1" ht="20.25" customHeight="1" x14ac:dyDescent="0.25">
      <c r="A146" s="14"/>
      <c r="B146" s="13"/>
      <c r="C146" s="12"/>
      <c r="D146" s="20"/>
      <c r="E146" s="18"/>
      <c r="F146" s="19"/>
      <c r="G146" s="22"/>
      <c r="K146" s="7"/>
      <c r="M146" s="6"/>
    </row>
    <row r="147" spans="1:13" s="5" customFormat="1" ht="20.25" customHeight="1" x14ac:dyDescent="0.25">
      <c r="A147" s="14"/>
      <c r="B147" s="16"/>
      <c r="C147" s="12"/>
      <c r="D147" s="10"/>
      <c r="E147" s="10"/>
      <c r="F147" s="9"/>
      <c r="G147" s="10"/>
      <c r="K147" s="7"/>
      <c r="M147" s="6"/>
    </row>
    <row r="148" spans="1:13" s="5" customFormat="1" ht="20.25" customHeight="1" x14ac:dyDescent="0.25">
      <c r="A148" s="14"/>
      <c r="B148" s="16"/>
      <c r="C148" s="12"/>
      <c r="D148" s="11"/>
      <c r="E148" s="10"/>
      <c r="F148" s="9"/>
      <c r="G148" s="10"/>
      <c r="K148" s="7"/>
      <c r="M148" s="6"/>
    </row>
    <row r="149" spans="1:13" s="5" customFormat="1" ht="20.25" customHeight="1" x14ac:dyDescent="0.25">
      <c r="A149" s="14"/>
      <c r="B149" s="16"/>
      <c r="C149" s="21"/>
      <c r="D149" s="17"/>
      <c r="E149" s="8"/>
      <c r="F149" s="9"/>
      <c r="G149" s="10"/>
      <c r="K149" s="7"/>
      <c r="M149" s="6"/>
    </row>
    <row r="150" spans="1:13" s="5" customFormat="1" ht="20.25" customHeight="1" x14ac:dyDescent="0.25">
      <c r="A150" s="14"/>
      <c r="B150" s="13"/>
      <c r="C150" s="12"/>
      <c r="D150" s="17"/>
      <c r="E150" s="8"/>
      <c r="F150" s="9"/>
      <c r="G150" s="17"/>
      <c r="K150" s="7"/>
      <c r="M150" s="6"/>
    </row>
    <row r="151" spans="1:13" s="5" customFormat="1" ht="20.25" customHeight="1" x14ac:dyDescent="0.25">
      <c r="A151" s="14"/>
      <c r="B151" s="13"/>
      <c r="C151" s="12"/>
      <c r="D151" s="20"/>
      <c r="E151" s="18"/>
      <c r="F151" s="19"/>
      <c r="G151" s="18"/>
      <c r="K151" s="7"/>
      <c r="M151" s="6"/>
    </row>
    <row r="152" spans="1:13" s="5" customFormat="1" ht="20.25" customHeight="1" x14ac:dyDescent="0.25">
      <c r="A152" s="14"/>
      <c r="B152" s="13"/>
      <c r="C152" s="12"/>
      <c r="D152" s="10"/>
      <c r="E152" s="10"/>
      <c r="F152" s="9"/>
      <c r="G152" s="10"/>
      <c r="K152" s="7"/>
      <c r="M152" s="6"/>
    </row>
    <row r="153" spans="1:13" s="5" customFormat="1" ht="20.25" customHeight="1" x14ac:dyDescent="0.25">
      <c r="A153" s="14"/>
      <c r="B153" s="13"/>
      <c r="C153" s="12"/>
      <c r="D153" s="17"/>
      <c r="E153" s="8"/>
      <c r="F153" s="9"/>
      <c r="G153" s="10"/>
      <c r="K153" s="7"/>
      <c r="M153" s="6"/>
    </row>
    <row r="154" spans="1:13" s="5" customFormat="1" ht="20.25" customHeight="1" x14ac:dyDescent="0.25">
      <c r="A154" s="14"/>
      <c r="B154" s="13"/>
      <c r="C154" s="12"/>
      <c r="D154" s="11"/>
      <c r="E154" s="10"/>
      <c r="F154" s="9"/>
      <c r="G154" s="8"/>
      <c r="K154" s="7"/>
      <c r="M154" s="6"/>
    </row>
    <row r="155" spans="1:13" s="5" customFormat="1" ht="20.25" customHeight="1" x14ac:dyDescent="0.25">
      <c r="A155" s="14"/>
      <c r="B155" s="13"/>
      <c r="C155" s="12"/>
      <c r="D155" s="17"/>
      <c r="E155" s="8"/>
      <c r="F155" s="9"/>
      <c r="G155" s="8"/>
      <c r="K155" s="7"/>
      <c r="M155" s="6"/>
    </row>
    <row r="156" spans="1:13" s="5" customFormat="1" ht="20.25" customHeight="1" x14ac:dyDescent="0.25">
      <c r="A156" s="14"/>
      <c r="B156" s="13"/>
      <c r="C156" s="12"/>
      <c r="D156" s="11"/>
      <c r="E156" s="10"/>
      <c r="F156" s="9"/>
      <c r="G156" s="8"/>
      <c r="K156" s="7"/>
      <c r="M156" s="6"/>
    </row>
    <row r="157" spans="1:13" s="5" customFormat="1" ht="20.25" customHeight="1" x14ac:dyDescent="0.25">
      <c r="A157" s="14"/>
      <c r="B157" s="13"/>
      <c r="C157" s="12"/>
      <c r="D157" s="17"/>
      <c r="E157" s="8"/>
      <c r="F157" s="9"/>
      <c r="G157" s="10"/>
      <c r="K157" s="7"/>
      <c r="M157" s="6"/>
    </row>
    <row r="158" spans="1:13" s="5" customFormat="1" ht="20.25" customHeight="1" x14ac:dyDescent="0.25">
      <c r="A158" s="14"/>
      <c r="B158" s="13"/>
      <c r="C158" s="12"/>
      <c r="D158" s="11"/>
      <c r="E158" s="10"/>
      <c r="F158" s="9"/>
      <c r="G158" s="10"/>
      <c r="K158" s="7"/>
      <c r="M158" s="6"/>
    </row>
    <row r="159" spans="1:13" s="5" customFormat="1" ht="20.25" customHeight="1" x14ac:dyDescent="0.25">
      <c r="A159" s="14"/>
      <c r="B159" s="13"/>
      <c r="C159" s="12"/>
      <c r="D159" s="17"/>
      <c r="E159" s="8"/>
      <c r="F159" s="9"/>
      <c r="G159" s="10"/>
      <c r="K159" s="7"/>
      <c r="M159" s="6"/>
    </row>
    <row r="160" spans="1:13" s="5" customFormat="1" ht="20.25" customHeight="1" x14ac:dyDescent="0.25">
      <c r="A160" s="14"/>
      <c r="B160" s="13"/>
      <c r="C160" s="12"/>
      <c r="D160" s="11"/>
      <c r="E160" s="10"/>
      <c r="F160" s="9"/>
      <c r="G160" s="10"/>
      <c r="K160" s="7"/>
      <c r="M160" s="6"/>
    </row>
    <row r="161" spans="1:13" s="5" customFormat="1" ht="20.25" customHeight="1" x14ac:dyDescent="0.25">
      <c r="A161" s="14"/>
      <c r="B161" s="13"/>
      <c r="C161" s="12"/>
      <c r="D161" s="11"/>
      <c r="E161" s="10"/>
      <c r="F161" s="9"/>
      <c r="G161" s="10"/>
      <c r="K161" s="7"/>
      <c r="M161" s="6"/>
    </row>
    <row r="162" spans="1:13" s="5" customFormat="1" ht="20.25" customHeight="1" x14ac:dyDescent="0.25">
      <c r="A162" s="14"/>
      <c r="B162" s="13"/>
      <c r="C162" s="12"/>
      <c r="D162" s="17"/>
      <c r="E162" s="8"/>
      <c r="F162" s="9"/>
      <c r="G162" s="10"/>
      <c r="K162" s="7"/>
      <c r="M162" s="6"/>
    </row>
    <row r="163" spans="1:13" s="5" customFormat="1" ht="20.25" customHeight="1" x14ac:dyDescent="0.25">
      <c r="A163" s="14"/>
      <c r="B163" s="13"/>
      <c r="C163" s="12"/>
      <c r="D163" s="11"/>
      <c r="E163" s="10"/>
      <c r="F163" s="9"/>
      <c r="G163" s="10"/>
      <c r="K163" s="7"/>
      <c r="M163" s="6"/>
    </row>
    <row r="164" spans="1:13" s="5" customFormat="1" ht="20.25" customHeight="1" x14ac:dyDescent="0.25">
      <c r="A164" s="14"/>
      <c r="B164" s="13"/>
      <c r="C164" s="12"/>
      <c r="D164" s="11"/>
      <c r="E164" s="10"/>
      <c r="F164" s="9"/>
      <c r="G164" s="10"/>
      <c r="K164" s="7"/>
      <c r="M164" s="6"/>
    </row>
    <row r="165" spans="1:13" s="5" customFormat="1" ht="20.25" customHeight="1" x14ac:dyDescent="0.25">
      <c r="A165" s="14"/>
      <c r="B165" s="13"/>
      <c r="C165" s="12"/>
      <c r="D165" s="11"/>
      <c r="E165" s="10"/>
      <c r="F165" s="9"/>
      <c r="G165" s="8"/>
      <c r="K165" s="7"/>
      <c r="M165" s="6"/>
    </row>
    <row r="166" spans="1:13" s="5" customFormat="1" ht="20.25" customHeight="1" x14ac:dyDescent="0.25">
      <c r="A166" s="14"/>
      <c r="B166" s="13"/>
      <c r="C166" s="12"/>
      <c r="D166" s="11"/>
      <c r="E166" s="10"/>
      <c r="F166" s="9"/>
      <c r="G166" s="10"/>
      <c r="K166" s="7"/>
      <c r="M166" s="6"/>
    </row>
    <row r="167" spans="1:13" s="5" customFormat="1" ht="20.25" customHeight="1" x14ac:dyDescent="0.25">
      <c r="A167" s="14"/>
      <c r="B167" s="13"/>
      <c r="C167" s="12"/>
      <c r="D167" s="11"/>
      <c r="E167" s="10"/>
      <c r="F167" s="9"/>
      <c r="G167" s="10"/>
      <c r="K167" s="7"/>
      <c r="M167" s="6"/>
    </row>
    <row r="168" spans="1:13" s="5" customFormat="1" ht="20.25" customHeight="1" x14ac:dyDescent="0.25">
      <c r="A168" s="14"/>
      <c r="B168" s="13"/>
      <c r="C168" s="12"/>
      <c r="D168" s="17"/>
      <c r="E168" s="8"/>
      <c r="F168" s="9"/>
      <c r="G168" s="8"/>
      <c r="K168" s="7"/>
      <c r="M168" s="6"/>
    </row>
    <row r="169" spans="1:13" s="5" customFormat="1" ht="20.25" customHeight="1" x14ac:dyDescent="0.25">
      <c r="A169" s="14"/>
      <c r="B169" s="13"/>
      <c r="C169" s="12"/>
      <c r="D169" s="11"/>
      <c r="E169" s="10"/>
      <c r="F169" s="9"/>
      <c r="G169" s="8"/>
      <c r="K169" s="7"/>
      <c r="M169" s="6"/>
    </row>
    <row r="170" spans="1:13" s="5" customFormat="1" ht="20.25" customHeight="1" x14ac:dyDescent="0.25">
      <c r="A170" s="14"/>
      <c r="B170" s="13"/>
      <c r="C170" s="12"/>
      <c r="D170" s="11"/>
      <c r="E170" s="10"/>
      <c r="F170" s="9"/>
      <c r="G170" s="8"/>
      <c r="K170" s="7"/>
      <c r="M170" s="6"/>
    </row>
    <row r="171" spans="1:13" s="5" customFormat="1" ht="20.25" customHeight="1" x14ac:dyDescent="0.25">
      <c r="A171" s="14"/>
      <c r="B171" s="13"/>
      <c r="C171" s="12"/>
      <c r="D171" s="11"/>
      <c r="E171" s="10"/>
      <c r="F171" s="9"/>
      <c r="G171" s="10"/>
      <c r="K171" s="7"/>
      <c r="M171" s="6"/>
    </row>
    <row r="172" spans="1:13" s="5" customFormat="1" ht="20.25" customHeight="1" x14ac:dyDescent="0.25">
      <c r="A172" s="14"/>
      <c r="B172" s="13"/>
      <c r="C172" s="12"/>
      <c r="D172" s="11"/>
      <c r="E172" s="10"/>
      <c r="F172" s="9"/>
      <c r="G172" s="10"/>
      <c r="K172" s="7"/>
      <c r="M172" s="6"/>
    </row>
    <row r="173" spans="1:13" s="5" customFormat="1" ht="20.25" customHeight="1" x14ac:dyDescent="0.25">
      <c r="A173" s="14"/>
      <c r="B173" s="13"/>
      <c r="C173" s="12"/>
      <c r="D173" s="11"/>
      <c r="E173" s="10"/>
      <c r="F173" s="9"/>
      <c r="G173" s="10"/>
      <c r="K173" s="7"/>
      <c r="M173" s="6"/>
    </row>
    <row r="174" spans="1:13" s="5" customFormat="1" ht="20.25" customHeight="1" x14ac:dyDescent="0.25">
      <c r="A174" s="14"/>
      <c r="B174" s="13"/>
      <c r="C174" s="12"/>
      <c r="D174" s="11"/>
      <c r="E174" s="10"/>
      <c r="F174" s="9"/>
      <c r="G174" s="10"/>
      <c r="K174" s="7"/>
      <c r="M174" s="6"/>
    </row>
    <row r="175" spans="1:13" s="5" customFormat="1" ht="20.25" customHeight="1" x14ac:dyDescent="0.25">
      <c r="A175" s="14"/>
      <c r="B175" s="16"/>
      <c r="C175" s="12"/>
      <c r="D175" s="17"/>
      <c r="E175" s="8"/>
      <c r="F175" s="9"/>
      <c r="G175" s="8"/>
      <c r="K175" s="7"/>
      <c r="M175" s="6"/>
    </row>
    <row r="176" spans="1:13" s="5" customFormat="1" ht="20.25" customHeight="1" x14ac:dyDescent="0.25">
      <c r="A176" s="14"/>
      <c r="B176" s="16"/>
      <c r="C176" s="12"/>
      <c r="D176" s="11"/>
      <c r="E176" s="10"/>
      <c r="F176" s="9"/>
      <c r="G176" s="8"/>
      <c r="K176" s="7"/>
      <c r="M176" s="6"/>
    </row>
    <row r="177" spans="1:13" s="5" customFormat="1" ht="20.25" customHeight="1" x14ac:dyDescent="0.25">
      <c r="A177" s="14"/>
      <c r="B177" s="16"/>
      <c r="C177" s="12"/>
      <c r="D177" s="12"/>
      <c r="E177" s="15"/>
      <c r="F177" s="9"/>
      <c r="G177" s="15"/>
      <c r="K177" s="7"/>
      <c r="M177" s="6"/>
    </row>
    <row r="178" spans="1:13" s="5" customFormat="1" ht="20.25" customHeight="1" x14ac:dyDescent="0.25">
      <c r="A178" s="14"/>
      <c r="B178" s="16"/>
      <c r="C178" s="12"/>
      <c r="D178" s="12"/>
      <c r="E178" s="15"/>
      <c r="F178" s="9"/>
      <c r="G178" s="15"/>
      <c r="K178" s="7"/>
      <c r="M178" s="6"/>
    </row>
    <row r="179" spans="1:13" s="5" customFormat="1" ht="20.25" customHeight="1" x14ac:dyDescent="0.25">
      <c r="A179" s="14"/>
      <c r="B179" s="13"/>
      <c r="C179" s="12"/>
      <c r="D179" s="12"/>
      <c r="E179" s="15"/>
      <c r="F179" s="9"/>
      <c r="G179" s="15"/>
      <c r="K179" s="7"/>
      <c r="M179" s="6"/>
    </row>
    <row r="180" spans="1:13" s="5" customFormat="1" ht="20.25" customHeight="1" x14ac:dyDescent="0.25">
      <c r="A180" s="14"/>
      <c r="B180" s="13"/>
      <c r="C180" s="12"/>
      <c r="D180" s="12"/>
      <c r="E180" s="15"/>
      <c r="F180" s="9"/>
      <c r="G180" s="15"/>
      <c r="K180" s="7"/>
      <c r="M180" s="6"/>
    </row>
    <row r="181" spans="1:13" s="5" customFormat="1" ht="20.25" customHeight="1" x14ac:dyDescent="0.25">
      <c r="A181" s="14"/>
      <c r="B181" s="13"/>
      <c r="C181" s="12"/>
      <c r="D181" s="11"/>
      <c r="E181" s="10"/>
      <c r="F181" s="9"/>
      <c r="G181" s="10"/>
      <c r="K181" s="7"/>
      <c r="M181" s="6"/>
    </row>
    <row r="182" spans="1:13" s="5" customFormat="1" ht="20.25" customHeight="1" x14ac:dyDescent="0.25">
      <c r="A182" s="14"/>
      <c r="B182" s="13"/>
      <c r="C182" s="12"/>
      <c r="D182" s="11"/>
      <c r="E182" s="10"/>
      <c r="F182" s="9"/>
      <c r="G182" s="8"/>
      <c r="K182" s="7"/>
      <c r="M182" s="6"/>
    </row>
    <row r="183" spans="1:13" s="5" customFormat="1" ht="20.25" customHeight="1" x14ac:dyDescent="0.25">
      <c r="A183" s="14"/>
      <c r="B183" s="13"/>
      <c r="C183" s="12"/>
      <c r="D183" s="11"/>
      <c r="E183" s="10"/>
      <c r="F183" s="9"/>
      <c r="G183" s="10"/>
      <c r="K183" s="7"/>
      <c r="M183" s="6"/>
    </row>
    <row r="184" spans="1:13" s="5" customFormat="1" ht="20.25" customHeight="1" x14ac:dyDescent="0.25">
      <c r="A184" s="4"/>
      <c r="B184" s="1"/>
      <c r="C184"/>
      <c r="D184" s="11"/>
      <c r="E184" s="10"/>
      <c r="F184" s="9"/>
      <c r="G184" s="8"/>
      <c r="K184" s="7"/>
      <c r="M184" s="6"/>
    </row>
    <row r="185" spans="1:13" s="5" customFormat="1" ht="20.25" customHeight="1" x14ac:dyDescent="0.25">
      <c r="A185" s="4"/>
      <c r="B185" s="1"/>
      <c r="C185"/>
      <c r="D185" s="11"/>
      <c r="E185" s="10"/>
      <c r="F185" s="9"/>
      <c r="G185" s="8"/>
      <c r="K185" s="7"/>
      <c r="M185" s="6"/>
    </row>
  </sheetData>
  <mergeCells count="11">
    <mergeCell ref="K140:M140"/>
    <mergeCell ref="D141:E141"/>
    <mergeCell ref="H141:I141"/>
    <mergeCell ref="K141:M141"/>
    <mergeCell ref="A6:M6"/>
    <mergeCell ref="A7:M7"/>
    <mergeCell ref="D139:E139"/>
    <mergeCell ref="H139:I139"/>
    <mergeCell ref="K139:M139"/>
    <mergeCell ref="D140:E140"/>
    <mergeCell ref="H140:I140"/>
  </mergeCells>
  <pageMargins left="0.7" right="0.7" top="0.75" bottom="0.75" header="0.3" footer="0.3"/>
  <pageSetup paperSize="5" scale="6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 X P Febrero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2023-03-14T19:53:31Z</dcterms:created>
  <dcterms:modified xsi:type="dcterms:W3CDTF">2023-03-14T19:57:08Z</dcterms:modified>
</cp:coreProperties>
</file>