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2 Dic\INFORME FINANCIERO DICIEMBRE\"/>
    </mc:Choice>
  </mc:AlternateContent>
  <xr:revisionPtr revIDLastSave="0" documentId="13_ncr:1_{95DB5873-6BB2-43CA-B8C6-E5A007E4568C}" xr6:coauthVersionLast="47" xr6:coauthVersionMax="47" xr10:uidLastSave="{00000000-0000-0000-0000-000000000000}"/>
  <bookViews>
    <workbookView xWindow="13410" yWindow="2175" windowWidth="19335" windowHeight="1683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4" i="257" l="1"/>
  <c r="J154" i="257"/>
  <c r="H154" i="257"/>
  <c r="E154" i="257"/>
  <c r="M120" i="257"/>
  <c r="J120" i="257"/>
  <c r="H120" i="257"/>
  <c r="E120" i="257"/>
  <c r="M109" i="257"/>
  <c r="J109" i="257"/>
  <c r="H109" i="257"/>
  <c r="E109" i="257"/>
  <c r="M103" i="257"/>
  <c r="J103" i="257"/>
  <c r="H103" i="257"/>
  <c r="E103" i="257"/>
  <c r="M97" i="257"/>
  <c r="J97" i="257"/>
  <c r="H97" i="257"/>
  <c r="E97" i="257"/>
  <c r="M92" i="257"/>
  <c r="J92" i="257"/>
  <c r="H92" i="257"/>
  <c r="E92" i="257"/>
  <c r="M86" i="257"/>
  <c r="J86" i="257"/>
  <c r="H86" i="257"/>
  <c r="E86" i="257"/>
  <c r="M80" i="257"/>
  <c r="J80" i="257"/>
  <c r="H80" i="257"/>
  <c r="E80" i="257"/>
  <c r="M74" i="257"/>
  <c r="J74" i="257"/>
  <c r="H74" i="257"/>
  <c r="E74" i="257"/>
  <c r="M70" i="257"/>
  <c r="J70" i="257"/>
  <c r="H70" i="257"/>
  <c r="E70" i="257"/>
  <c r="M65" i="257"/>
  <c r="J65" i="257"/>
  <c r="H65" i="257"/>
  <c r="E65" i="257"/>
  <c r="M60" i="257"/>
  <c r="J60" i="257"/>
  <c r="H60" i="257"/>
  <c r="E60" i="257"/>
  <c r="M57" i="257"/>
  <c r="J57" i="257"/>
  <c r="H57" i="257"/>
  <c r="E57" i="257"/>
  <c r="M54" i="257"/>
  <c r="M155" i="257" s="1"/>
  <c r="J54" i="257"/>
  <c r="J155" i="257" s="1"/>
  <c r="H54" i="257"/>
  <c r="H155" i="257" s="1"/>
  <c r="E54" i="257"/>
  <c r="E155" i="257" s="1"/>
  <c r="E51" i="257"/>
  <c r="E17" i="257"/>
</calcChain>
</file>

<file path=xl/sharedStrings.xml><?xml version="1.0" encoding="utf-8"?>
<sst xmlns="http://schemas.openxmlformats.org/spreadsheetml/2006/main" count="797" uniqueCount="289">
  <si>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</si>
  <si>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</si>
  <si>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</si>
  <si>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</si>
  <si>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</si>
  <si>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</si>
  <si>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Servicios sanitarios médicos y veterinarios</t>
  </si>
  <si>
    <t>Alimentos para animales</t>
  </si>
  <si>
    <t>Otros alquileres</t>
  </si>
  <si>
    <t>CREDITO</t>
  </si>
  <si>
    <t>Equipo de comunicación, telecomunicaciones y señalamiento</t>
  </si>
  <si>
    <t>-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</si>
  <si>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</si>
  <si>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</si>
  <si>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</si>
  <si>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</si>
  <si>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</si>
  <si>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</si>
  <si>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</si>
  <si>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</si>
  <si>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</si>
  <si>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</si>
  <si>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</si>
  <si>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</si>
  <si>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</si>
  <si>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</si>
  <si>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</si>
  <si>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</si>
  <si>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</si>
  <si>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</si>
  <si>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</si>
  <si>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</si>
  <si>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</si>
  <si>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</si>
  <si>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</si>
  <si>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</si>
  <si>
    <t>2.2.9.2.01</t>
  </si>
  <si>
    <t>2.3.7.2.99</t>
  </si>
  <si>
    <t>2.3.9.8.01</t>
  </si>
  <si>
    <t>2.2.7.2.06</t>
  </si>
  <si>
    <t>RELACION FACTURAS PENDIENTES DE PAGO AL 31 DE DICIEMBRE 2025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</si>
  <si>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</si>
  <si>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</si>
  <si>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</si>
  <si>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</si>
  <si>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</si>
  <si>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</si>
  <si>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</si>
  <si>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</si>
  <si>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</si>
  <si>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</si>
  <si>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</si>
  <si>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</si>
  <si>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</si>
  <si>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</si>
  <si>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</si>
  <si>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</si>
  <si>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</si>
  <si>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</si>
  <si>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</si>
  <si>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</si>
  <si>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</si>
  <si>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</si>
  <si>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</si>
  <si>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</si>
  <si>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</si>
  <si>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</si>
  <si>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</si>
  <si>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</si>
  <si>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</si>
  <si>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</si>
  <si>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</si>
  <si>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</si>
  <si>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</si>
  <si>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</si>
  <si>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</si>
  <si>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</si>
  <si>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</si>
  <si>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</si>
  <si>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</si>
  <si>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</si>
  <si>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</si>
  <si>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</si>
  <si>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</si>
  <si>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</si>
  <si>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</si>
  <si>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</si>
  <si>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</si>
  <si>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</si>
  <si>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</si>
  <si>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</si>
  <si>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</si>
  <si>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</si>
  <si>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</si>
  <si>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</si>
  <si>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</si>
  <si>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</si>
  <si>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</si>
  <si>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</si>
  <si>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</si>
  <si>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</si>
  <si>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</si>
  <si>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</si>
  <si>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</si>
  <si>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</si>
  <si>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</si>
  <si>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</si>
  <si>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</si>
  <si>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</si>
  <si>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</si>
  <si>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</si>
  <si>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</si>
  <si>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</si>
  <si>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2.2.8.3.01</t>
  </si>
  <si>
    <t>SUB TOTAL  AL 30 DE SEPTIEMBRE DEL 2024.</t>
  </si>
  <si>
    <t>DICIEMBRE 2024</t>
  </si>
  <si>
    <t>101008067</t>
  </si>
  <si>
    <t>E450000001363</t>
  </si>
  <si>
    <t xml:space="preserve">SANTO DOMINGO MOTORS COMPANY, S.A </t>
  </si>
  <si>
    <t xml:space="preserve">DEDUCIBLE </t>
  </si>
  <si>
    <t xml:space="preserve">  Mantenimiento y reparación de equipos de transporte</t>
  </si>
  <si>
    <t>131761054</t>
  </si>
  <si>
    <t>B1500000005</t>
  </si>
  <si>
    <t>VISION AUTOPINTURA SRL</t>
  </si>
  <si>
    <t>SUB-TOTAL DICIEMBRE   2024</t>
  </si>
  <si>
    <t xml:space="preserve">      ENERO 2025</t>
  </si>
  <si>
    <t>E450000004057</t>
  </si>
  <si>
    <t>GRUPO VIAMAR, S A</t>
  </si>
  <si>
    <t>MANTENIMIENTO PREVENTIVO</t>
  </si>
  <si>
    <t>Mantenimiento</t>
  </si>
  <si>
    <t>E450000003979</t>
  </si>
  <si>
    <t>SUB-TOTAL ENERO   2025</t>
  </si>
  <si>
    <t>MARZO 2025</t>
  </si>
  <si>
    <t>B1500000101</t>
  </si>
  <si>
    <t xml:space="preserve">PINTUCAR PCR, S.R.L </t>
  </si>
  <si>
    <t>DEDUCUBLE DESABOLLADURA Y PINTURA</t>
  </si>
  <si>
    <t>SUB-TOTAL  MARZO  2025</t>
  </si>
  <si>
    <t>MAYO 2025</t>
  </si>
  <si>
    <t>E450000001530</t>
  </si>
  <si>
    <t xml:space="preserve">MAGNA MOTORS, S.A </t>
  </si>
  <si>
    <t>MANTENIMIENTO - H-100</t>
  </si>
  <si>
    <t>E450000005788</t>
  </si>
  <si>
    <t>B1500000655</t>
  </si>
  <si>
    <t>GC LAB DOMINICANA, SRL</t>
  </si>
  <si>
    <t>ESPARCIDOR SS ANCHO</t>
  </si>
  <si>
    <t>2.3.9.3.01</t>
  </si>
  <si>
    <t>Útiles meno. médico Quirúrgico. Lab</t>
  </si>
  <si>
    <t>SUB-TOTAL  MAYO  2025</t>
  </si>
  <si>
    <t>JUNIO  2025</t>
  </si>
  <si>
    <t>E450000006041</t>
  </si>
  <si>
    <t>GRUPO VIAMAR, SA</t>
  </si>
  <si>
    <t xml:space="preserve">MANTENIMIENTO DE VEHICULOS </t>
  </si>
  <si>
    <t>E450000001641</t>
  </si>
  <si>
    <t>B1500000660</t>
  </si>
  <si>
    <t>PPS PEST PROTECT SOLUTIONS, SRL</t>
  </si>
  <si>
    <t xml:space="preserve">FUMIGACION </t>
  </si>
  <si>
    <t>2.2.8.5.01</t>
  </si>
  <si>
    <t>Fumigación</t>
  </si>
  <si>
    <t>SUB-TOTAL  JUNIO  2025</t>
  </si>
  <si>
    <t>JULIO  2025</t>
  </si>
  <si>
    <t>B1500000574</t>
  </si>
  <si>
    <t xml:space="preserve">SIMBEL SRL </t>
  </si>
  <si>
    <t xml:space="preserve">MATERIALES Y ARTICULOS -TECNOLOGIA </t>
  </si>
  <si>
    <t>2.6.5.5.01</t>
  </si>
  <si>
    <t>2.3.9.8.02</t>
  </si>
  <si>
    <t>Accesorios</t>
  </si>
  <si>
    <t>B1500000403</t>
  </si>
  <si>
    <t>DIVERSIDAD DE ARTICULOS SRL</t>
  </si>
  <si>
    <t>MATERIALES DE TECNOLOGIA</t>
  </si>
  <si>
    <t>2.3.9.2.01</t>
  </si>
  <si>
    <t>Útiles de escritorio, oficina e informática</t>
  </si>
  <si>
    <t>SUB-TOTAL  JULIO  2025</t>
  </si>
  <si>
    <t>AGOSTO  2025</t>
  </si>
  <si>
    <t>E450000000021</t>
  </si>
  <si>
    <t>ADVANCED AUTO TECHNOLOGY    S.A.S</t>
  </si>
  <si>
    <t>DEDUCIBLE</t>
  </si>
  <si>
    <t>E450000012315</t>
  </si>
  <si>
    <t xml:space="preserve"> AGUA PLANETA AZUL</t>
  </si>
  <si>
    <t xml:space="preserve">BOTELLITAS DE AGUA </t>
  </si>
  <si>
    <t>2.3.1.1.01</t>
  </si>
  <si>
    <t>SUB-TOTAL  AGOSTO 2025</t>
  </si>
  <si>
    <t>SEPTIEMBRE  2025</t>
  </si>
  <si>
    <t>E450000092431</t>
  </si>
  <si>
    <t>COMPAÑIA DOMINICANA DE TELEFONOS (CLARO)</t>
  </si>
  <si>
    <t xml:space="preserve">ANTIVIRUS MICROSOFT 365 COMERCIAL </t>
  </si>
  <si>
    <t>2.2.5.9.01</t>
  </si>
  <si>
    <t>licencias informaticas</t>
  </si>
  <si>
    <t>B1500000116</t>
  </si>
  <si>
    <t>RC TECHNOLOGY</t>
  </si>
  <si>
    <t>SERVICIO DE CHEQUEO Y REPARACION DE SISTEMA FOTOVOLTAICO</t>
  </si>
  <si>
    <t>04/092025</t>
  </si>
  <si>
    <t>2.2.7.1.01</t>
  </si>
  <si>
    <t>Obras menores en edificaciones</t>
  </si>
  <si>
    <t>B1500000103</t>
  </si>
  <si>
    <t>DJ&amp;G AUTO SERVICIOS</t>
  </si>
  <si>
    <t>MANTENIMIENTO DE VEHICULO</t>
  </si>
  <si>
    <t>SUB-TOTAL SEPTIEMBRE  2025</t>
  </si>
  <si>
    <t>OCTUBRE 2025</t>
  </si>
  <si>
    <t>E450000004114</t>
  </si>
  <si>
    <t xml:space="preserve">SANTO DOMINGO MOTORS </t>
  </si>
  <si>
    <t>E450000094988</t>
  </si>
  <si>
    <t>RENTA DE SERVICIOS DE ANTIVIRUS</t>
  </si>
  <si>
    <t>LICENCIAS INFORMATICAS</t>
  </si>
  <si>
    <t>07100267678</t>
  </si>
  <si>
    <t>B1500001062</t>
  </si>
  <si>
    <t xml:space="preserve">AUTO REPUESTO PEPE </t>
  </si>
  <si>
    <t>SERVICIO DE MANTENIMIENTO  (NAGUA )</t>
  </si>
  <si>
    <t>SUB-TOTAL OCTUBRE 2025</t>
  </si>
  <si>
    <t>NOVIEMBRE 2025</t>
  </si>
  <si>
    <t>B1500000321</t>
  </si>
  <si>
    <t>PATRONATO NACIONAL DE GANADEROS</t>
  </si>
  <si>
    <t xml:space="preserve">ALQUILER DE GALPON </t>
  </si>
  <si>
    <t>2.2.5.8.01</t>
  </si>
  <si>
    <t>E450000097643</t>
  </si>
  <si>
    <t>E450000000287</t>
  </si>
  <si>
    <t>BDC SERRALLES, SRL</t>
  </si>
  <si>
    <t>XILENOS, GRADO REACTIVO</t>
  </si>
  <si>
    <t>Otros productos químicos y conexos</t>
  </si>
  <si>
    <t>E450000000003</t>
  </si>
  <si>
    <t xml:space="preserve">SUPERMECADO EL CARIBE </t>
  </si>
  <si>
    <t>ALIMENTO DE GANADERIA</t>
  </si>
  <si>
    <t>E450000004847</t>
  </si>
  <si>
    <t>E450000004841</t>
  </si>
  <si>
    <t>E450000004835</t>
  </si>
  <si>
    <t>E450000004737</t>
  </si>
  <si>
    <t>SUB-TOTAL NOVIEMBRE  2025</t>
  </si>
  <si>
    <t>DICIEMBRE 2025</t>
  </si>
  <si>
    <t>E450000080650</t>
  </si>
  <si>
    <t>EDESUR</t>
  </si>
  <si>
    <t>ENERGIA ELECTRICA</t>
  </si>
  <si>
    <t>2.2.1.6.01</t>
  </si>
  <si>
    <t>Energía eléctrica</t>
  </si>
  <si>
    <t>B1500000323</t>
  </si>
  <si>
    <t>E450000099924</t>
  </si>
  <si>
    <t xml:space="preserve">SERVICIOS TELEFONOS </t>
  </si>
  <si>
    <t>2.2.1.3.01</t>
  </si>
  <si>
    <t>E450000098903</t>
  </si>
  <si>
    <t>E450000099840</t>
  </si>
  <si>
    <t>E450000099416</t>
  </si>
  <si>
    <t>SERVICIOS DE INTERNET</t>
  </si>
  <si>
    <t>2.2.1.5.01</t>
  </si>
  <si>
    <t>E450000099379</t>
  </si>
  <si>
    <t>E450000099337</t>
  </si>
  <si>
    <t>E450000000114</t>
  </si>
  <si>
    <t>CREACIONES SORIVEL, SRL</t>
  </si>
  <si>
    <t>CORONA FUNERARIA</t>
  </si>
  <si>
    <t>2.3.1.3.03</t>
  </si>
  <si>
    <t>Productos forestales</t>
  </si>
  <si>
    <t>E450000005134</t>
  </si>
  <si>
    <t xml:space="preserve">DELTA COMERCIAL, S. A </t>
  </si>
  <si>
    <t>E450000004896</t>
  </si>
  <si>
    <t>E450000004912</t>
  </si>
  <si>
    <t>E450000004875</t>
  </si>
  <si>
    <t>E450000005033</t>
  </si>
  <si>
    <t>E450000004968</t>
  </si>
  <si>
    <t>E450000004989</t>
  </si>
  <si>
    <t>E450000205694</t>
  </si>
  <si>
    <t xml:space="preserve">ISLA DOMINICANA DE PETROLEO CORPORATION </t>
  </si>
  <si>
    <t xml:space="preserve">COMBUSTIBLE </t>
  </si>
  <si>
    <t>Gasoil</t>
  </si>
  <si>
    <t>Gasolina</t>
  </si>
  <si>
    <t>E450000021269</t>
  </si>
  <si>
    <t xml:space="preserve">AGUA PLANETA AZUL, S.A </t>
  </si>
  <si>
    <t xml:space="preserve">BOTELLON DE AGUA </t>
  </si>
  <si>
    <t>B1500000673</t>
  </si>
  <si>
    <t xml:space="preserve">PEGUEDI COMERCIAL, SRL </t>
  </si>
  <si>
    <t>REPARACION Y MANTENIMIENTO DE VEHICULO</t>
  </si>
  <si>
    <t>B1500000672</t>
  </si>
  <si>
    <t>E450000005113</t>
  </si>
  <si>
    <t>E450000005097</t>
  </si>
  <si>
    <t>E450000005151</t>
  </si>
  <si>
    <t>E450000005123</t>
  </si>
  <si>
    <t>E450000001169</t>
  </si>
  <si>
    <t xml:space="preserve">BONANZA DOMINICANA, S. A.S </t>
  </si>
  <si>
    <t>E450000001172</t>
  </si>
  <si>
    <t>E450000000206</t>
  </si>
  <si>
    <t>SUPERMERCADO CARIBE. S.A</t>
  </si>
  <si>
    <t>COMPRA DE PECUARIA DE SAN LUIS.</t>
  </si>
  <si>
    <t>E450000008886</t>
  </si>
  <si>
    <t xml:space="preserve">VIAMAR </t>
  </si>
  <si>
    <t>E450000067395</t>
  </si>
  <si>
    <t>EDEESTE</t>
  </si>
  <si>
    <t>B1500000030</t>
  </si>
  <si>
    <t>DRA CLARA IVELISSE FRIAS CASTRO</t>
  </si>
  <si>
    <t>DECLARACION JURADA LIC ABEL MADERA</t>
  </si>
  <si>
    <t>2.2.8.7.02</t>
  </si>
  <si>
    <t>Servicios jurídicos</t>
  </si>
  <si>
    <t>SUB-TOTAL DICIEMBRE 2025</t>
  </si>
  <si>
    <t>TOTAL GENERAL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</si>
</sst>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2" formatCode="dd\-mmm"/>
    <numFmt numFmtId="173" formatCode="dd/mm/yyyy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4"/>
      <color rgb="FF000000"/>
      <name val="Arial"/>
      <family val="2"/>
    </font>
    <font>
      <sz val="11"/>
      <color rgb="FF000000"/>
      <name val="Arial 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29" fillId="22" borderId="4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3" applyNumberFormat="0" applyAlignment="0" applyProtection="0"/>
    <xf numFmtId="0" fontId="36" fillId="0" borderId="5" applyNumberFormat="0" applyFill="0" applyAlignment="0" applyProtection="0"/>
    <xf numFmtId="0" fontId="37" fillId="23" borderId="0" applyNumberFormat="0" applyBorder="0" applyAlignment="0" applyProtection="0"/>
    <xf numFmtId="0" fontId="25" fillId="24" borderId="9" applyNumberFormat="0" applyFont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28" fillId="3" borderId="12" applyNumberFormat="0" applyAlignment="0" applyProtection="0"/>
    <xf numFmtId="0" fontId="38" fillId="3" borderId="13" applyNumberFormat="0" applyAlignment="0" applyProtection="0"/>
    <xf numFmtId="0" fontId="40" fillId="0" borderId="14" applyNumberFormat="0" applyFill="0" applyAlignment="0" applyProtection="0"/>
    <xf numFmtId="0" fontId="28" fillId="3" borderId="12" applyNumberFormat="0" applyAlignment="0" applyProtection="0"/>
    <xf numFmtId="0" fontId="35" fillId="9" borderId="12" applyNumberFormat="0" applyAlignment="0" applyProtection="0"/>
    <xf numFmtId="0" fontId="25" fillId="24" borderId="15" applyNumberFormat="0" applyFont="0" applyAlignment="0" applyProtection="0"/>
    <xf numFmtId="0" fontId="38" fillId="3" borderId="13" applyNumberFormat="0" applyAlignment="0" applyProtection="0"/>
    <xf numFmtId="0" fontId="28" fillId="3" borderId="16" applyNumberFormat="0" applyAlignment="0" applyProtection="0"/>
    <xf numFmtId="0" fontId="38" fillId="3" borderId="17" applyNumberFormat="0" applyAlignment="0" applyProtection="0"/>
    <xf numFmtId="0" fontId="40" fillId="0" borderId="18" applyNumberFormat="0" applyFill="0" applyAlignment="0" applyProtection="0"/>
    <xf numFmtId="0" fontId="28" fillId="3" borderId="16" applyNumberFormat="0" applyAlignment="0" applyProtection="0"/>
    <xf numFmtId="0" fontId="35" fillId="9" borderId="16" applyNumberFormat="0" applyAlignment="0" applyProtection="0"/>
    <xf numFmtId="0" fontId="25" fillId="24" borderId="19" applyNumberFormat="0" applyFont="0" applyAlignment="0" applyProtection="0"/>
    <xf numFmtId="0" fontId="38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3" borderId="20" applyNumberFormat="0" applyAlignment="0" applyProtection="0"/>
    <xf numFmtId="0" fontId="38" fillId="3" borderId="21" applyNumberFormat="0" applyAlignment="0" applyProtection="0"/>
    <xf numFmtId="0" fontId="40" fillId="0" borderId="22" applyNumberFormat="0" applyFill="0" applyAlignment="0" applyProtection="0"/>
    <xf numFmtId="0" fontId="28" fillId="3" borderId="20" applyNumberFormat="0" applyAlignment="0" applyProtection="0"/>
    <xf numFmtId="0" fontId="35" fillId="9" borderId="20" applyNumberFormat="0" applyAlignment="0" applyProtection="0"/>
    <xf numFmtId="0" fontId="25" fillId="24" borderId="23" applyNumberFormat="0" applyFont="0" applyAlignment="0" applyProtection="0"/>
    <xf numFmtId="0" fontId="38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19" fillId="0" borderId="0" xfId="0" applyFont="1"/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/>
    </xf>
    <xf numFmtId="43" fontId="21" fillId="0" borderId="1" xfId="2" applyFont="1" applyBorder="1"/>
    <xf numFmtId="0" fontId="16" fillId="0" borderId="0" xfId="0" applyFont="1"/>
    <xf numFmtId="0" fontId="21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48" fillId="0" borderId="1" xfId="0" applyFont="1" applyBorder="1" applyAlignment="1">
      <alignment horizontal="left" wrapText="1"/>
    </xf>
    <xf numFmtId="49" fontId="49" fillId="0" borderId="1" xfId="0" applyNumberFormat="1" applyFont="1" applyBorder="1" applyAlignment="1">
      <alignment horizontal="left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52" fillId="0" borderId="0" xfId="0" applyFont="1"/>
    <xf numFmtId="0" fontId="22" fillId="0" borderId="0" xfId="0" applyFont="1" applyAlignment="1">
      <alignment horizontal="right"/>
    </xf>
    <xf numFmtId="0" fontId="53" fillId="0" borderId="0" xfId="0" applyFont="1" applyAlignment="1" applyProtection="1">
      <alignment vertical="center"/>
      <protection locked="0"/>
    </xf>
    <xf numFmtId="0" fontId="54" fillId="0" borderId="0" xfId="0" applyFont="1" applyAlignment="1" applyProtection="1">
      <alignment horizontal="left" wrapText="1"/>
      <protection locked="0"/>
    </xf>
    <xf numFmtId="0" fontId="55" fillId="0" borderId="0" xfId="0" applyFont="1" applyAlignment="1" applyProtection="1">
      <alignment vertical="center"/>
      <protection locked="0"/>
    </xf>
    <xf numFmtId="43" fontId="56" fillId="0" borderId="0" xfId="2" applyFont="1" applyBorder="1" applyAlignment="1" applyProtection="1">
      <alignment horizontal="right" vertical="center"/>
      <protection locked="0"/>
    </xf>
    <xf numFmtId="0" fontId="57" fillId="0" borderId="0" xfId="0" applyFont="1" applyAlignment="1" applyProtection="1">
      <alignment horizontal="right" vertical="center" wrapText="1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43" fontId="58" fillId="0" borderId="0" xfId="2" applyFont="1" applyBorder="1" applyAlignment="1" applyProtection="1">
      <alignment vertical="center"/>
      <protection locked="0"/>
    </xf>
    <xf numFmtId="43" fontId="55" fillId="0" borderId="0" xfId="2" applyFont="1" applyBorder="1" applyAlignment="1" applyProtection="1">
      <alignment vertical="center"/>
      <protection locked="0"/>
    </xf>
    <xf numFmtId="43" fontId="59" fillId="0" borderId="0" xfId="2" applyFont="1" applyBorder="1" applyAlignment="1" applyProtection="1">
      <alignment vertical="center"/>
      <protection locked="0"/>
    </xf>
    <xf numFmtId="0" fontId="60" fillId="0" borderId="0" xfId="0" applyFont="1" applyAlignment="1" applyProtection="1">
      <alignment vertical="center" wrapText="1"/>
      <protection locked="0"/>
    </xf>
    <xf numFmtId="0" fontId="58" fillId="0" borderId="0" xfId="0" applyFont="1" applyAlignment="1" applyProtection="1">
      <alignment horizontal="left" vertical="center"/>
      <protection locked="0"/>
    </xf>
    <xf numFmtId="43" fontId="45" fillId="2" borderId="1" xfId="2" applyFont="1" applyFill="1" applyBorder="1"/>
    <xf numFmtId="0" fontId="0" fillId="0" borderId="0" xfId="0" applyAlignment="1">
      <alignment horizontal="right"/>
    </xf>
    <xf numFmtId="0" fontId="23" fillId="0" borderId="0" xfId="0" applyFont="1" applyAlignment="1">
      <alignment vertical="center"/>
    </xf>
    <xf numFmtId="0" fontId="62" fillId="0" borderId="0" xfId="0" applyFont="1" applyAlignment="1">
      <alignment horizontal="left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vertical="center"/>
    </xf>
    <xf numFmtId="0" fontId="63" fillId="0" borderId="0" xfId="0" applyFont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left" vertical="center"/>
    </xf>
    <xf numFmtId="0" fontId="23" fillId="25" borderId="1" xfId="0" applyFont="1" applyFill="1" applyBorder="1" applyAlignment="1">
      <alignment horizontal="center" vertical="center" wrapText="1"/>
    </xf>
    <xf numFmtId="0" fontId="67" fillId="25" borderId="1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 wrapText="1"/>
    </xf>
    <xf numFmtId="0" fontId="67" fillId="25" borderId="1" xfId="0" applyFont="1" applyFill="1" applyBorder="1" applyAlignment="1">
      <alignment horizontal="left" vertical="center" wrapText="1"/>
    </xf>
    <xf numFmtId="0" fontId="21" fillId="26" borderId="27" xfId="0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right" wrapText="1"/>
    </xf>
    <xf numFmtId="43" fontId="21" fillId="0" borderId="1" xfId="2" applyFont="1" applyFill="1" applyBorder="1"/>
    <xf numFmtId="170" fontId="21" fillId="0" borderId="1" xfId="0" applyNumberFormat="1" applyFont="1" applyBorder="1" applyAlignment="1">
      <alignment horizontal="left"/>
    </xf>
    <xf numFmtId="14" fontId="21" fillId="0" borderId="1" xfId="0" applyNumberFormat="1" applyFont="1" applyBorder="1" applyAlignment="1">
      <alignment horizontal="right" wrapText="1"/>
    </xf>
    <xf numFmtId="49" fontId="21" fillId="26" borderId="27" xfId="0" applyNumberFormat="1" applyFont="1" applyFill="1" applyBorder="1" applyAlignment="1" applyProtection="1">
      <alignment horizontal="right" vertical="center"/>
      <protection locked="0"/>
    </xf>
    <xf numFmtId="0" fontId="48" fillId="0" borderId="1" xfId="0" applyFont="1" applyBorder="1" applyAlignment="1">
      <alignment vertical="center" wrapText="1"/>
    </xf>
    <xf numFmtId="0" fontId="48" fillId="27" borderId="1" xfId="0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left"/>
    </xf>
    <xf numFmtId="0" fontId="19" fillId="0" borderId="1" xfId="0" applyFont="1" applyBorder="1"/>
    <xf numFmtId="0" fontId="45" fillId="2" borderId="1" xfId="0" applyFont="1" applyFill="1" applyBorder="1" applyAlignment="1">
      <alignment horizontal="left"/>
    </xf>
    <xf numFmtId="43" fontId="22" fillId="0" borderId="0" xfId="0" applyNumberFormat="1" applyFont="1" applyAlignment="1">
      <alignment horizontal="right" wrapText="1"/>
    </xf>
    <xf numFmtId="49" fontId="68" fillId="0" borderId="0" xfId="0" applyNumberFormat="1" applyFont="1" applyAlignment="1">
      <alignment horizontal="left"/>
    </xf>
    <xf numFmtId="15" fontId="68" fillId="0" borderId="0" xfId="0" applyNumberFormat="1" applyFont="1" applyAlignment="1">
      <alignment horizontal="center"/>
    </xf>
    <xf numFmtId="0" fontId="68" fillId="0" borderId="0" xfId="0" applyFont="1" applyAlignment="1">
      <alignment horizontal="right"/>
    </xf>
    <xf numFmtId="4" fontId="70" fillId="0" borderId="0" xfId="0" applyNumberFormat="1" applyFont="1" applyAlignment="1">
      <alignment vertical="center" wrapText="1"/>
    </xf>
    <xf numFmtId="0" fontId="71" fillId="0" borderId="0" xfId="0" applyFont="1" applyAlignment="1">
      <alignment horizontal="right"/>
    </xf>
    <xf numFmtId="0" fontId="71" fillId="0" borderId="0" xfId="0" applyFont="1"/>
    <xf numFmtId="0" fontId="73" fillId="0" borderId="0" xfId="0" applyFont="1" applyAlignment="1">
      <alignment horizontal="right"/>
    </xf>
    <xf numFmtId="0" fontId="73" fillId="0" borderId="0" xfId="0" applyFont="1"/>
    <xf numFmtId="4" fontId="73" fillId="0" borderId="0" xfId="0" applyNumberFormat="1" applyFont="1"/>
    <xf numFmtId="43" fontId="48" fillId="2" borderId="1" xfId="2" applyFont="1" applyFill="1" applyBorder="1" applyAlignment="1">
      <alignment horizontal="center" vertical="center" wrapText="1"/>
    </xf>
    <xf numFmtId="0" fontId="48" fillId="27" borderId="1" xfId="0" applyFont="1" applyFill="1" applyBorder="1" applyAlignment="1">
      <alignment horizontal="left"/>
    </xf>
    <xf numFmtId="0" fontId="17" fillId="25" borderId="26" xfId="0" applyFont="1" applyFill="1" applyBorder="1" applyAlignment="1">
      <alignment horizontal="left" vertical="center" wrapText="1"/>
    </xf>
    <xf numFmtId="43" fontId="47" fillId="0" borderId="1" xfId="2" applyFont="1" applyBorder="1"/>
    <xf numFmtId="0" fontId="19" fillId="2" borderId="1" xfId="0" applyFont="1" applyFill="1" applyBorder="1"/>
    <xf numFmtId="0" fontId="21" fillId="26" borderId="27" xfId="0" applyFont="1" applyFill="1" applyBorder="1" applyAlignment="1" applyProtection="1">
      <alignment horizontal="right" vertical="center"/>
      <protection locked="0"/>
    </xf>
    <xf numFmtId="0" fontId="21" fillId="0" borderId="27" xfId="0" applyFont="1" applyBorder="1" applyAlignment="1">
      <alignment horizontal="right"/>
    </xf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vertical="center" wrapText="1"/>
    </xf>
    <xf numFmtId="49" fontId="21" fillId="0" borderId="27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1" xfId="0" applyNumberFormat="1" applyFont="1" applyBorder="1"/>
    <xf numFmtId="172" fontId="21" fillId="0" borderId="1" xfId="0" applyNumberFormat="1" applyFont="1" applyBorder="1"/>
    <xf numFmtId="173" fontId="21" fillId="0" borderId="1" xfId="0" applyNumberFormat="1" applyFont="1" applyBorder="1"/>
    <xf numFmtId="4" fontId="21" fillId="2" borderId="1" xfId="0" applyNumberFormat="1" applyFont="1" applyFill="1" applyBorder="1" applyAlignment="1">
      <alignment horizontal="right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49" fontId="2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right"/>
    </xf>
    <xf numFmtId="43" fontId="21" fillId="0" borderId="1" xfId="2" applyFont="1" applyFill="1" applyBorder="1" applyAlignment="1">
      <alignment horizontal="right" wrapText="1"/>
    </xf>
    <xf numFmtId="14" fontId="21" fillId="0" borderId="1" xfId="0" applyNumberFormat="1" applyFont="1" applyBorder="1" applyAlignment="1">
      <alignment horizontal="left"/>
    </xf>
    <xf numFmtId="0" fontId="48" fillId="28" borderId="1" xfId="0" applyFont="1" applyFill="1" applyBorder="1" applyAlignment="1">
      <alignment horizontal="center"/>
    </xf>
    <xf numFmtId="0" fontId="48" fillId="28" borderId="1" xfId="0" applyFont="1" applyFill="1" applyBorder="1" applyAlignment="1">
      <alignment horizontal="left"/>
    </xf>
    <xf numFmtId="43" fontId="48" fillId="0" borderId="1" xfId="2" applyFont="1" applyBorder="1"/>
    <xf numFmtId="14" fontId="48" fillId="0" borderId="1" xfId="0" applyNumberFormat="1" applyFont="1" applyBorder="1" applyAlignment="1">
      <alignment horizontal="center"/>
    </xf>
    <xf numFmtId="43" fontId="48" fillId="0" borderId="1" xfId="2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43" fontId="23" fillId="0" borderId="1" xfId="2" applyFont="1" applyBorder="1" applyAlignment="1">
      <alignment horizontal="right"/>
    </xf>
    <xf numFmtId="0" fontId="0" fillId="0" borderId="1" xfId="0" applyBorder="1" applyAlignment="1">
      <alignment wrapText="1"/>
    </xf>
    <xf numFmtId="49" fontId="74" fillId="0" borderId="1" xfId="0" applyNumberFormat="1" applyFont="1" applyBorder="1" applyAlignment="1">
      <alignment horizontal="left" wrapText="1"/>
    </xf>
    <xf numFmtId="0" fontId="48" fillId="28" borderId="30" xfId="0" applyFont="1" applyFill="1" applyBorder="1" applyAlignment="1">
      <alignment horizontal="right"/>
    </xf>
    <xf numFmtId="0" fontId="48" fillId="27" borderId="1" xfId="0" applyFont="1" applyFill="1" applyBorder="1" applyAlignment="1">
      <alignment horizontal="center"/>
    </xf>
    <xf numFmtId="43" fontId="51" fillId="0" borderId="1" xfId="0" applyNumberFormat="1" applyFont="1" applyBorder="1" applyAlignment="1">
      <alignment horizontal="center"/>
    </xf>
    <xf numFmtId="43" fontId="51" fillId="0" borderId="1" xfId="0" applyNumberFormat="1" applyFont="1" applyBorder="1" applyAlignment="1">
      <alignment horizontal="right"/>
    </xf>
    <xf numFmtId="0" fontId="49" fillId="0" borderId="1" xfId="0" applyFont="1" applyBorder="1" applyAlignment="1">
      <alignment horizontal="right"/>
    </xf>
    <xf numFmtId="43" fontId="23" fillId="0" borderId="1" xfId="0" applyNumberFormat="1" applyFont="1" applyBorder="1"/>
    <xf numFmtId="0" fontId="21" fillId="0" borderId="31" xfId="0" applyFont="1" applyBorder="1" applyAlignment="1">
      <alignment horizontal="right"/>
    </xf>
    <xf numFmtId="49" fontId="74" fillId="0" borderId="1" xfId="0" applyNumberFormat="1" applyFont="1" applyBorder="1" applyAlignment="1">
      <alignment horizontal="center" wrapText="1"/>
    </xf>
    <xf numFmtId="43" fontId="49" fillId="0" borderId="1" xfId="0" applyNumberFormat="1" applyFont="1" applyBorder="1" applyAlignment="1">
      <alignment horizontal="center"/>
    </xf>
    <xf numFmtId="43" fontId="49" fillId="0" borderId="1" xfId="0" applyNumberFormat="1" applyFont="1" applyBorder="1" applyAlignment="1">
      <alignment horizontal="right"/>
    </xf>
    <xf numFmtId="43" fontId="21" fillId="0" borderId="1" xfId="0" applyNumberFormat="1" applyFont="1" applyBorder="1"/>
    <xf numFmtId="0" fontId="21" fillId="2" borderId="1" xfId="0" applyFont="1" applyFill="1" applyBorder="1"/>
    <xf numFmtId="14" fontId="21" fillId="0" borderId="1" xfId="0" applyNumberFormat="1" applyFont="1" applyBorder="1"/>
    <xf numFmtId="0" fontId="75" fillId="27" borderId="1" xfId="0" applyFont="1" applyFill="1" applyBorder="1" applyAlignment="1">
      <alignment horizontal="right" vertical="center"/>
    </xf>
    <xf numFmtId="0" fontId="75" fillId="27" borderId="1" xfId="0" applyFont="1" applyFill="1" applyBorder="1" applyAlignment="1">
      <alignment horizontal="left" vertical="center"/>
    </xf>
    <xf numFmtId="43" fontId="75" fillId="2" borderId="1" xfId="2" applyFont="1" applyFill="1" applyBorder="1" applyAlignment="1">
      <alignment horizontal="center" vertical="center"/>
    </xf>
    <xf numFmtId="14" fontId="75" fillId="2" borderId="1" xfId="0" applyNumberFormat="1" applyFont="1" applyFill="1" applyBorder="1"/>
    <xf numFmtId="0" fontId="75" fillId="28" borderId="1" xfId="0" applyFont="1" applyFill="1" applyBorder="1" applyAlignment="1">
      <alignment horizontal="right" vertical="center"/>
    </xf>
    <xf numFmtId="0" fontId="75" fillId="28" borderId="1" xfId="0" applyFont="1" applyFill="1" applyBorder="1" applyAlignment="1">
      <alignment horizontal="left" vertical="center"/>
    </xf>
    <xf numFmtId="0" fontId="75" fillId="0" borderId="1" xfId="0" applyFont="1" applyBorder="1" applyAlignment="1">
      <alignment horizontal="left" vertical="center"/>
    </xf>
    <xf numFmtId="14" fontId="75" fillId="0" borderId="1" xfId="0" applyNumberFormat="1" applyFont="1" applyBorder="1" applyAlignment="1">
      <alignment horizontal="right" vertical="center"/>
    </xf>
    <xf numFmtId="0" fontId="45" fillId="0" borderId="1" xfId="0" applyFont="1" applyBorder="1" applyAlignment="1">
      <alignment horizontal="right"/>
    </xf>
    <xf numFmtId="0" fontId="45" fillId="0" borderId="1" xfId="0" applyFont="1" applyBorder="1"/>
    <xf numFmtId="43" fontId="45" fillId="0" borderId="1" xfId="2" applyFont="1" applyBorder="1"/>
    <xf numFmtId="14" fontId="45" fillId="0" borderId="1" xfId="0" applyNumberFormat="1" applyFont="1" applyBorder="1"/>
    <xf numFmtId="0" fontId="45" fillId="2" borderId="1" xfId="0" applyFont="1" applyFill="1" applyBorder="1" applyAlignment="1">
      <alignment horizontal="right"/>
    </xf>
    <xf numFmtId="0" fontId="45" fillId="2" borderId="1" xfId="0" applyFont="1" applyFill="1" applyBorder="1"/>
    <xf numFmtId="14" fontId="45" fillId="29" borderId="1" xfId="0" applyNumberFormat="1" applyFont="1" applyFill="1" applyBorder="1"/>
    <xf numFmtId="0" fontId="0" fillId="2" borderId="1" xfId="0" applyFill="1" applyBorder="1"/>
    <xf numFmtId="14" fontId="45" fillId="2" borderId="1" xfId="0" applyNumberFormat="1" applyFont="1" applyFill="1" applyBorder="1"/>
    <xf numFmtId="0" fontId="46" fillId="2" borderId="1" xfId="0" applyFont="1" applyFill="1" applyBorder="1" applyAlignment="1">
      <alignment horizontal="right" vertical="center"/>
    </xf>
    <xf numFmtId="0" fontId="46" fillId="2" borderId="1" xfId="0" applyFont="1" applyFill="1" applyBorder="1"/>
    <xf numFmtId="0" fontId="19" fillId="2" borderId="1" xfId="0" applyFont="1" applyFill="1" applyBorder="1" applyAlignment="1">
      <alignment vertical="center"/>
    </xf>
    <xf numFmtId="170" fontId="45" fillId="2" borderId="1" xfId="0" applyNumberFormat="1" applyFont="1" applyFill="1" applyBorder="1"/>
    <xf numFmtId="0" fontId="0" fillId="0" borderId="1" xfId="0" applyBorder="1" applyAlignment="1">
      <alignment horizontal="right"/>
    </xf>
    <xf numFmtId="0" fontId="19" fillId="0" borderId="1" xfId="0" applyFont="1" applyBorder="1" applyAlignment="1">
      <alignment wrapText="1"/>
    </xf>
    <xf numFmtId="0" fontId="22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21" fillId="2" borderId="1" xfId="0" applyFont="1" applyFill="1" applyBorder="1" applyAlignment="1">
      <alignment horizontal="right"/>
    </xf>
    <xf numFmtId="15" fontId="49" fillId="0" borderId="1" xfId="0" applyNumberFormat="1" applyFont="1" applyBorder="1" applyAlignment="1">
      <alignment horizontal="center"/>
    </xf>
    <xf numFmtId="0" fontId="46" fillId="2" borderId="1" xfId="0" applyFont="1" applyFill="1" applyBorder="1" applyAlignment="1">
      <alignment horizontal="right"/>
    </xf>
    <xf numFmtId="0" fontId="46" fillId="27" borderId="1" xfId="0" applyFont="1" applyFill="1" applyBorder="1" applyAlignment="1">
      <alignment vertical="center"/>
    </xf>
    <xf numFmtId="43" fontId="46" fillId="2" borderId="1" xfId="2" applyFont="1" applyFill="1" applyBorder="1"/>
    <xf numFmtId="170" fontId="46" fillId="2" borderId="1" xfId="0" applyNumberFormat="1" applyFont="1" applyFill="1" applyBorder="1"/>
    <xf numFmtId="43" fontId="49" fillId="2" borderId="1" xfId="0" applyNumberFormat="1" applyFont="1" applyFill="1" applyBorder="1" applyAlignment="1">
      <alignment horizontal="center"/>
    </xf>
    <xf numFmtId="0" fontId="46" fillId="2" borderId="1" xfId="0" applyFont="1" applyFill="1" applyBorder="1" applyAlignment="1">
      <alignment vertical="center"/>
    </xf>
    <xf numFmtId="0" fontId="46" fillId="2" borderId="1" xfId="0" applyFont="1" applyFill="1" applyBorder="1" applyAlignment="1">
      <alignment vertical="center" wrapText="1"/>
    </xf>
    <xf numFmtId="43" fontId="46" fillId="2" borderId="1" xfId="2" applyFont="1" applyFill="1" applyBorder="1" applyAlignment="1">
      <alignment horizontal="center" vertical="center"/>
    </xf>
    <xf numFmtId="170" fontId="46" fillId="2" borderId="1" xfId="2" applyNumberFormat="1" applyFont="1" applyFill="1" applyBorder="1" applyAlignment="1">
      <alignment horizontal="right"/>
    </xf>
    <xf numFmtId="43" fontId="46" fillId="0" borderId="1" xfId="2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49" fontId="49" fillId="0" borderId="27" xfId="0" applyNumberFormat="1" applyFont="1" applyBorder="1" applyAlignment="1">
      <alignment horizontal="left"/>
    </xf>
    <xf numFmtId="49" fontId="51" fillId="0" borderId="1" xfId="0" applyNumberFormat="1" applyFont="1" applyBorder="1" applyAlignment="1">
      <alignment horizontal="left"/>
    </xf>
    <xf numFmtId="0" fontId="51" fillId="0" borderId="1" xfId="0" applyFont="1" applyBorder="1" applyAlignment="1">
      <alignment horizontal="right"/>
    </xf>
    <xf numFmtId="170" fontId="21" fillId="0" borderId="29" xfId="0" applyNumberFormat="1" applyFont="1" applyBorder="1" applyAlignment="1">
      <alignment horizontal="left"/>
    </xf>
    <xf numFmtId="0" fontId="50" fillId="0" borderId="2" xfId="0" applyFont="1" applyBorder="1" applyAlignment="1">
      <alignment horizontal="left"/>
    </xf>
    <xf numFmtId="43" fontId="49" fillId="0" borderId="2" xfId="0" applyNumberFormat="1" applyFont="1" applyBorder="1" applyAlignment="1">
      <alignment horizontal="center"/>
    </xf>
    <xf numFmtId="0" fontId="46" fillId="27" borderId="2" xfId="0" applyFont="1" applyFill="1" applyBorder="1" applyAlignment="1">
      <alignment horizontal="right" vertical="center"/>
    </xf>
    <xf numFmtId="0" fontId="46" fillId="27" borderId="2" xfId="0" applyFont="1" applyFill="1" applyBorder="1" applyAlignment="1">
      <alignment horizontal="left" vertical="center"/>
    </xf>
    <xf numFmtId="0" fontId="46" fillId="27" borderId="32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43" fontId="46" fillId="2" borderId="32" xfId="2" applyFont="1" applyFill="1" applyBorder="1" applyAlignment="1">
      <alignment horizontal="center" vertical="center" wrapText="1"/>
    </xf>
    <xf numFmtId="170" fontId="46" fillId="29" borderId="1" xfId="0" applyNumberFormat="1" applyFont="1" applyFill="1" applyBorder="1" applyAlignment="1">
      <alignment horizontal="left"/>
    </xf>
    <xf numFmtId="43" fontId="49" fillId="0" borderId="1" xfId="0" applyNumberFormat="1" applyFont="1" applyBorder="1" applyAlignment="1">
      <alignment horizontal="left"/>
    </xf>
    <xf numFmtId="0" fontId="46" fillId="27" borderId="33" xfId="0" applyFont="1" applyFill="1" applyBorder="1" applyAlignment="1">
      <alignment horizontal="right" vertical="center"/>
    </xf>
    <xf numFmtId="0" fontId="46" fillId="27" borderId="33" xfId="0" applyFont="1" applyFill="1" applyBorder="1" applyAlignment="1">
      <alignment horizontal="left" vertical="center"/>
    </xf>
    <xf numFmtId="170" fontId="46" fillId="0" borderId="32" xfId="0" applyNumberFormat="1" applyFont="1" applyBorder="1" applyAlignment="1">
      <alignment horizontal="left" vertical="center"/>
    </xf>
    <xf numFmtId="49" fontId="46" fillId="27" borderId="2" xfId="0" applyNumberFormat="1" applyFont="1" applyFill="1" applyBorder="1" applyAlignment="1">
      <alignment horizontal="right" vertical="center"/>
    </xf>
    <xf numFmtId="0" fontId="46" fillId="2" borderId="33" xfId="0" applyFont="1" applyFill="1" applyBorder="1" applyAlignment="1">
      <alignment horizontal="left" vertical="center"/>
    </xf>
    <xf numFmtId="170" fontId="46" fillId="29" borderId="32" xfId="0" applyNumberFormat="1" applyFont="1" applyFill="1" applyBorder="1" applyAlignment="1">
      <alignment horizontal="left" vertical="center"/>
    </xf>
    <xf numFmtId="43" fontId="48" fillId="27" borderId="1" xfId="2" applyFont="1" applyFill="1" applyBorder="1" applyAlignment="1">
      <alignment horizontal="center" vertical="center" wrapText="1"/>
    </xf>
    <xf numFmtId="170" fontId="48" fillId="27" borderId="1" xfId="0" applyNumberFormat="1" applyFont="1" applyFill="1" applyBorder="1" applyAlignment="1">
      <alignment horizontal="right"/>
    </xf>
    <xf numFmtId="0" fontId="48" fillId="2" borderId="1" xfId="0" applyFont="1" applyFill="1" applyBorder="1" applyAlignment="1">
      <alignment horizontal="left" vertical="center"/>
    </xf>
    <xf numFmtId="170" fontId="48" fillId="29" borderId="24" xfId="0" applyNumberFormat="1" applyFont="1" applyFill="1" applyBorder="1" applyAlignment="1">
      <alignment horizontal="right"/>
    </xf>
    <xf numFmtId="170" fontId="48" fillId="2" borderId="24" xfId="0" applyNumberFormat="1" applyFont="1" applyFill="1" applyBorder="1" applyAlignment="1">
      <alignment horizontal="right"/>
    </xf>
    <xf numFmtId="170" fontId="48" fillId="2" borderId="31" xfId="0" applyNumberFormat="1" applyFont="1" applyFill="1" applyBorder="1" applyAlignment="1">
      <alignment horizontal="right"/>
    </xf>
    <xf numFmtId="0" fontId="47" fillId="0" borderId="1" xfId="0" applyFont="1" applyBorder="1"/>
    <xf numFmtId="170" fontId="47" fillId="0" borderId="1" xfId="0" applyNumberFormat="1" applyFont="1" applyBorder="1"/>
    <xf numFmtId="0" fontId="19" fillId="0" borderId="1" xfId="0" applyFont="1" applyBorder="1" applyAlignment="1">
      <alignment horizontal="left" wrapText="1"/>
    </xf>
    <xf numFmtId="0" fontId="47" fillId="2" borderId="1" xfId="0" applyFont="1" applyFill="1" applyBorder="1"/>
    <xf numFmtId="43" fontId="47" fillId="2" borderId="1" xfId="2" applyFont="1" applyFill="1" applyBorder="1"/>
    <xf numFmtId="170" fontId="47" fillId="29" borderId="1" xfId="0" applyNumberFormat="1" applyFont="1" applyFill="1" applyBorder="1"/>
    <xf numFmtId="43" fontId="21" fillId="2" borderId="1" xfId="2" applyFont="1" applyFill="1" applyBorder="1"/>
    <xf numFmtId="170" fontId="47" fillId="2" borderId="1" xfId="0" applyNumberFormat="1" applyFont="1" applyFill="1" applyBorder="1"/>
    <xf numFmtId="43" fontId="49" fillId="2" borderId="1" xfId="0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horizontal="left" wrapText="1"/>
    </xf>
    <xf numFmtId="170" fontId="21" fillId="2" borderId="1" xfId="0" applyNumberFormat="1" applyFont="1" applyFill="1" applyBorder="1" applyAlignment="1">
      <alignment horizontal="left"/>
    </xf>
    <xf numFmtId="43" fontId="47" fillId="2" borderId="2" xfId="2" applyFont="1" applyFill="1" applyBorder="1"/>
    <xf numFmtId="0" fontId="21" fillId="2" borderId="0" xfId="0" applyFont="1" applyFill="1" applyAlignment="1">
      <alignment horizontal="right"/>
    </xf>
    <xf numFmtId="49" fontId="49" fillId="0" borderId="0" xfId="0" applyNumberFormat="1" applyFont="1" applyAlignment="1">
      <alignment horizontal="left"/>
    </xf>
    <xf numFmtId="43" fontId="51" fillId="0" borderId="2" xfId="0" applyNumberFormat="1" applyFont="1" applyBorder="1" applyAlignment="1">
      <alignment horizontal="center"/>
    </xf>
    <xf numFmtId="170" fontId="21" fillId="0" borderId="0" xfId="0" applyNumberFormat="1" applyFont="1" applyAlignment="1">
      <alignment horizontal="left"/>
    </xf>
    <xf numFmtId="15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right"/>
    </xf>
    <xf numFmtId="0" fontId="21" fillId="0" borderId="0" xfId="0" applyFont="1" applyAlignment="1">
      <alignment horizontal="left" wrapText="1"/>
    </xf>
    <xf numFmtId="0" fontId="72" fillId="0" borderId="0" xfId="0" applyFont="1" applyAlignment="1">
      <alignment horizontal="center" wrapText="1"/>
    </xf>
    <xf numFmtId="0" fontId="72" fillId="0" borderId="0" xfId="0" applyFont="1" applyAlignment="1">
      <alignment horizontal="center" vertical="center" wrapText="1"/>
    </xf>
    <xf numFmtId="0" fontId="69" fillId="0" borderId="0" xfId="0" applyFont="1" applyAlignment="1">
      <alignment horizontal="center" wrapText="1"/>
    </xf>
    <xf numFmtId="0" fontId="69" fillId="0" borderId="28" xfId="0" applyFont="1" applyBorder="1" applyAlignment="1">
      <alignment horizontal="center" wrapText="1"/>
    </xf>
    <xf numFmtId="0" fontId="69" fillId="0" borderId="28" xfId="0" applyFont="1" applyBorder="1" applyAlignment="1">
      <alignment horizontal="center"/>
    </xf>
    <xf numFmtId="0" fontId="72" fillId="0" borderId="0" xfId="0" applyFont="1" applyAlignment="1">
      <alignment horizontal="center"/>
    </xf>
    <xf numFmtId="0" fontId="61" fillId="0" borderId="0" xfId="0" applyFont="1" applyAlignment="1" applyProtection="1">
      <alignment horizontal="center" vertical="center"/>
      <protection locked="0"/>
    </xf>
    <xf numFmtId="0" fontId="6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49" fontId="23" fillId="0" borderId="1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6600"/>
      <color rgb="FFFF00FF"/>
      <color rgb="FF6600CC"/>
      <color rgb="FFF17388"/>
      <color rgb="FF996633"/>
      <color rgb="FF666633"/>
      <color rgb="FF996600"/>
      <color rgb="FF00FFFF"/>
      <color rgb="FF0000FF"/>
      <color rgb="FF00C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912346</xdr:colOff>
      <xdr:row>0</xdr:row>
      <xdr:rowOff>591</xdr:rowOff>
    </xdr:from>
    <xdr:to>
      <xdr:col>2</xdr:col>
      <xdr:colOff>1104900</xdr:colOff>
      <xdr:row>3</xdr:row>
      <xdr:rowOff>168681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821" y="591"/>
          <a:ext cx="1769222" cy="1282515"/>
        </a:xfrm>
        <a:prstGeom prst="rect">
          <a:avLst/>
        </a:prstGeom>
      </xdr:spPr>
    </xdr:pic>
    <xdr:clientData/>
  </xdr:twoCellAnchor>
  <xdr:twoCellAnchor>
    <xdr:from>
      <xdr:col>9</xdr:col>
      <xdr:colOff>724436</xdr:colOff>
      <xdr:row>0</xdr:row>
      <xdr:rowOff>135932</xdr:rowOff>
    </xdr:from>
    <xdr:to>
      <xdr:col>10</xdr:col>
      <xdr:colOff>760121</xdr:colOff>
      <xdr:row>2</xdr:row>
      <xdr:rowOff>245772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888236" y="135932"/>
          <a:ext cx="1254885" cy="85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3781425</xdr:colOff>
          <xdr:row>0</xdr:row>
          <xdr:rowOff>47625</xdr:rowOff>
        </xdr:from>
        <xdr:to>
          <xdr:col>4</xdr:col>
          <xdr:colOff>1200150</xdr:colOff>
          <xdr:row>2</xdr:row>
          <xdr:rowOff>219075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C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92D050"/>
  </sheetPr>
  <dimension ref="A1:N161"/>
  <sheetViews>
    <sheetView tabSelected="1" topLeftCell="C151" zoomScale="68" zoomScaleNormal="68" workbookViewId="0">
      <selection activeCell="D176" sqref="D176"/>
    </sheetView>
  </sheetViews>
  <sheetFormatPr baseColWidth="10" defaultColWidth="9.140625" defaultRowHeight="29.25" customHeight="1" x14ac:dyDescent="0.25"/>
  <cols>
    <col min="1" max="1" width="19" customWidth="1"/>
    <col min="2" max="2" width="23.85546875" style="31" customWidth="1"/>
    <col min="3" max="3" width="47.140625" style="14" customWidth="1"/>
    <col min="4" max="4" width="41.85546875" style="9" customWidth="1"/>
    <col min="5" max="5" width="21.28515625" style="15" customWidth="1"/>
    <col min="6" max="6" width="15.42578125" style="16" customWidth="1"/>
    <col min="7" max="7" width="19.28515625" style="9" customWidth="1"/>
    <col min="8" max="8" width="20.5703125" style="9" customWidth="1"/>
    <col min="9" max="9" width="9.140625" style="9"/>
    <col min="10" max="10" width="19.7109375" style="9" customWidth="1"/>
    <col min="11" max="11" width="12.7109375" style="9" customWidth="1"/>
    <col min="12" max="12" width="28.7109375" style="9" customWidth="1"/>
    <col min="13" max="13" width="17.7109375" style="8" customWidth="1"/>
    <col min="14" max="14" width="17.7109375" customWidth="1"/>
  </cols>
  <sheetData>
    <row r="1" spans="1:14" ht="29.25" customHeight="1" x14ac:dyDescent="0.25">
      <c r="A1" s="31"/>
      <c r="B1" s="17"/>
      <c r="C1" s="8"/>
      <c r="D1"/>
      <c r="E1"/>
      <c r="F1" s="1"/>
      <c r="G1" s="18"/>
      <c r="H1"/>
      <c r="I1"/>
      <c r="J1"/>
      <c r="K1"/>
      <c r="M1"/>
      <c r="N1" s="4"/>
    </row>
    <row r="2" spans="1:14" ht="29.25" customHeight="1" x14ac:dyDescent="0.25">
      <c r="A2" s="31"/>
      <c r="B2" s="17"/>
      <c r="C2" s="8"/>
      <c r="D2"/>
      <c r="E2"/>
      <c r="F2" s="1"/>
      <c r="G2" s="18"/>
      <c r="H2"/>
      <c r="I2"/>
      <c r="J2"/>
      <c r="K2"/>
      <c r="M2"/>
      <c r="N2" s="4"/>
    </row>
    <row r="3" spans="1:14" ht="29.25" customHeight="1" x14ac:dyDescent="0.2">
      <c r="A3" s="31"/>
      <c r="B3" s="19"/>
      <c r="C3" s="20"/>
      <c r="D3" s="21"/>
      <c r="E3" s="22"/>
      <c r="F3" s="21"/>
      <c r="G3" s="23"/>
      <c r="H3" s="24"/>
      <c r="I3" s="25"/>
      <c r="J3" s="26"/>
      <c r="K3" s="27"/>
      <c r="L3" s="28"/>
      <c r="M3" s="25"/>
      <c r="N3" s="29"/>
    </row>
    <row r="4" spans="1:14" ht="29.25" customHeight="1" x14ac:dyDescent="0.2">
      <c r="A4" s="31"/>
      <c r="B4" s="210" t="s">
        <v>1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4" ht="29.25" customHeight="1" x14ac:dyDescent="0.2">
      <c r="A5" s="31"/>
      <c r="B5" s="211" t="s">
        <v>40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</row>
    <row r="6" spans="1:14" ht="29.25" customHeight="1" x14ac:dyDescent="0.25">
      <c r="A6" s="31"/>
      <c r="B6" s="32"/>
      <c r="C6" s="33" t="s">
        <v>3</v>
      </c>
      <c r="D6" s="34"/>
      <c r="E6" s="35" t="s">
        <v>12</v>
      </c>
      <c r="F6" s="34"/>
      <c r="G6" s="36"/>
      <c r="H6" s="37"/>
      <c r="I6" s="38"/>
      <c r="J6" s="39"/>
      <c r="K6" s="40"/>
      <c r="L6" s="41"/>
      <c r="M6" s="42"/>
      <c r="N6" s="43"/>
    </row>
    <row r="7" spans="1:14" ht="29.25" customHeight="1" x14ac:dyDescent="0.2">
      <c r="A7" s="72" t="s">
        <v>13</v>
      </c>
      <c r="B7" s="44" t="s">
        <v>14</v>
      </c>
      <c r="C7" s="45" t="s">
        <v>15</v>
      </c>
      <c r="D7" s="45" t="s">
        <v>0</v>
      </c>
      <c r="E7" s="45" t="s">
        <v>16</v>
      </c>
      <c r="F7" s="45" t="s">
        <v>17</v>
      </c>
      <c r="G7" s="46" t="s">
        <v>18</v>
      </c>
      <c r="H7" s="45" t="s">
        <v>19</v>
      </c>
      <c r="I7" s="45" t="s">
        <v>20</v>
      </c>
      <c r="J7" s="45" t="s">
        <v>21</v>
      </c>
      <c r="K7" s="45" t="s">
        <v>22</v>
      </c>
      <c r="L7" s="45" t="s">
        <v>23</v>
      </c>
      <c r="M7" s="45" t="s">
        <v>24</v>
      </c>
      <c r="N7" s="47" t="s">
        <v>25</v>
      </c>
    </row>
    <row r="8" spans="1:14" ht="37.5" customHeight="1" x14ac:dyDescent="0.2">
      <c r="A8" s="48">
        <v>101745045</v>
      </c>
      <c r="B8" s="2" t="s">
        <v>41</v>
      </c>
      <c r="C8" s="49" t="s">
        <v>42</v>
      </c>
      <c r="D8" s="49" t="s">
        <v>43</v>
      </c>
      <c r="E8" s="10">
        <v>94985.1</v>
      </c>
      <c r="F8" s="2" t="s">
        <v>9</v>
      </c>
      <c r="G8" s="50" t="s">
        <v>44</v>
      </c>
      <c r="H8" s="10">
        <v>94985.1</v>
      </c>
      <c r="I8" s="51">
        <v>0</v>
      </c>
      <c r="J8" s="10">
        <v>94985.1</v>
      </c>
      <c r="K8" s="2" t="s">
        <v>45</v>
      </c>
      <c r="L8" s="49" t="s">
        <v>7</v>
      </c>
      <c r="M8" s="10">
        <v>94985.1</v>
      </c>
      <c r="N8" s="52">
        <v>46053</v>
      </c>
    </row>
    <row r="9" spans="1:14" ht="37.5" customHeight="1" x14ac:dyDescent="0.2">
      <c r="A9" s="48">
        <v>101745045</v>
      </c>
      <c r="B9" s="2" t="s">
        <v>46</v>
      </c>
      <c r="C9" s="49" t="s">
        <v>42</v>
      </c>
      <c r="D9" s="49" t="s">
        <v>43</v>
      </c>
      <c r="E9" s="10">
        <v>250974.9</v>
      </c>
      <c r="F9" s="2" t="s">
        <v>9</v>
      </c>
      <c r="G9" s="50" t="s">
        <v>44</v>
      </c>
      <c r="H9" s="10">
        <v>250974.9</v>
      </c>
      <c r="I9" s="51">
        <v>0</v>
      </c>
      <c r="J9" s="10">
        <v>250974.9</v>
      </c>
      <c r="K9" s="2" t="s">
        <v>45</v>
      </c>
      <c r="L9" s="49" t="s">
        <v>7</v>
      </c>
      <c r="M9" s="10">
        <v>250974.9</v>
      </c>
      <c r="N9" s="52">
        <v>46053</v>
      </c>
    </row>
    <row r="10" spans="1:14" ht="37.5" customHeight="1" x14ac:dyDescent="0.2">
      <c r="A10" s="48">
        <v>101745045</v>
      </c>
      <c r="B10" s="2" t="s">
        <v>47</v>
      </c>
      <c r="C10" s="49" t="s">
        <v>42</v>
      </c>
      <c r="D10" s="49" t="s">
        <v>43</v>
      </c>
      <c r="E10" s="10">
        <v>125047.8</v>
      </c>
      <c r="F10" s="2" t="s">
        <v>9</v>
      </c>
      <c r="G10" s="50" t="s">
        <v>48</v>
      </c>
      <c r="H10" s="10">
        <v>125047.8</v>
      </c>
      <c r="I10" s="51">
        <v>0</v>
      </c>
      <c r="J10" s="10">
        <v>125047.8</v>
      </c>
      <c r="K10" s="2" t="s">
        <v>45</v>
      </c>
      <c r="L10" s="49" t="s">
        <v>7</v>
      </c>
      <c r="M10" s="10">
        <v>125047.8</v>
      </c>
      <c r="N10" s="52">
        <v>46053</v>
      </c>
    </row>
    <row r="11" spans="1:14" ht="37.5" customHeight="1" x14ac:dyDescent="0.2">
      <c r="A11" s="75">
        <v>101745045</v>
      </c>
      <c r="B11" s="2" t="s">
        <v>49</v>
      </c>
      <c r="C11" s="49" t="s">
        <v>42</v>
      </c>
      <c r="D11" s="49" t="s">
        <v>43</v>
      </c>
      <c r="E11" s="10">
        <v>15598.98</v>
      </c>
      <c r="F11" s="2" t="s">
        <v>9</v>
      </c>
      <c r="G11" s="50" t="s">
        <v>50</v>
      </c>
      <c r="H11" s="10">
        <v>15598.98</v>
      </c>
      <c r="I11" s="51">
        <v>0</v>
      </c>
      <c r="J11" s="10">
        <v>15598.98</v>
      </c>
      <c r="K11" s="2" t="s">
        <v>45</v>
      </c>
      <c r="L11" s="49" t="s">
        <v>7</v>
      </c>
      <c r="M11" s="10">
        <v>15598.98</v>
      </c>
      <c r="N11" s="52">
        <v>46053</v>
      </c>
    </row>
    <row r="12" spans="1:14" ht="37.5" customHeight="1" x14ac:dyDescent="0.2">
      <c r="A12" s="75">
        <v>101745045</v>
      </c>
      <c r="B12" s="2" t="s">
        <v>51</v>
      </c>
      <c r="C12" s="49" t="s">
        <v>42</v>
      </c>
      <c r="D12" s="49" t="s">
        <v>43</v>
      </c>
      <c r="E12" s="10">
        <v>227642.18</v>
      </c>
      <c r="F12" s="2" t="s">
        <v>9</v>
      </c>
      <c r="G12" s="50" t="s">
        <v>52</v>
      </c>
      <c r="H12" s="10">
        <v>227642.18</v>
      </c>
      <c r="I12" s="51">
        <v>0</v>
      </c>
      <c r="J12" s="10">
        <v>227642.18</v>
      </c>
      <c r="K12" s="2" t="s">
        <v>45</v>
      </c>
      <c r="L12" s="49" t="s">
        <v>7</v>
      </c>
      <c r="M12" s="10">
        <v>227642.18</v>
      </c>
      <c r="N12" s="52">
        <v>46053</v>
      </c>
    </row>
    <row r="13" spans="1:14" ht="37.5" customHeight="1" x14ac:dyDescent="0.2">
      <c r="A13" s="75">
        <v>101745045</v>
      </c>
      <c r="B13" s="2" t="s">
        <v>53</v>
      </c>
      <c r="C13" s="49" t="s">
        <v>42</v>
      </c>
      <c r="D13" s="49" t="s">
        <v>43</v>
      </c>
      <c r="E13" s="10">
        <v>81717.3</v>
      </c>
      <c r="F13" s="2" t="s">
        <v>9</v>
      </c>
      <c r="G13" s="50" t="s">
        <v>52</v>
      </c>
      <c r="H13" s="10">
        <v>81717.3</v>
      </c>
      <c r="I13" s="51">
        <v>0</v>
      </c>
      <c r="J13" s="10">
        <v>81717.3</v>
      </c>
      <c r="K13" s="2" t="s">
        <v>45</v>
      </c>
      <c r="L13" s="49" t="s">
        <v>7</v>
      </c>
      <c r="M13" s="10">
        <v>81717.3</v>
      </c>
      <c r="N13" s="52">
        <v>46053</v>
      </c>
    </row>
    <row r="14" spans="1:14" ht="37.5" customHeight="1" x14ac:dyDescent="0.2">
      <c r="A14" s="75">
        <v>101745045</v>
      </c>
      <c r="B14" s="2" t="s">
        <v>54</v>
      </c>
      <c r="C14" s="49" t="s">
        <v>42</v>
      </c>
      <c r="D14" s="49" t="s">
        <v>43</v>
      </c>
      <c r="E14" s="10">
        <v>332692.2</v>
      </c>
      <c r="F14" s="2" t="s">
        <v>9</v>
      </c>
      <c r="G14" s="50" t="s">
        <v>55</v>
      </c>
      <c r="H14" s="10">
        <v>332692.2</v>
      </c>
      <c r="I14" s="51">
        <v>0</v>
      </c>
      <c r="J14" s="10">
        <v>332692.2</v>
      </c>
      <c r="K14" s="2" t="s">
        <v>45</v>
      </c>
      <c r="L14" s="49" t="s">
        <v>7</v>
      </c>
      <c r="M14" s="10">
        <v>332692.2</v>
      </c>
      <c r="N14" s="52">
        <v>46053</v>
      </c>
    </row>
    <row r="15" spans="1:14" ht="37.5" customHeight="1" x14ac:dyDescent="0.2">
      <c r="A15" s="75">
        <v>101745045</v>
      </c>
      <c r="B15" s="2" t="s">
        <v>56</v>
      </c>
      <c r="C15" s="49" t="s">
        <v>42</v>
      </c>
      <c r="D15" s="49" t="s">
        <v>43</v>
      </c>
      <c r="E15" s="10">
        <v>77994.899999999994</v>
      </c>
      <c r="F15" s="2" t="s">
        <v>9</v>
      </c>
      <c r="G15" s="50" t="s">
        <v>57</v>
      </c>
      <c r="H15" s="10">
        <v>77994.899999999994</v>
      </c>
      <c r="I15" s="51">
        <v>0</v>
      </c>
      <c r="J15" s="10">
        <v>77994.899999999994</v>
      </c>
      <c r="K15" s="2" t="s">
        <v>45</v>
      </c>
      <c r="L15" s="49" t="s">
        <v>7</v>
      </c>
      <c r="M15" s="10">
        <v>77994.899999999994</v>
      </c>
      <c r="N15" s="52">
        <v>46053</v>
      </c>
    </row>
    <row r="16" spans="1:14" ht="37.5" customHeight="1" x14ac:dyDescent="0.2">
      <c r="A16" s="75">
        <v>101745045</v>
      </c>
      <c r="B16" s="2" t="s">
        <v>58</v>
      </c>
      <c r="C16" s="49" t="s">
        <v>42</v>
      </c>
      <c r="D16" s="49" t="s">
        <v>43</v>
      </c>
      <c r="E16" s="10">
        <v>786642.44</v>
      </c>
      <c r="F16" s="2" t="s">
        <v>9</v>
      </c>
      <c r="G16" s="53">
        <v>43959</v>
      </c>
      <c r="H16" s="10">
        <v>786642.44</v>
      </c>
      <c r="I16" s="51">
        <v>0</v>
      </c>
      <c r="J16" s="10">
        <v>786642.44</v>
      </c>
      <c r="K16" s="2" t="s">
        <v>45</v>
      </c>
      <c r="L16" s="49" t="s">
        <v>7</v>
      </c>
      <c r="M16" s="10">
        <v>786642.44</v>
      </c>
      <c r="N16" s="52">
        <v>46053</v>
      </c>
    </row>
    <row r="17" spans="1:14" ht="29.25" customHeight="1" x14ac:dyDescent="0.25">
      <c r="A17" s="76"/>
      <c r="B17" s="77"/>
      <c r="C17" s="78"/>
      <c r="D17" s="78" t="s">
        <v>59</v>
      </c>
      <c r="E17" s="79">
        <f>SUM(E8:E16)</f>
        <v>1993295.7999999998</v>
      </c>
      <c r="F17" s="77"/>
      <c r="G17" s="80"/>
      <c r="H17" s="81">
        <v>1993295.8</v>
      </c>
      <c r="I17" s="77"/>
      <c r="J17" s="79">
        <v>1993295.8</v>
      </c>
      <c r="K17" s="77"/>
      <c r="L17" s="82"/>
      <c r="M17" s="79">
        <v>1993295.8</v>
      </c>
      <c r="N17" s="11"/>
    </row>
    <row r="18" spans="1:14" ht="29.25" customHeight="1" x14ac:dyDescent="0.25">
      <c r="A18" s="76"/>
      <c r="B18" s="77"/>
      <c r="C18" s="78"/>
      <c r="D18" s="78"/>
      <c r="E18" s="79"/>
      <c r="F18" s="77"/>
      <c r="G18" s="80"/>
      <c r="H18" s="81"/>
      <c r="I18" s="77"/>
      <c r="J18" s="79"/>
      <c r="K18" s="77"/>
      <c r="L18" s="82"/>
      <c r="M18" s="79"/>
      <c r="N18" s="11"/>
    </row>
    <row r="19" spans="1:14" ht="33.75" customHeight="1" x14ac:dyDescent="0.2">
      <c r="A19" s="54" t="s">
        <v>60</v>
      </c>
      <c r="B19" s="2" t="s">
        <v>61</v>
      </c>
      <c r="C19" s="55" t="s">
        <v>62</v>
      </c>
      <c r="D19" s="49" t="s">
        <v>63</v>
      </c>
      <c r="E19" s="10">
        <v>250000</v>
      </c>
      <c r="F19" s="2" t="s">
        <v>9</v>
      </c>
      <c r="G19" s="53">
        <v>43750</v>
      </c>
      <c r="H19" s="10">
        <v>250000</v>
      </c>
      <c r="I19" s="51">
        <v>0</v>
      </c>
      <c r="J19" s="10">
        <v>250000</v>
      </c>
      <c r="K19" s="2" t="s">
        <v>64</v>
      </c>
      <c r="L19" s="49" t="s">
        <v>65</v>
      </c>
      <c r="M19" s="10">
        <v>150000</v>
      </c>
      <c r="N19" s="52">
        <v>46053</v>
      </c>
    </row>
    <row r="20" spans="1:14" ht="33.75" customHeight="1" x14ac:dyDescent="0.2">
      <c r="A20" s="54" t="s">
        <v>60</v>
      </c>
      <c r="B20" s="2" t="s">
        <v>61</v>
      </c>
      <c r="C20" s="55" t="s">
        <v>62</v>
      </c>
      <c r="D20" s="49" t="s">
        <v>63</v>
      </c>
      <c r="E20" s="2" t="s">
        <v>66</v>
      </c>
      <c r="F20" s="2" t="s">
        <v>9</v>
      </c>
      <c r="G20" s="53">
        <v>43750</v>
      </c>
      <c r="H20" s="2" t="s">
        <v>67</v>
      </c>
      <c r="I20" s="51">
        <v>0</v>
      </c>
      <c r="J20" s="2" t="s">
        <v>66</v>
      </c>
      <c r="K20" s="2" t="s">
        <v>68</v>
      </c>
      <c r="L20" s="49" t="s">
        <v>65</v>
      </c>
      <c r="M20" s="10">
        <v>100000</v>
      </c>
      <c r="N20" s="52">
        <v>46053</v>
      </c>
    </row>
    <row r="21" spans="1:14" ht="33.75" customHeight="1" x14ac:dyDescent="0.2">
      <c r="A21" s="54" t="s">
        <v>60</v>
      </c>
      <c r="B21" s="2" t="s">
        <v>69</v>
      </c>
      <c r="C21" s="55" t="s">
        <v>62</v>
      </c>
      <c r="D21" s="49" t="s">
        <v>63</v>
      </c>
      <c r="E21" s="10">
        <v>50000</v>
      </c>
      <c r="F21" s="2" t="s">
        <v>9</v>
      </c>
      <c r="G21" s="50" t="s">
        <v>44</v>
      </c>
      <c r="H21" s="10">
        <v>50000</v>
      </c>
      <c r="I21" s="51">
        <v>0</v>
      </c>
      <c r="J21" s="10">
        <v>50000</v>
      </c>
      <c r="K21" s="2" t="s">
        <v>64</v>
      </c>
      <c r="L21" s="49" t="s">
        <v>65</v>
      </c>
      <c r="M21" s="10">
        <v>30000</v>
      </c>
      <c r="N21" s="52">
        <v>46053</v>
      </c>
    </row>
    <row r="22" spans="1:14" ht="33.75" customHeight="1" x14ac:dyDescent="0.2">
      <c r="A22" s="54" t="s">
        <v>60</v>
      </c>
      <c r="B22" s="2" t="s">
        <v>69</v>
      </c>
      <c r="C22" s="55" t="s">
        <v>62</v>
      </c>
      <c r="D22" s="49" t="s">
        <v>63</v>
      </c>
      <c r="E22" s="2" t="s">
        <v>66</v>
      </c>
      <c r="F22" s="2" t="s">
        <v>9</v>
      </c>
      <c r="G22" s="50" t="s">
        <v>44</v>
      </c>
      <c r="H22" s="2" t="s">
        <v>67</v>
      </c>
      <c r="I22" s="51">
        <v>0</v>
      </c>
      <c r="J22" s="2" t="s">
        <v>66</v>
      </c>
      <c r="K22" s="2" t="s">
        <v>68</v>
      </c>
      <c r="L22" s="49" t="s">
        <v>65</v>
      </c>
      <c r="M22" s="10">
        <v>20000</v>
      </c>
      <c r="N22" s="52">
        <v>46053</v>
      </c>
    </row>
    <row r="23" spans="1:14" ht="33.75" customHeight="1" x14ac:dyDescent="0.2">
      <c r="A23" s="54" t="s">
        <v>60</v>
      </c>
      <c r="B23" s="2" t="s">
        <v>70</v>
      </c>
      <c r="C23" s="55" t="s">
        <v>62</v>
      </c>
      <c r="D23" s="49" t="s">
        <v>63</v>
      </c>
      <c r="E23" s="10">
        <v>200000</v>
      </c>
      <c r="F23" s="2" t="s">
        <v>9</v>
      </c>
      <c r="G23" s="50" t="s">
        <v>44</v>
      </c>
      <c r="H23" s="10">
        <v>200000</v>
      </c>
      <c r="I23" s="51">
        <v>0</v>
      </c>
      <c r="J23" s="10">
        <v>200000</v>
      </c>
      <c r="K23" s="2" t="s">
        <v>64</v>
      </c>
      <c r="L23" s="49" t="s">
        <v>65</v>
      </c>
      <c r="M23" s="10">
        <v>125000</v>
      </c>
      <c r="N23" s="52">
        <v>46053</v>
      </c>
    </row>
    <row r="24" spans="1:14" ht="33.75" customHeight="1" x14ac:dyDescent="0.2">
      <c r="A24" s="54" t="s">
        <v>60</v>
      </c>
      <c r="B24" s="2" t="s">
        <v>70</v>
      </c>
      <c r="C24" s="55" t="s">
        <v>62</v>
      </c>
      <c r="D24" s="49" t="s">
        <v>63</v>
      </c>
      <c r="E24" s="2" t="s">
        <v>66</v>
      </c>
      <c r="F24" s="2" t="s">
        <v>9</v>
      </c>
      <c r="G24" s="50" t="s">
        <v>44</v>
      </c>
      <c r="H24" s="2" t="s">
        <v>67</v>
      </c>
      <c r="I24" s="51">
        <v>0</v>
      </c>
      <c r="J24" s="2" t="s">
        <v>66</v>
      </c>
      <c r="K24" s="2" t="s">
        <v>68</v>
      </c>
      <c r="L24" s="49" t="s">
        <v>71</v>
      </c>
      <c r="M24" s="10">
        <v>75000</v>
      </c>
      <c r="N24" s="52">
        <v>46053</v>
      </c>
    </row>
    <row r="25" spans="1:14" ht="33.75" customHeight="1" x14ac:dyDescent="0.2">
      <c r="A25" s="54" t="s">
        <v>60</v>
      </c>
      <c r="B25" s="2" t="s">
        <v>72</v>
      </c>
      <c r="C25" s="55" t="s">
        <v>62</v>
      </c>
      <c r="D25" s="49" t="s">
        <v>63</v>
      </c>
      <c r="E25" s="10">
        <v>200000</v>
      </c>
      <c r="F25" s="2" t="s">
        <v>9</v>
      </c>
      <c r="G25" s="53">
        <v>44013</v>
      </c>
      <c r="H25" s="10">
        <v>200000</v>
      </c>
      <c r="I25" s="51">
        <v>0</v>
      </c>
      <c r="J25" s="10">
        <v>200000</v>
      </c>
      <c r="K25" s="2" t="s">
        <v>68</v>
      </c>
      <c r="L25" s="49" t="s">
        <v>71</v>
      </c>
      <c r="M25" s="10">
        <v>125000</v>
      </c>
      <c r="N25" s="52">
        <v>46053</v>
      </c>
    </row>
    <row r="26" spans="1:14" ht="33.75" customHeight="1" x14ac:dyDescent="0.2">
      <c r="A26" s="54" t="s">
        <v>60</v>
      </c>
      <c r="B26" s="2" t="s">
        <v>72</v>
      </c>
      <c r="C26" s="55" t="s">
        <v>62</v>
      </c>
      <c r="D26" s="49" t="s">
        <v>63</v>
      </c>
      <c r="E26" s="2" t="s">
        <v>66</v>
      </c>
      <c r="F26" s="2" t="s">
        <v>9</v>
      </c>
      <c r="G26" s="53">
        <v>44013</v>
      </c>
      <c r="H26" s="2" t="s">
        <v>67</v>
      </c>
      <c r="I26" s="51">
        <v>0</v>
      </c>
      <c r="J26" s="2" t="s">
        <v>66</v>
      </c>
      <c r="K26" s="2" t="s">
        <v>68</v>
      </c>
      <c r="L26" s="49" t="s">
        <v>71</v>
      </c>
      <c r="M26" s="10">
        <v>75000</v>
      </c>
      <c r="N26" s="52">
        <v>46053</v>
      </c>
    </row>
    <row r="27" spans="1:14" ht="33.75" customHeight="1" x14ac:dyDescent="0.2">
      <c r="A27" s="54" t="s">
        <v>60</v>
      </c>
      <c r="B27" s="2" t="s">
        <v>73</v>
      </c>
      <c r="C27" s="55" t="s">
        <v>62</v>
      </c>
      <c r="D27" s="49" t="s">
        <v>63</v>
      </c>
      <c r="E27" s="10">
        <v>250000</v>
      </c>
      <c r="F27" s="2" t="s">
        <v>9</v>
      </c>
      <c r="G27" s="50" t="s">
        <v>74</v>
      </c>
      <c r="H27" s="10">
        <v>250000</v>
      </c>
      <c r="I27" s="51">
        <v>0</v>
      </c>
      <c r="J27" s="10">
        <v>250000</v>
      </c>
      <c r="K27" s="2" t="s">
        <v>64</v>
      </c>
      <c r="L27" s="49" t="s">
        <v>65</v>
      </c>
      <c r="M27" s="10">
        <v>150000</v>
      </c>
      <c r="N27" s="52">
        <v>46053</v>
      </c>
    </row>
    <row r="28" spans="1:14" ht="33.75" customHeight="1" x14ac:dyDescent="0.2">
      <c r="A28" s="54" t="s">
        <v>60</v>
      </c>
      <c r="B28" s="2" t="s">
        <v>73</v>
      </c>
      <c r="C28" s="55" t="s">
        <v>62</v>
      </c>
      <c r="D28" s="49" t="s">
        <v>63</v>
      </c>
      <c r="E28" s="2" t="s">
        <v>66</v>
      </c>
      <c r="F28" s="2" t="s">
        <v>9</v>
      </c>
      <c r="G28" s="50" t="s">
        <v>74</v>
      </c>
      <c r="H28" s="2" t="s">
        <v>67</v>
      </c>
      <c r="I28" s="51">
        <v>0</v>
      </c>
      <c r="J28" s="2" t="s">
        <v>66</v>
      </c>
      <c r="K28" s="2" t="s">
        <v>68</v>
      </c>
      <c r="L28" s="49" t="s">
        <v>71</v>
      </c>
      <c r="M28" s="10">
        <v>100000</v>
      </c>
      <c r="N28" s="52">
        <v>46053</v>
      </c>
    </row>
    <row r="29" spans="1:14" ht="33.75" customHeight="1" x14ac:dyDescent="0.2">
      <c r="A29" s="54" t="s">
        <v>60</v>
      </c>
      <c r="B29" s="2" t="s">
        <v>75</v>
      </c>
      <c r="C29" s="55" t="s">
        <v>62</v>
      </c>
      <c r="D29" s="49" t="s">
        <v>63</v>
      </c>
      <c r="E29" s="10">
        <v>200000</v>
      </c>
      <c r="F29" s="2" t="s">
        <v>9</v>
      </c>
      <c r="G29" s="50" t="s">
        <v>76</v>
      </c>
      <c r="H29" s="10">
        <v>200000</v>
      </c>
      <c r="I29" s="51">
        <v>0</v>
      </c>
      <c r="J29" s="10">
        <v>200000</v>
      </c>
      <c r="K29" s="2" t="s">
        <v>64</v>
      </c>
      <c r="L29" s="49" t="s">
        <v>65</v>
      </c>
      <c r="M29" s="10">
        <v>125000</v>
      </c>
      <c r="N29" s="52">
        <v>46053</v>
      </c>
    </row>
    <row r="30" spans="1:14" ht="33.75" customHeight="1" x14ac:dyDescent="0.2">
      <c r="A30" s="54" t="s">
        <v>60</v>
      </c>
      <c r="B30" s="2" t="s">
        <v>75</v>
      </c>
      <c r="C30" s="55" t="s">
        <v>62</v>
      </c>
      <c r="D30" s="49" t="s">
        <v>63</v>
      </c>
      <c r="E30" s="2" t="s">
        <v>66</v>
      </c>
      <c r="F30" s="2" t="s">
        <v>9</v>
      </c>
      <c r="G30" s="50" t="s">
        <v>76</v>
      </c>
      <c r="H30" s="2" t="s">
        <v>67</v>
      </c>
      <c r="I30" s="51">
        <v>0</v>
      </c>
      <c r="J30" s="2" t="s">
        <v>66</v>
      </c>
      <c r="K30" s="2" t="s">
        <v>68</v>
      </c>
      <c r="L30" s="49" t="s">
        <v>71</v>
      </c>
      <c r="M30" s="10">
        <v>75000</v>
      </c>
      <c r="N30" s="52">
        <v>46053</v>
      </c>
    </row>
    <row r="31" spans="1:14" ht="33.75" customHeight="1" x14ac:dyDescent="0.2">
      <c r="A31" s="54" t="s">
        <v>60</v>
      </c>
      <c r="B31" s="2" t="s">
        <v>77</v>
      </c>
      <c r="C31" s="55" t="s">
        <v>62</v>
      </c>
      <c r="D31" s="49" t="s">
        <v>63</v>
      </c>
      <c r="E31" s="10">
        <v>200000</v>
      </c>
      <c r="F31" s="2" t="s">
        <v>9</v>
      </c>
      <c r="G31" s="50" t="s">
        <v>78</v>
      </c>
      <c r="H31" s="10">
        <v>200000</v>
      </c>
      <c r="I31" s="51">
        <v>0</v>
      </c>
      <c r="J31" s="10">
        <v>200000</v>
      </c>
      <c r="K31" s="2" t="s">
        <v>64</v>
      </c>
      <c r="L31" s="49" t="s">
        <v>65</v>
      </c>
      <c r="M31" s="10">
        <v>125000</v>
      </c>
      <c r="N31" s="52">
        <v>46053</v>
      </c>
    </row>
    <row r="32" spans="1:14" ht="33.75" customHeight="1" x14ac:dyDescent="0.2">
      <c r="A32" s="54" t="s">
        <v>60</v>
      </c>
      <c r="B32" s="2" t="s">
        <v>77</v>
      </c>
      <c r="C32" s="55" t="s">
        <v>62</v>
      </c>
      <c r="D32" s="49" t="s">
        <v>63</v>
      </c>
      <c r="E32" s="2" t="s">
        <v>66</v>
      </c>
      <c r="F32" s="2" t="s">
        <v>9</v>
      </c>
      <c r="G32" s="50" t="s">
        <v>78</v>
      </c>
      <c r="H32" s="2" t="s">
        <v>67</v>
      </c>
      <c r="I32" s="51">
        <v>0</v>
      </c>
      <c r="J32" s="2" t="s">
        <v>66</v>
      </c>
      <c r="K32" s="2" t="s">
        <v>68</v>
      </c>
      <c r="L32" s="49" t="s">
        <v>71</v>
      </c>
      <c r="M32" s="10">
        <v>75000</v>
      </c>
      <c r="N32" s="52">
        <v>46053</v>
      </c>
    </row>
    <row r="33" spans="1:14" ht="33.75" customHeight="1" x14ac:dyDescent="0.2">
      <c r="A33" s="54" t="s">
        <v>60</v>
      </c>
      <c r="B33" s="2" t="s">
        <v>79</v>
      </c>
      <c r="C33" s="55" t="s">
        <v>62</v>
      </c>
      <c r="D33" s="49" t="s">
        <v>63</v>
      </c>
      <c r="E33" s="10">
        <v>200000</v>
      </c>
      <c r="F33" s="2" t="s">
        <v>9</v>
      </c>
      <c r="G33" s="53">
        <v>43892</v>
      </c>
      <c r="H33" s="10">
        <v>200000</v>
      </c>
      <c r="I33" s="51">
        <v>0</v>
      </c>
      <c r="J33" s="10">
        <v>200000</v>
      </c>
      <c r="K33" s="2" t="s">
        <v>68</v>
      </c>
      <c r="L33" s="49" t="s">
        <v>71</v>
      </c>
      <c r="M33" s="10">
        <v>135000</v>
      </c>
      <c r="N33" s="52">
        <v>46053</v>
      </c>
    </row>
    <row r="34" spans="1:14" ht="33.75" customHeight="1" x14ac:dyDescent="0.2">
      <c r="A34" s="54" t="s">
        <v>60</v>
      </c>
      <c r="B34" s="2" t="s">
        <v>79</v>
      </c>
      <c r="C34" s="55" t="s">
        <v>62</v>
      </c>
      <c r="D34" s="49" t="s">
        <v>63</v>
      </c>
      <c r="E34" s="2" t="s">
        <v>66</v>
      </c>
      <c r="F34" s="2" t="s">
        <v>9</v>
      </c>
      <c r="G34" s="53">
        <v>43892</v>
      </c>
      <c r="H34" s="2" t="s">
        <v>67</v>
      </c>
      <c r="I34" s="51">
        <v>0</v>
      </c>
      <c r="J34" s="2" t="s">
        <v>66</v>
      </c>
      <c r="K34" s="2" t="s">
        <v>68</v>
      </c>
      <c r="L34" s="49" t="s">
        <v>71</v>
      </c>
      <c r="M34" s="10">
        <v>65000</v>
      </c>
      <c r="N34" s="52">
        <v>46053</v>
      </c>
    </row>
    <row r="35" spans="1:14" ht="33.75" customHeight="1" x14ac:dyDescent="0.2">
      <c r="A35" s="54" t="s">
        <v>60</v>
      </c>
      <c r="B35" s="2" t="s">
        <v>80</v>
      </c>
      <c r="C35" s="55" t="s">
        <v>62</v>
      </c>
      <c r="D35" s="49" t="s">
        <v>63</v>
      </c>
      <c r="E35" s="10">
        <v>200000</v>
      </c>
      <c r="F35" s="2" t="s">
        <v>9</v>
      </c>
      <c r="G35" s="53">
        <v>44106</v>
      </c>
      <c r="H35" s="10">
        <v>200000</v>
      </c>
      <c r="I35" s="51">
        <v>0</v>
      </c>
      <c r="J35" s="10">
        <v>200000</v>
      </c>
      <c r="K35" s="2" t="s">
        <v>68</v>
      </c>
      <c r="L35" s="49" t="s">
        <v>71</v>
      </c>
      <c r="M35" s="10">
        <v>135000</v>
      </c>
      <c r="N35" s="52">
        <v>46053</v>
      </c>
    </row>
    <row r="36" spans="1:14" ht="33.75" customHeight="1" x14ac:dyDescent="0.2">
      <c r="A36" s="54" t="s">
        <v>60</v>
      </c>
      <c r="B36" s="2" t="s">
        <v>80</v>
      </c>
      <c r="C36" s="55" t="s">
        <v>62</v>
      </c>
      <c r="D36" s="49" t="s">
        <v>63</v>
      </c>
      <c r="E36" s="2" t="s">
        <v>66</v>
      </c>
      <c r="F36" s="2" t="s">
        <v>9</v>
      </c>
      <c r="G36" s="53">
        <v>44106</v>
      </c>
      <c r="H36" s="2" t="s">
        <v>67</v>
      </c>
      <c r="I36" s="51">
        <v>0</v>
      </c>
      <c r="J36" s="2" t="s">
        <v>66</v>
      </c>
      <c r="K36" s="2" t="s">
        <v>68</v>
      </c>
      <c r="L36" s="49" t="s">
        <v>71</v>
      </c>
      <c r="M36" s="10">
        <v>65000</v>
      </c>
      <c r="N36" s="52">
        <v>46053</v>
      </c>
    </row>
    <row r="37" spans="1:14" ht="33.75" customHeight="1" x14ac:dyDescent="0.2">
      <c r="A37" s="54" t="s">
        <v>60</v>
      </c>
      <c r="B37" s="2" t="s">
        <v>81</v>
      </c>
      <c r="C37" s="55" t="s">
        <v>62</v>
      </c>
      <c r="D37" s="49" t="s">
        <v>63</v>
      </c>
      <c r="E37" s="10">
        <v>200000</v>
      </c>
      <c r="F37" s="2" t="s">
        <v>9</v>
      </c>
      <c r="G37" s="50" t="s">
        <v>82</v>
      </c>
      <c r="H37" s="10">
        <v>200000</v>
      </c>
      <c r="I37" s="51">
        <v>0</v>
      </c>
      <c r="J37" s="10">
        <v>200000</v>
      </c>
      <c r="K37" s="2" t="s">
        <v>68</v>
      </c>
      <c r="L37" s="49" t="s">
        <v>71</v>
      </c>
      <c r="M37" s="10">
        <v>125000</v>
      </c>
      <c r="N37" s="52">
        <v>46053</v>
      </c>
    </row>
    <row r="38" spans="1:14" ht="33.75" customHeight="1" x14ac:dyDescent="0.2">
      <c r="A38" s="54" t="s">
        <v>60</v>
      </c>
      <c r="B38" s="2" t="s">
        <v>81</v>
      </c>
      <c r="C38" s="55" t="s">
        <v>62</v>
      </c>
      <c r="D38" s="49" t="s">
        <v>63</v>
      </c>
      <c r="E38" s="2" t="s">
        <v>66</v>
      </c>
      <c r="F38" s="2" t="s">
        <v>9</v>
      </c>
      <c r="G38" s="50" t="s">
        <v>82</v>
      </c>
      <c r="H38" s="2" t="s">
        <v>67</v>
      </c>
      <c r="I38" s="51">
        <v>0</v>
      </c>
      <c r="J38" s="2" t="s">
        <v>66</v>
      </c>
      <c r="K38" s="2" t="s">
        <v>68</v>
      </c>
      <c r="L38" s="49" t="s">
        <v>71</v>
      </c>
      <c r="M38" s="10">
        <v>75000</v>
      </c>
      <c r="N38" s="52">
        <v>46053</v>
      </c>
    </row>
    <row r="39" spans="1:14" ht="33.75" customHeight="1" x14ac:dyDescent="0.2">
      <c r="A39" s="54" t="s">
        <v>60</v>
      </c>
      <c r="B39" s="2" t="s">
        <v>83</v>
      </c>
      <c r="C39" s="55" t="s">
        <v>62</v>
      </c>
      <c r="D39" s="49" t="s">
        <v>63</v>
      </c>
      <c r="E39" s="10">
        <v>200000</v>
      </c>
      <c r="F39" s="2" t="s">
        <v>9</v>
      </c>
      <c r="G39" s="50" t="s">
        <v>57</v>
      </c>
      <c r="H39" s="10">
        <v>200000</v>
      </c>
      <c r="I39" s="51">
        <v>0</v>
      </c>
      <c r="J39" s="10">
        <v>200000</v>
      </c>
      <c r="K39" s="2" t="s">
        <v>68</v>
      </c>
      <c r="L39" s="49" t="s">
        <v>71</v>
      </c>
      <c r="M39" s="10">
        <v>125000</v>
      </c>
      <c r="N39" s="52">
        <v>46053</v>
      </c>
    </row>
    <row r="40" spans="1:14" ht="33.75" customHeight="1" x14ac:dyDescent="0.2">
      <c r="A40" s="54" t="s">
        <v>60</v>
      </c>
      <c r="B40" s="2" t="s">
        <v>83</v>
      </c>
      <c r="C40" s="55" t="s">
        <v>62</v>
      </c>
      <c r="D40" s="49" t="s">
        <v>63</v>
      </c>
      <c r="E40" s="2" t="s">
        <v>66</v>
      </c>
      <c r="F40" s="2" t="s">
        <v>9</v>
      </c>
      <c r="G40" s="50" t="s">
        <v>57</v>
      </c>
      <c r="H40" s="2" t="s">
        <v>67</v>
      </c>
      <c r="I40" s="51">
        <v>0</v>
      </c>
      <c r="J40" s="2" t="s">
        <v>66</v>
      </c>
      <c r="K40" s="2" t="s">
        <v>68</v>
      </c>
      <c r="L40" s="49" t="s">
        <v>71</v>
      </c>
      <c r="M40" s="10">
        <v>75000</v>
      </c>
      <c r="N40" s="52">
        <v>46053</v>
      </c>
    </row>
    <row r="41" spans="1:14" ht="33.75" customHeight="1" x14ac:dyDescent="0.2">
      <c r="A41" s="54" t="s">
        <v>60</v>
      </c>
      <c r="B41" s="2" t="s">
        <v>84</v>
      </c>
      <c r="C41" s="55" t="s">
        <v>62</v>
      </c>
      <c r="D41" s="49" t="s">
        <v>63</v>
      </c>
      <c r="E41" s="10">
        <v>200000</v>
      </c>
      <c r="F41" s="2" t="s">
        <v>9</v>
      </c>
      <c r="G41" s="50" t="s">
        <v>85</v>
      </c>
      <c r="H41" s="10">
        <v>200000</v>
      </c>
      <c r="I41" s="51">
        <v>0</v>
      </c>
      <c r="J41" s="10">
        <v>200000</v>
      </c>
      <c r="K41" s="2" t="s">
        <v>68</v>
      </c>
      <c r="L41" s="49" t="s">
        <v>71</v>
      </c>
      <c r="M41" s="10">
        <v>125000</v>
      </c>
      <c r="N41" s="52">
        <v>46053</v>
      </c>
    </row>
    <row r="42" spans="1:14" ht="33.75" customHeight="1" x14ac:dyDescent="0.2">
      <c r="A42" s="54" t="s">
        <v>60</v>
      </c>
      <c r="B42" s="2" t="s">
        <v>84</v>
      </c>
      <c r="C42" s="55" t="s">
        <v>62</v>
      </c>
      <c r="D42" s="49" t="s">
        <v>63</v>
      </c>
      <c r="E42" s="2" t="s">
        <v>66</v>
      </c>
      <c r="F42" s="2" t="s">
        <v>9</v>
      </c>
      <c r="G42" s="50" t="s">
        <v>85</v>
      </c>
      <c r="H42" s="2" t="s">
        <v>67</v>
      </c>
      <c r="I42" s="51">
        <v>0</v>
      </c>
      <c r="J42" s="2" t="s">
        <v>66</v>
      </c>
      <c r="K42" s="2" t="s">
        <v>68</v>
      </c>
      <c r="L42" s="49" t="s">
        <v>71</v>
      </c>
      <c r="M42" s="10">
        <v>75000</v>
      </c>
      <c r="N42" s="52">
        <v>46053</v>
      </c>
    </row>
    <row r="43" spans="1:14" ht="33.75" customHeight="1" x14ac:dyDescent="0.2">
      <c r="A43" s="54" t="s">
        <v>60</v>
      </c>
      <c r="B43" s="2" t="s">
        <v>86</v>
      </c>
      <c r="C43" s="55" t="s">
        <v>62</v>
      </c>
      <c r="D43" s="49" t="s">
        <v>63</v>
      </c>
      <c r="E43" s="10">
        <v>200000</v>
      </c>
      <c r="F43" s="2" t="s">
        <v>9</v>
      </c>
      <c r="G43" s="53">
        <v>43954</v>
      </c>
      <c r="H43" s="10">
        <v>200000</v>
      </c>
      <c r="I43" s="51">
        <v>0</v>
      </c>
      <c r="J43" s="10">
        <v>200000</v>
      </c>
      <c r="K43" s="2" t="s">
        <v>64</v>
      </c>
      <c r="L43" s="49" t="s">
        <v>65</v>
      </c>
      <c r="M43" s="10">
        <v>125000</v>
      </c>
      <c r="N43" s="52">
        <v>46053</v>
      </c>
    </row>
    <row r="44" spans="1:14" ht="33.75" customHeight="1" x14ac:dyDescent="0.2">
      <c r="A44" s="54" t="s">
        <v>60</v>
      </c>
      <c r="B44" s="2" t="s">
        <v>86</v>
      </c>
      <c r="C44" s="55" t="s">
        <v>62</v>
      </c>
      <c r="D44" s="49" t="s">
        <v>63</v>
      </c>
      <c r="E44" s="2" t="s">
        <v>66</v>
      </c>
      <c r="F44" s="2" t="s">
        <v>9</v>
      </c>
      <c r="G44" s="53">
        <v>43954</v>
      </c>
      <c r="H44" s="2" t="s">
        <v>67</v>
      </c>
      <c r="I44" s="51">
        <v>0</v>
      </c>
      <c r="J44" s="2" t="s">
        <v>66</v>
      </c>
      <c r="K44" s="2" t="s">
        <v>68</v>
      </c>
      <c r="L44" s="49" t="s">
        <v>71</v>
      </c>
      <c r="M44" s="10">
        <v>75000</v>
      </c>
      <c r="N44" s="52">
        <v>46053</v>
      </c>
    </row>
    <row r="45" spans="1:14" ht="33.75" customHeight="1" x14ac:dyDescent="0.2">
      <c r="A45" s="54" t="s">
        <v>60</v>
      </c>
      <c r="B45" s="2" t="s">
        <v>87</v>
      </c>
      <c r="C45" s="55" t="s">
        <v>62</v>
      </c>
      <c r="D45" s="49" t="s">
        <v>63</v>
      </c>
      <c r="E45" s="10">
        <v>200000</v>
      </c>
      <c r="F45" s="2" t="s">
        <v>9</v>
      </c>
      <c r="G45" s="53">
        <v>44168</v>
      </c>
      <c r="H45" s="10">
        <v>200000</v>
      </c>
      <c r="I45" s="51">
        <v>0</v>
      </c>
      <c r="J45" s="10">
        <v>200000</v>
      </c>
      <c r="K45" s="2" t="s">
        <v>64</v>
      </c>
      <c r="L45" s="49" t="s">
        <v>65</v>
      </c>
      <c r="M45" s="10">
        <v>125000</v>
      </c>
      <c r="N45" s="52">
        <v>46053</v>
      </c>
    </row>
    <row r="46" spans="1:14" ht="33.75" customHeight="1" x14ac:dyDescent="0.2">
      <c r="A46" s="54" t="s">
        <v>60</v>
      </c>
      <c r="B46" s="2" t="s">
        <v>87</v>
      </c>
      <c r="C46" s="55" t="s">
        <v>62</v>
      </c>
      <c r="D46" s="49" t="s">
        <v>63</v>
      </c>
      <c r="E46" s="2" t="s">
        <v>66</v>
      </c>
      <c r="F46" s="2" t="s">
        <v>9</v>
      </c>
      <c r="G46" s="53">
        <v>44168</v>
      </c>
      <c r="H46" s="2" t="s">
        <v>67</v>
      </c>
      <c r="I46" s="51">
        <v>0</v>
      </c>
      <c r="J46" s="2" t="s">
        <v>66</v>
      </c>
      <c r="K46" s="2" t="s">
        <v>68</v>
      </c>
      <c r="L46" s="49" t="s">
        <v>71</v>
      </c>
      <c r="M46" s="10">
        <v>75000</v>
      </c>
      <c r="N46" s="52">
        <v>46053</v>
      </c>
    </row>
    <row r="47" spans="1:14" ht="33.75" customHeight="1" x14ac:dyDescent="0.2">
      <c r="A47" s="54" t="s">
        <v>60</v>
      </c>
      <c r="B47" s="2" t="s">
        <v>88</v>
      </c>
      <c r="C47" s="55" t="s">
        <v>62</v>
      </c>
      <c r="D47" s="49" t="s">
        <v>63</v>
      </c>
      <c r="E47" s="10">
        <v>200000</v>
      </c>
      <c r="F47" s="2" t="s">
        <v>9</v>
      </c>
      <c r="G47" s="50" t="s">
        <v>89</v>
      </c>
      <c r="H47" s="10">
        <v>200000</v>
      </c>
      <c r="I47" s="51">
        <v>0</v>
      </c>
      <c r="J47" s="10">
        <v>200000</v>
      </c>
      <c r="K47" s="2" t="s">
        <v>64</v>
      </c>
      <c r="L47" s="49" t="s">
        <v>65</v>
      </c>
      <c r="M47" s="10">
        <v>125000</v>
      </c>
      <c r="N47" s="52">
        <v>46053</v>
      </c>
    </row>
    <row r="48" spans="1:14" ht="33.75" customHeight="1" x14ac:dyDescent="0.2">
      <c r="A48" s="54" t="s">
        <v>60</v>
      </c>
      <c r="B48" s="2" t="s">
        <v>88</v>
      </c>
      <c r="C48" s="55" t="s">
        <v>62</v>
      </c>
      <c r="D48" s="49" t="s">
        <v>63</v>
      </c>
      <c r="E48" s="2" t="s">
        <v>66</v>
      </c>
      <c r="F48" s="2" t="s">
        <v>9</v>
      </c>
      <c r="G48" s="50" t="s">
        <v>89</v>
      </c>
      <c r="H48" s="7"/>
      <c r="I48" s="51">
        <v>0</v>
      </c>
      <c r="J48" s="2" t="s">
        <v>67</v>
      </c>
      <c r="K48" s="2" t="s">
        <v>68</v>
      </c>
      <c r="L48" s="49" t="s">
        <v>71</v>
      </c>
      <c r="M48" s="10">
        <v>75000</v>
      </c>
      <c r="N48" s="52">
        <v>46053</v>
      </c>
    </row>
    <row r="49" spans="1:14" ht="33.75" customHeight="1" x14ac:dyDescent="0.2">
      <c r="A49" s="54" t="s">
        <v>60</v>
      </c>
      <c r="B49" s="2" t="s">
        <v>90</v>
      </c>
      <c r="C49" s="55" t="s">
        <v>91</v>
      </c>
      <c r="D49" s="49" t="s">
        <v>92</v>
      </c>
      <c r="E49" s="10">
        <v>250000</v>
      </c>
      <c r="F49" s="2" t="s">
        <v>9</v>
      </c>
      <c r="G49" s="53">
        <v>43933</v>
      </c>
      <c r="H49" s="10">
        <v>250000</v>
      </c>
      <c r="I49" s="51">
        <v>0</v>
      </c>
      <c r="J49" s="10">
        <v>250000</v>
      </c>
      <c r="K49" s="2" t="s">
        <v>64</v>
      </c>
      <c r="L49" s="49" t="s">
        <v>65</v>
      </c>
      <c r="M49" s="10">
        <v>150000</v>
      </c>
      <c r="N49" s="52">
        <v>46053</v>
      </c>
    </row>
    <row r="50" spans="1:14" ht="33.75" customHeight="1" x14ac:dyDescent="0.2">
      <c r="A50" s="54" t="s">
        <v>60</v>
      </c>
      <c r="B50" s="2" t="s">
        <v>90</v>
      </c>
      <c r="C50" s="55" t="s">
        <v>91</v>
      </c>
      <c r="D50" s="49" t="s">
        <v>92</v>
      </c>
      <c r="E50" s="2" t="s">
        <v>67</v>
      </c>
      <c r="F50" s="2" t="s">
        <v>9</v>
      </c>
      <c r="G50" s="53">
        <v>43933</v>
      </c>
      <c r="H50" s="2" t="s">
        <v>67</v>
      </c>
      <c r="I50" s="51">
        <v>0</v>
      </c>
      <c r="J50" s="2" t="s">
        <v>66</v>
      </c>
      <c r="K50" s="2" t="s">
        <v>68</v>
      </c>
      <c r="L50" s="49" t="s">
        <v>71</v>
      </c>
      <c r="M50" s="10">
        <v>100000</v>
      </c>
      <c r="N50" s="52">
        <v>46053</v>
      </c>
    </row>
    <row r="51" spans="1:14" ht="29.25" customHeight="1" x14ac:dyDescent="0.25">
      <c r="A51" s="76"/>
      <c r="B51" s="2"/>
      <c r="C51" s="49"/>
      <c r="D51" s="78" t="s">
        <v>59</v>
      </c>
      <c r="E51" s="79">
        <f>SUM(E19:E50)</f>
        <v>3200000</v>
      </c>
      <c r="F51" s="77"/>
      <c r="G51" s="80"/>
      <c r="H51" s="81">
        <v>3200000</v>
      </c>
      <c r="I51" s="77"/>
      <c r="J51" s="79">
        <v>3200000</v>
      </c>
      <c r="K51" s="77"/>
      <c r="L51" s="82"/>
      <c r="M51" s="79">
        <v>3200000</v>
      </c>
      <c r="N51" s="11"/>
    </row>
    <row r="52" spans="1:14" ht="29.25" customHeight="1" x14ac:dyDescent="0.25">
      <c r="A52" s="76"/>
      <c r="B52" s="83" t="s">
        <v>93</v>
      </c>
      <c r="C52" s="49"/>
      <c r="D52" s="78"/>
      <c r="E52" s="79"/>
      <c r="F52" s="77"/>
      <c r="G52" s="83"/>
      <c r="H52" s="83"/>
      <c r="I52" s="79"/>
      <c r="J52" s="79"/>
      <c r="K52" s="77"/>
      <c r="L52" s="82"/>
      <c r="M52" s="79"/>
      <c r="N52" s="11"/>
    </row>
    <row r="53" spans="1:14" ht="29.25" customHeight="1" x14ac:dyDescent="0.2">
      <c r="A53" s="84" t="s">
        <v>94</v>
      </c>
      <c r="B53" s="2" t="s">
        <v>95</v>
      </c>
      <c r="C53" s="49" t="s">
        <v>96</v>
      </c>
      <c r="D53" s="49" t="s">
        <v>97</v>
      </c>
      <c r="E53" s="85">
        <v>23010</v>
      </c>
      <c r="F53" s="2" t="s">
        <v>9</v>
      </c>
      <c r="G53" s="53">
        <v>44628</v>
      </c>
      <c r="H53" s="85">
        <v>23010</v>
      </c>
      <c r="I53" s="51">
        <v>0</v>
      </c>
      <c r="J53" s="85">
        <v>23010</v>
      </c>
      <c r="K53" s="11" t="s">
        <v>36</v>
      </c>
      <c r="L53" s="49" t="s">
        <v>98</v>
      </c>
      <c r="M53" s="85">
        <v>23010</v>
      </c>
      <c r="N53" s="52">
        <v>46053</v>
      </c>
    </row>
    <row r="54" spans="1:14" ht="29.25" customHeight="1" x14ac:dyDescent="0.25">
      <c r="A54" s="76"/>
      <c r="B54" s="2"/>
      <c r="C54" s="49"/>
      <c r="D54" s="78" t="s">
        <v>99</v>
      </c>
      <c r="E54" s="86">
        <f>SUM(E53)</f>
        <v>23010</v>
      </c>
      <c r="F54" s="80"/>
      <c r="G54" s="80"/>
      <c r="H54" s="86">
        <f>SUM(H53:H53)</f>
        <v>23010</v>
      </c>
      <c r="I54" s="51">
        <v>0</v>
      </c>
      <c r="J54" s="86">
        <f>SUM(J53:J53)</f>
        <v>23010</v>
      </c>
      <c r="K54" s="80"/>
      <c r="L54" s="80"/>
      <c r="M54" s="86">
        <f>SUM(M53:M53)</f>
        <v>23010</v>
      </c>
      <c r="N54" s="11"/>
    </row>
    <row r="55" spans="1:14" ht="29.25" customHeight="1" x14ac:dyDescent="0.25">
      <c r="A55" s="76"/>
      <c r="B55" s="87" t="s">
        <v>100</v>
      </c>
      <c r="C55" s="49"/>
      <c r="D55" s="78"/>
      <c r="E55" s="86"/>
      <c r="F55" s="77"/>
      <c r="G55" s="80"/>
      <c r="H55" s="86"/>
      <c r="I55" s="86"/>
      <c r="J55" s="86"/>
      <c r="K55" s="78"/>
      <c r="L55" s="78"/>
      <c r="M55" s="86"/>
      <c r="N55" s="11"/>
    </row>
    <row r="56" spans="1:14" ht="29.25" customHeight="1" x14ac:dyDescent="0.2">
      <c r="A56" s="54" t="s">
        <v>101</v>
      </c>
      <c r="B56" s="2" t="s">
        <v>102</v>
      </c>
      <c r="C56" s="7" t="s">
        <v>103</v>
      </c>
      <c r="D56" s="2" t="s">
        <v>104</v>
      </c>
      <c r="E56" s="51">
        <v>20440</v>
      </c>
      <c r="F56" s="88" t="s">
        <v>9</v>
      </c>
      <c r="G56" s="89">
        <v>45273</v>
      </c>
      <c r="H56" s="51">
        <v>20440</v>
      </c>
      <c r="I56" s="51">
        <v>0</v>
      </c>
      <c r="J56" s="51">
        <v>20440</v>
      </c>
      <c r="K56" s="11" t="s">
        <v>38</v>
      </c>
      <c r="L56" s="11" t="s">
        <v>105</v>
      </c>
      <c r="M56" s="51">
        <v>20440</v>
      </c>
      <c r="N56" s="52">
        <v>46053</v>
      </c>
    </row>
    <row r="57" spans="1:14" ht="29.25" customHeight="1" x14ac:dyDescent="0.25">
      <c r="A57" s="76"/>
      <c r="B57" s="2"/>
      <c r="C57" s="49"/>
      <c r="D57" s="78" t="s">
        <v>106</v>
      </c>
      <c r="E57" s="86">
        <f>SUM(E56:E56)</f>
        <v>20440</v>
      </c>
      <c r="F57" s="77"/>
      <c r="G57" s="80"/>
      <c r="H57" s="86">
        <f>SUM(H56:H56)</f>
        <v>20440</v>
      </c>
      <c r="I57" s="86"/>
      <c r="J57" s="86">
        <f>SUM(J56:J56)</f>
        <v>20440</v>
      </c>
      <c r="K57" s="78"/>
      <c r="L57" s="78"/>
      <c r="M57" s="86">
        <f>SUM(M56:M56)</f>
        <v>20440</v>
      </c>
      <c r="N57" s="11"/>
    </row>
    <row r="58" spans="1:14" ht="29.25" customHeight="1" x14ac:dyDescent="0.25">
      <c r="A58" s="76"/>
      <c r="B58" s="212" t="s">
        <v>107</v>
      </c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</row>
    <row r="59" spans="1:14" ht="36.75" customHeight="1" x14ac:dyDescent="0.2">
      <c r="A59" s="54" t="s">
        <v>108</v>
      </c>
      <c r="B59" s="2" t="s">
        <v>109</v>
      </c>
      <c r="C59" s="49" t="s">
        <v>110</v>
      </c>
      <c r="D59" s="49" t="s">
        <v>111</v>
      </c>
      <c r="E59" s="90">
        <v>547500</v>
      </c>
      <c r="F59" s="2" t="s">
        <v>9</v>
      </c>
      <c r="G59" s="50" t="s">
        <v>112</v>
      </c>
      <c r="H59" s="85">
        <v>547500</v>
      </c>
      <c r="I59" s="51">
        <v>0</v>
      </c>
      <c r="J59" s="85">
        <v>547500</v>
      </c>
      <c r="K59" s="91" t="s">
        <v>113</v>
      </c>
      <c r="L59" s="92" t="s">
        <v>6</v>
      </c>
      <c r="M59" s="85">
        <v>547500</v>
      </c>
      <c r="N59" s="52">
        <v>46053</v>
      </c>
    </row>
    <row r="60" spans="1:14" ht="34.5" customHeight="1" x14ac:dyDescent="0.25">
      <c r="A60" s="76"/>
      <c r="B60" s="2"/>
      <c r="C60" s="78"/>
      <c r="D60" s="78" t="s">
        <v>114</v>
      </c>
      <c r="E60" s="93">
        <f>SUM(E59:E59)</f>
        <v>547500</v>
      </c>
      <c r="F60" s="2"/>
      <c r="G60" s="94"/>
      <c r="H60" s="93">
        <f>SUM(H59:H59)</f>
        <v>547500</v>
      </c>
      <c r="I60" s="51"/>
      <c r="J60" s="93">
        <f>SUM(J59:J59)</f>
        <v>547500</v>
      </c>
      <c r="K60" s="78"/>
      <c r="L60" s="93"/>
      <c r="M60" s="93">
        <f>SUM(M59:M59)</f>
        <v>547500</v>
      </c>
      <c r="N60" s="94"/>
    </row>
    <row r="61" spans="1:14" ht="29.25" customHeight="1" x14ac:dyDescent="0.25">
      <c r="A61" s="76"/>
      <c r="B61" s="2"/>
      <c r="C61" s="78"/>
      <c r="D61" s="78"/>
      <c r="E61" s="93"/>
      <c r="F61" s="2"/>
      <c r="G61" s="94"/>
      <c r="H61" s="93"/>
      <c r="I61" s="51"/>
      <c r="J61" s="93"/>
      <c r="K61" s="78"/>
      <c r="L61" s="93"/>
      <c r="M61" s="93"/>
      <c r="N61" s="94"/>
    </row>
    <row r="62" spans="1:14" ht="29.25" customHeight="1" x14ac:dyDescent="0.25">
      <c r="A62" s="76"/>
      <c r="B62" s="213"/>
      <c r="C62" s="213"/>
      <c r="D62" s="95" t="s">
        <v>115</v>
      </c>
      <c r="E62" s="87"/>
      <c r="F62" s="2"/>
      <c r="G62" s="96"/>
      <c r="H62" s="93"/>
      <c r="I62" s="97"/>
      <c r="J62" s="93"/>
      <c r="K62" s="11"/>
      <c r="L62" s="49"/>
      <c r="M62" s="93"/>
      <c r="N62" s="98"/>
    </row>
    <row r="63" spans="1:14" ht="29.25" customHeight="1" x14ac:dyDescent="0.2">
      <c r="A63" s="54" t="s">
        <v>116</v>
      </c>
      <c r="B63" s="99" t="s">
        <v>117</v>
      </c>
      <c r="C63" s="100" t="s">
        <v>118</v>
      </c>
      <c r="D63" s="100" t="s">
        <v>119</v>
      </c>
      <c r="E63" s="101">
        <v>18999.990000000002</v>
      </c>
      <c r="F63" s="2" t="s">
        <v>9</v>
      </c>
      <c r="G63" s="102">
        <v>45643</v>
      </c>
      <c r="H63" s="101">
        <v>18999.990000000002</v>
      </c>
      <c r="I63" s="51">
        <v>0</v>
      </c>
      <c r="J63" s="101">
        <v>18999.990000000002</v>
      </c>
      <c r="K63" s="11" t="s">
        <v>39</v>
      </c>
      <c r="L63" s="49" t="s">
        <v>120</v>
      </c>
      <c r="M63" s="101">
        <v>18999.990000000002</v>
      </c>
      <c r="N63" s="52">
        <v>46053</v>
      </c>
    </row>
    <row r="64" spans="1:14" ht="29.25" customHeight="1" x14ac:dyDescent="0.2">
      <c r="A64" s="54" t="s">
        <v>121</v>
      </c>
      <c r="B64" s="99" t="s">
        <v>122</v>
      </c>
      <c r="C64" s="100" t="s">
        <v>123</v>
      </c>
      <c r="D64" s="100" t="s">
        <v>119</v>
      </c>
      <c r="E64" s="103">
        <v>14758.2</v>
      </c>
      <c r="F64" s="2" t="s">
        <v>9</v>
      </c>
      <c r="G64" s="102">
        <v>45643</v>
      </c>
      <c r="H64" s="103">
        <v>14758.2</v>
      </c>
      <c r="I64" s="51">
        <v>0</v>
      </c>
      <c r="J64" s="103">
        <v>14758.2</v>
      </c>
      <c r="K64" s="11" t="s">
        <v>39</v>
      </c>
      <c r="L64" s="49" t="s">
        <v>120</v>
      </c>
      <c r="M64" s="103">
        <v>14758.2</v>
      </c>
      <c r="N64" s="52">
        <v>46053</v>
      </c>
    </row>
    <row r="65" spans="1:14" ht="29.25" customHeight="1" x14ac:dyDescent="0.25">
      <c r="A65" s="54"/>
      <c r="B65" s="99"/>
      <c r="C65" s="12"/>
      <c r="D65" s="104" t="s">
        <v>124</v>
      </c>
      <c r="E65" s="105">
        <f>SUM(E63:E64)</f>
        <v>33758.19</v>
      </c>
      <c r="F65" s="2"/>
      <c r="G65" s="96"/>
      <c r="H65" s="93">
        <f>SUM(H63:H64)</f>
        <v>33758.19</v>
      </c>
      <c r="I65" s="97"/>
      <c r="J65" s="93">
        <f>SUM(J63:J64)</f>
        <v>33758.19</v>
      </c>
      <c r="K65" s="11"/>
      <c r="L65" s="49"/>
      <c r="M65" s="93">
        <f>SUM(M63:M64)</f>
        <v>33758.19</v>
      </c>
      <c r="N65" s="98"/>
    </row>
    <row r="66" spans="1:14" ht="29.25" customHeight="1" x14ac:dyDescent="0.25">
      <c r="A66" s="54"/>
      <c r="B66" s="99"/>
      <c r="C66" s="12"/>
      <c r="D66" s="104"/>
      <c r="E66" s="105"/>
      <c r="F66" s="2"/>
      <c r="G66" s="96"/>
      <c r="H66" s="93"/>
      <c r="I66" s="97"/>
      <c r="J66" s="93"/>
      <c r="K66" s="11"/>
      <c r="L66" s="49"/>
      <c r="M66" s="93"/>
      <c r="N66" s="98"/>
    </row>
    <row r="67" spans="1:14" ht="29.25" customHeight="1" x14ac:dyDescent="0.25">
      <c r="A67" s="54"/>
      <c r="B67" s="99"/>
      <c r="C67" s="106"/>
      <c r="D67" s="107" t="s">
        <v>125</v>
      </c>
      <c r="E67" s="93"/>
      <c r="F67" s="2"/>
      <c r="G67" s="96"/>
      <c r="H67" s="93"/>
      <c r="I67" s="97"/>
      <c r="J67" s="93"/>
      <c r="K67" s="11"/>
      <c r="L67" s="49"/>
      <c r="M67" s="93"/>
      <c r="N67" s="98"/>
    </row>
    <row r="68" spans="1:14" ht="29.25" customHeight="1" x14ac:dyDescent="0.2">
      <c r="A68" s="108">
        <v>101011149</v>
      </c>
      <c r="B68" s="109" t="s">
        <v>126</v>
      </c>
      <c r="C68" s="100" t="s">
        <v>127</v>
      </c>
      <c r="D68" s="100" t="s">
        <v>128</v>
      </c>
      <c r="E68" s="103">
        <v>15662.72</v>
      </c>
      <c r="F68" s="2" t="s">
        <v>9</v>
      </c>
      <c r="G68" s="102">
        <v>45674</v>
      </c>
      <c r="H68" s="103">
        <v>15662.72</v>
      </c>
      <c r="I68" s="51">
        <v>0</v>
      </c>
      <c r="J68" s="103">
        <v>15662.72</v>
      </c>
      <c r="K68" s="11" t="s">
        <v>39</v>
      </c>
      <c r="L68" s="49" t="s">
        <v>129</v>
      </c>
      <c r="M68" s="103">
        <v>15662.72</v>
      </c>
      <c r="N68" s="52">
        <v>46053</v>
      </c>
    </row>
    <row r="69" spans="1:14" ht="29.25" customHeight="1" x14ac:dyDescent="0.2">
      <c r="A69" s="108">
        <v>101011149</v>
      </c>
      <c r="B69" s="99" t="s">
        <v>130</v>
      </c>
      <c r="C69" s="100" t="s">
        <v>127</v>
      </c>
      <c r="D69" s="100" t="s">
        <v>128</v>
      </c>
      <c r="E69" s="103">
        <v>3980.21</v>
      </c>
      <c r="F69" s="2" t="s">
        <v>9</v>
      </c>
      <c r="G69" s="102">
        <v>45670</v>
      </c>
      <c r="H69" s="103">
        <v>3980.21</v>
      </c>
      <c r="I69" s="51">
        <v>0</v>
      </c>
      <c r="J69" s="103">
        <v>3980.21</v>
      </c>
      <c r="K69" s="11" t="s">
        <v>39</v>
      </c>
      <c r="L69" s="49" t="s">
        <v>129</v>
      </c>
      <c r="M69" s="103">
        <v>3980.21</v>
      </c>
      <c r="N69" s="52">
        <v>46053</v>
      </c>
    </row>
    <row r="70" spans="1:14" ht="29.25" customHeight="1" x14ac:dyDescent="0.25">
      <c r="A70" s="54"/>
      <c r="B70" s="99"/>
      <c r="C70" s="12"/>
      <c r="D70" s="104" t="s">
        <v>131</v>
      </c>
      <c r="E70" s="93">
        <f>SUM(E68:E69)</f>
        <v>19642.93</v>
      </c>
      <c r="F70" s="2"/>
      <c r="G70" s="96"/>
      <c r="H70" s="93">
        <f>SUM(H68:H69)</f>
        <v>19642.93</v>
      </c>
      <c r="I70" s="97"/>
      <c r="J70" s="93">
        <f>SUM(J68:J69)</f>
        <v>19642.93</v>
      </c>
      <c r="K70" s="11"/>
      <c r="L70" s="49"/>
      <c r="M70" s="93">
        <f>SUM(M68:M69)</f>
        <v>19642.93</v>
      </c>
      <c r="N70" s="52"/>
    </row>
    <row r="71" spans="1:14" ht="29.25" customHeight="1" x14ac:dyDescent="0.25">
      <c r="A71" s="76"/>
      <c r="B71" s="13"/>
      <c r="C71" s="13"/>
      <c r="D71" s="104"/>
      <c r="E71" s="110"/>
      <c r="F71" s="2"/>
      <c r="G71" s="13"/>
      <c r="H71" s="111"/>
      <c r="I71" s="112"/>
      <c r="J71" s="111"/>
      <c r="K71" s="7"/>
      <c r="L71" s="49"/>
      <c r="M71" s="113"/>
      <c r="N71" s="52"/>
    </row>
    <row r="72" spans="1:14" ht="29.25" customHeight="1" x14ac:dyDescent="0.25">
      <c r="A72" s="114"/>
      <c r="B72" s="13"/>
      <c r="C72" s="13"/>
      <c r="D72" s="115" t="s">
        <v>132</v>
      </c>
      <c r="E72" s="116"/>
      <c r="F72" s="2"/>
      <c r="G72" s="13"/>
      <c r="H72" s="117"/>
      <c r="I72" s="112"/>
      <c r="J72" s="117"/>
      <c r="K72" s="7"/>
      <c r="L72" s="49"/>
      <c r="M72" s="118"/>
      <c r="N72" s="52"/>
    </row>
    <row r="73" spans="1:14" ht="29.25" customHeight="1" x14ac:dyDescent="0.2">
      <c r="A73" s="76">
        <v>130810265</v>
      </c>
      <c r="B73" s="2" t="s">
        <v>133</v>
      </c>
      <c r="C73" s="119" t="s">
        <v>134</v>
      </c>
      <c r="D73" s="2" t="s">
        <v>135</v>
      </c>
      <c r="E73" s="5">
        <v>21000</v>
      </c>
      <c r="F73" s="2" t="s">
        <v>9</v>
      </c>
      <c r="G73" s="120">
        <v>45721</v>
      </c>
      <c r="H73" s="117">
        <v>21000</v>
      </c>
      <c r="I73" s="51">
        <v>0</v>
      </c>
      <c r="J73" s="5">
        <v>21000</v>
      </c>
      <c r="K73" s="11" t="s">
        <v>39</v>
      </c>
      <c r="L73" s="49" t="s">
        <v>129</v>
      </c>
      <c r="M73" s="118">
        <v>21000</v>
      </c>
      <c r="N73" s="52">
        <v>46053</v>
      </c>
    </row>
    <row r="74" spans="1:14" ht="29.25" customHeight="1" x14ac:dyDescent="0.25">
      <c r="A74" s="76"/>
      <c r="B74" s="13"/>
      <c r="C74" s="13"/>
      <c r="D74" s="104" t="s">
        <v>136</v>
      </c>
      <c r="E74" s="110">
        <f>SUM(E73:E73)</f>
        <v>21000</v>
      </c>
      <c r="F74" s="2"/>
      <c r="G74" s="13"/>
      <c r="H74" s="111">
        <f>SUM(H73:H73)</f>
        <v>21000</v>
      </c>
      <c r="I74" s="112"/>
      <c r="J74" s="111">
        <f>SUM(J73:J73)</f>
        <v>21000</v>
      </c>
      <c r="K74" s="7"/>
      <c r="L74" s="49"/>
      <c r="M74" s="113">
        <f>SUM(M73:M73)</f>
        <v>21000</v>
      </c>
      <c r="N74" s="52"/>
    </row>
    <row r="75" spans="1:14" ht="29.25" customHeight="1" x14ac:dyDescent="0.25">
      <c r="A75" s="76"/>
      <c r="B75" s="13"/>
      <c r="C75" s="13"/>
      <c r="D75" s="104"/>
      <c r="E75" s="110"/>
      <c r="F75" s="2"/>
      <c r="G75" s="13"/>
      <c r="H75" s="111"/>
      <c r="I75" s="112"/>
      <c r="J75" s="111"/>
      <c r="K75" s="7"/>
      <c r="L75" s="49"/>
      <c r="M75" s="113"/>
      <c r="N75" s="52"/>
    </row>
    <row r="76" spans="1:14" ht="29.25" customHeight="1" x14ac:dyDescent="0.25">
      <c r="A76" s="96"/>
      <c r="B76" s="13"/>
      <c r="C76" s="13" t="s">
        <v>11</v>
      </c>
      <c r="D76" s="115" t="s">
        <v>137</v>
      </c>
      <c r="E76" s="110"/>
      <c r="F76" s="2"/>
      <c r="G76" s="13"/>
      <c r="H76" s="111"/>
      <c r="I76" s="112"/>
      <c r="J76" s="111"/>
      <c r="K76" s="7"/>
      <c r="L76" s="49"/>
      <c r="M76" s="113"/>
      <c r="N76" s="52"/>
    </row>
    <row r="77" spans="1:14" ht="29.25" customHeight="1" x14ac:dyDescent="0.2">
      <c r="A77" s="121">
        <v>101055571</v>
      </c>
      <c r="B77" s="122" t="s">
        <v>138</v>
      </c>
      <c r="C77" s="122" t="s">
        <v>139</v>
      </c>
      <c r="D77" s="122" t="s">
        <v>140</v>
      </c>
      <c r="E77" s="123">
        <v>87031.22</v>
      </c>
      <c r="F77" s="2" t="s">
        <v>9</v>
      </c>
      <c r="G77" s="124">
        <v>45784</v>
      </c>
      <c r="H77" s="123">
        <v>87031.22</v>
      </c>
      <c r="I77" s="51">
        <v>0</v>
      </c>
      <c r="J77" s="123">
        <v>87031.22</v>
      </c>
      <c r="K77" s="11" t="s">
        <v>39</v>
      </c>
      <c r="L77" s="49" t="s">
        <v>129</v>
      </c>
      <c r="M77" s="123">
        <v>87031.22</v>
      </c>
      <c r="N77" s="52">
        <v>46053</v>
      </c>
    </row>
    <row r="78" spans="1:14" ht="29.25" customHeight="1" x14ac:dyDescent="0.2">
      <c r="A78" s="121">
        <v>101011149</v>
      </c>
      <c r="B78" s="122" t="s">
        <v>141</v>
      </c>
      <c r="C78" s="122" t="s">
        <v>127</v>
      </c>
      <c r="D78" s="122" t="s">
        <v>128</v>
      </c>
      <c r="E78" s="123">
        <v>17476.740000000002</v>
      </c>
      <c r="F78" s="2" t="s">
        <v>9</v>
      </c>
      <c r="G78" s="124">
        <v>45797</v>
      </c>
      <c r="H78" s="123">
        <v>17476.740000000002</v>
      </c>
      <c r="I78" s="51">
        <v>0</v>
      </c>
      <c r="J78" s="123">
        <v>17476.740000000002</v>
      </c>
      <c r="K78" s="11" t="s">
        <v>39</v>
      </c>
      <c r="L78" s="49" t="s">
        <v>129</v>
      </c>
      <c r="M78" s="123">
        <v>17476.740000000002</v>
      </c>
      <c r="N78" s="52">
        <v>46053</v>
      </c>
    </row>
    <row r="79" spans="1:14" ht="29.25" customHeight="1" x14ac:dyDescent="0.2">
      <c r="A79" s="125">
        <v>130831238</v>
      </c>
      <c r="B79" s="126" t="s">
        <v>142</v>
      </c>
      <c r="C79" s="127" t="s">
        <v>143</v>
      </c>
      <c r="D79" s="127" t="s">
        <v>144</v>
      </c>
      <c r="E79" s="123">
        <v>35460.65</v>
      </c>
      <c r="F79" s="2" t="s">
        <v>9</v>
      </c>
      <c r="G79" s="128">
        <v>45806</v>
      </c>
      <c r="H79" s="123">
        <v>35460.65</v>
      </c>
      <c r="I79" s="51">
        <v>0</v>
      </c>
      <c r="J79" s="123">
        <v>35460.65</v>
      </c>
      <c r="K79" s="7" t="s">
        <v>145</v>
      </c>
      <c r="L79" s="49" t="s">
        <v>146</v>
      </c>
      <c r="M79" s="123">
        <v>35460.65</v>
      </c>
      <c r="N79" s="52">
        <v>46053</v>
      </c>
    </row>
    <row r="80" spans="1:14" ht="29.25" customHeight="1" x14ac:dyDescent="0.25">
      <c r="A80" s="96"/>
      <c r="B80" s="13"/>
      <c r="C80" s="13"/>
      <c r="D80" s="104" t="s">
        <v>147</v>
      </c>
      <c r="E80" s="110">
        <f>SUM(E77:E79)</f>
        <v>139968.61000000002</v>
      </c>
      <c r="F80" s="2"/>
      <c r="G80" s="13"/>
      <c r="H80" s="111">
        <f>SUM(H77:H79)</f>
        <v>139968.61000000002</v>
      </c>
      <c r="I80" s="112"/>
      <c r="J80" s="111">
        <f>SUM(J77:J79)</f>
        <v>139968.61000000002</v>
      </c>
      <c r="K80" s="7"/>
      <c r="L80" s="49"/>
      <c r="M80" s="113">
        <f>SUM(M77:M79)</f>
        <v>139968.61000000002</v>
      </c>
      <c r="N80" s="52"/>
    </row>
    <row r="81" spans="1:14" ht="29.25" customHeight="1" x14ac:dyDescent="0.25">
      <c r="A81" s="96"/>
      <c r="B81" s="13"/>
      <c r="C81" s="13"/>
      <c r="D81" s="104"/>
      <c r="E81" s="110"/>
      <c r="F81" s="2"/>
      <c r="G81" s="13"/>
      <c r="H81" s="111"/>
      <c r="I81" s="112"/>
      <c r="J81" s="111"/>
      <c r="K81" s="7"/>
      <c r="L81" s="49"/>
      <c r="M81" s="113"/>
      <c r="N81" s="52"/>
    </row>
    <row r="82" spans="1:14" ht="29.25" customHeight="1" x14ac:dyDescent="0.25">
      <c r="A82" s="96"/>
      <c r="B82" s="13"/>
      <c r="C82" s="13"/>
      <c r="D82" s="115" t="s">
        <v>148</v>
      </c>
      <c r="E82" s="110"/>
      <c r="F82" s="2"/>
      <c r="G82" s="13"/>
      <c r="H82" s="111"/>
      <c r="I82" s="112"/>
      <c r="J82" s="111"/>
      <c r="K82" s="7"/>
      <c r="L82" s="49"/>
      <c r="M82" s="113"/>
      <c r="N82" s="52"/>
    </row>
    <row r="83" spans="1:14" ht="29.25" customHeight="1" x14ac:dyDescent="0.2">
      <c r="A83" s="129">
        <v>101011149</v>
      </c>
      <c r="B83" s="130" t="s">
        <v>149</v>
      </c>
      <c r="C83" s="130" t="s">
        <v>150</v>
      </c>
      <c r="D83" s="130" t="s">
        <v>151</v>
      </c>
      <c r="E83" s="131">
        <v>9382.34</v>
      </c>
      <c r="F83" s="2" t="s">
        <v>9</v>
      </c>
      <c r="G83" s="132">
        <v>45818</v>
      </c>
      <c r="H83" s="131">
        <v>9382.34</v>
      </c>
      <c r="I83" s="51">
        <v>0</v>
      </c>
      <c r="J83" s="131">
        <v>9382.34</v>
      </c>
      <c r="K83" s="11" t="s">
        <v>39</v>
      </c>
      <c r="L83" s="49" t="s">
        <v>129</v>
      </c>
      <c r="M83" s="131">
        <v>9382.34</v>
      </c>
      <c r="N83" s="52">
        <v>46053</v>
      </c>
    </row>
    <row r="84" spans="1:14" ht="29.25" customHeight="1" x14ac:dyDescent="0.2">
      <c r="A84" s="129">
        <v>101055571</v>
      </c>
      <c r="B84" s="130" t="s">
        <v>152</v>
      </c>
      <c r="C84" s="130" t="s">
        <v>139</v>
      </c>
      <c r="D84" s="130" t="s">
        <v>151</v>
      </c>
      <c r="E84" s="131">
        <v>4839.25</v>
      </c>
      <c r="F84" s="2" t="s">
        <v>9</v>
      </c>
      <c r="G84" s="132">
        <v>45817</v>
      </c>
      <c r="H84" s="131">
        <v>4839.25</v>
      </c>
      <c r="I84" s="51">
        <v>0</v>
      </c>
      <c r="J84" s="131">
        <v>4839.25</v>
      </c>
      <c r="K84" s="11" t="s">
        <v>39</v>
      </c>
      <c r="L84" s="49" t="s">
        <v>129</v>
      </c>
      <c r="M84" s="131">
        <v>4839.25</v>
      </c>
      <c r="N84" s="52">
        <v>46053</v>
      </c>
    </row>
    <row r="85" spans="1:14" ht="29.25" customHeight="1" x14ac:dyDescent="0.2">
      <c r="A85" s="133">
        <v>132074505</v>
      </c>
      <c r="B85" s="134" t="s">
        <v>153</v>
      </c>
      <c r="C85" s="134" t="s">
        <v>154</v>
      </c>
      <c r="D85" s="134" t="s">
        <v>155</v>
      </c>
      <c r="E85" s="30">
        <v>23600</v>
      </c>
      <c r="F85" s="2" t="s">
        <v>9</v>
      </c>
      <c r="G85" s="135">
        <v>45740</v>
      </c>
      <c r="H85" s="30">
        <v>23600</v>
      </c>
      <c r="I85" s="51">
        <v>0</v>
      </c>
      <c r="J85" s="30">
        <v>23600</v>
      </c>
      <c r="K85" s="7" t="s">
        <v>156</v>
      </c>
      <c r="L85" s="49" t="s">
        <v>157</v>
      </c>
      <c r="M85" s="30">
        <v>23600</v>
      </c>
      <c r="N85" s="52">
        <v>46053</v>
      </c>
    </row>
    <row r="86" spans="1:14" ht="29.25" customHeight="1" x14ac:dyDescent="0.25">
      <c r="A86" s="96"/>
      <c r="B86" s="13"/>
      <c r="C86" s="13"/>
      <c r="D86" s="104" t="s">
        <v>158</v>
      </c>
      <c r="E86" s="110">
        <f>SUM(E83:E85)</f>
        <v>37821.589999999997</v>
      </c>
      <c r="F86" s="110"/>
      <c r="G86" s="110"/>
      <c r="H86" s="110">
        <f>SUM(H83:H85)</f>
        <v>37821.589999999997</v>
      </c>
      <c r="I86" s="110"/>
      <c r="J86" s="110">
        <f>SUM(J83:J85)</f>
        <v>37821.589999999997</v>
      </c>
      <c r="K86" s="110"/>
      <c r="L86" s="110"/>
      <c r="M86" s="110">
        <f>SUM(M83:M85)</f>
        <v>37821.589999999997</v>
      </c>
      <c r="N86" s="52"/>
    </row>
    <row r="87" spans="1:14" ht="29.25" customHeight="1" x14ac:dyDescent="0.25">
      <c r="A87" s="76"/>
      <c r="B87" s="13"/>
      <c r="C87" s="13"/>
      <c r="D87" s="104"/>
      <c r="E87" s="110"/>
      <c r="F87" s="110"/>
      <c r="G87" s="110"/>
      <c r="H87" s="110"/>
      <c r="I87" s="110"/>
      <c r="J87" s="110"/>
      <c r="K87" s="110"/>
      <c r="L87" s="110"/>
      <c r="M87" s="110"/>
      <c r="N87" s="52"/>
    </row>
    <row r="88" spans="1:14" ht="29.25" customHeight="1" x14ac:dyDescent="0.25">
      <c r="A88" s="76"/>
      <c r="B88" s="13"/>
      <c r="C88" s="13"/>
      <c r="D88" s="115" t="s">
        <v>159</v>
      </c>
      <c r="E88" s="110"/>
      <c r="F88" s="110"/>
      <c r="G88" s="110"/>
      <c r="H88" s="110"/>
      <c r="I88" s="110"/>
      <c r="J88" s="110"/>
      <c r="K88" s="110"/>
      <c r="L88" s="110"/>
      <c r="M88" s="110"/>
      <c r="N88" s="52"/>
    </row>
    <row r="89" spans="1:14" ht="29.25" customHeight="1" x14ac:dyDescent="0.2">
      <c r="A89" s="129">
        <v>132218401</v>
      </c>
      <c r="B89" s="130" t="s">
        <v>160</v>
      </c>
      <c r="C89" s="130" t="s">
        <v>161</v>
      </c>
      <c r="D89" s="130" t="s">
        <v>162</v>
      </c>
      <c r="E89" s="131">
        <v>155472.5</v>
      </c>
      <c r="F89" s="2" t="s">
        <v>9</v>
      </c>
      <c r="G89" s="132">
        <v>45840</v>
      </c>
      <c r="H89" s="131">
        <v>155472.5</v>
      </c>
      <c r="I89" s="51">
        <v>0</v>
      </c>
      <c r="J89" s="131">
        <v>149800</v>
      </c>
      <c r="K89" s="116" t="s">
        <v>163</v>
      </c>
      <c r="L89" s="49" t="s">
        <v>10</v>
      </c>
      <c r="M89" s="131">
        <v>149800</v>
      </c>
      <c r="N89" s="52">
        <v>46053</v>
      </c>
    </row>
    <row r="90" spans="1:14" ht="29.25" customHeight="1" x14ac:dyDescent="0.25">
      <c r="A90" s="129"/>
      <c r="B90" s="130"/>
      <c r="C90" s="130"/>
      <c r="D90" s="130"/>
      <c r="E90" s="131"/>
      <c r="F90" s="2"/>
      <c r="G90" s="132"/>
      <c r="H90" s="131"/>
      <c r="I90" s="110"/>
      <c r="J90" s="131">
        <v>5672.5</v>
      </c>
      <c r="K90" s="116" t="s">
        <v>164</v>
      </c>
      <c r="L90" s="116" t="s">
        <v>165</v>
      </c>
      <c r="M90" s="131">
        <v>5672.5</v>
      </c>
      <c r="N90" s="52">
        <v>46053</v>
      </c>
    </row>
    <row r="91" spans="1:14" ht="29.25" customHeight="1" x14ac:dyDescent="0.2">
      <c r="A91" s="129">
        <v>131626051</v>
      </c>
      <c r="B91" s="130" t="s">
        <v>166</v>
      </c>
      <c r="C91" s="130" t="s">
        <v>167</v>
      </c>
      <c r="D91" s="130" t="s">
        <v>168</v>
      </c>
      <c r="E91" s="131">
        <v>114165</v>
      </c>
      <c r="F91" s="2" t="s">
        <v>9</v>
      </c>
      <c r="G91" s="132">
        <v>45852</v>
      </c>
      <c r="H91" s="131">
        <v>114165</v>
      </c>
      <c r="I91" s="51">
        <v>0</v>
      </c>
      <c r="J91" s="131">
        <v>114165</v>
      </c>
      <c r="K91" s="116" t="s">
        <v>169</v>
      </c>
      <c r="L91" s="49" t="s">
        <v>170</v>
      </c>
      <c r="M91" s="131">
        <v>114165</v>
      </c>
      <c r="N91" s="52">
        <v>46053</v>
      </c>
    </row>
    <row r="92" spans="1:14" ht="29.25" customHeight="1" x14ac:dyDescent="0.25">
      <c r="A92" s="76"/>
      <c r="B92" s="13"/>
      <c r="C92" s="13"/>
      <c r="D92" s="104" t="s">
        <v>171</v>
      </c>
      <c r="E92" s="110">
        <f>SUM(E89:E91)</f>
        <v>269637.5</v>
      </c>
      <c r="F92" s="110"/>
      <c r="G92" s="110"/>
      <c r="H92" s="110">
        <f>SUM(H89:H91)</f>
        <v>269637.5</v>
      </c>
      <c r="I92" s="110"/>
      <c r="J92" s="110">
        <f>SUM(J89:J91)</f>
        <v>269637.5</v>
      </c>
      <c r="K92" s="110"/>
      <c r="L92" s="110"/>
      <c r="M92" s="110">
        <f>SUM(M89:M91)</f>
        <v>269637.5</v>
      </c>
      <c r="N92" s="52"/>
    </row>
    <row r="93" spans="1:14" ht="29.25" customHeight="1" x14ac:dyDescent="0.25">
      <c r="A93" s="76"/>
      <c r="B93" s="13"/>
      <c r="C93" s="13"/>
      <c r="D93" s="104"/>
      <c r="E93" s="110"/>
      <c r="F93" s="110"/>
      <c r="G93" s="110"/>
      <c r="H93" s="110"/>
      <c r="I93" s="110"/>
      <c r="J93" s="110"/>
      <c r="K93" s="110"/>
      <c r="L93" s="110"/>
      <c r="M93" s="110"/>
      <c r="N93" s="52"/>
    </row>
    <row r="94" spans="1:14" ht="29.25" customHeight="1" x14ac:dyDescent="0.25">
      <c r="A94" s="76"/>
      <c r="B94" s="13"/>
      <c r="C94" s="13"/>
      <c r="D94" s="115" t="s">
        <v>172</v>
      </c>
      <c r="E94" s="110"/>
      <c r="F94" s="110"/>
      <c r="G94" s="110"/>
      <c r="H94" s="110"/>
      <c r="I94" s="110"/>
      <c r="J94" s="110"/>
      <c r="K94" s="110"/>
      <c r="L94" s="110"/>
      <c r="M94" s="110"/>
      <c r="N94" s="52"/>
    </row>
    <row r="95" spans="1:14" ht="29.25" customHeight="1" x14ac:dyDescent="0.2">
      <c r="A95" s="133">
        <v>131118348</v>
      </c>
      <c r="B95" s="134" t="s">
        <v>173</v>
      </c>
      <c r="C95" s="134" t="s">
        <v>174</v>
      </c>
      <c r="D95" s="136" t="s">
        <v>175</v>
      </c>
      <c r="E95" s="30">
        <v>20000</v>
      </c>
      <c r="F95" s="2" t="s">
        <v>9</v>
      </c>
      <c r="G95" s="137">
        <v>45894</v>
      </c>
      <c r="H95" s="30">
        <v>20000</v>
      </c>
      <c r="I95" s="51">
        <v>0</v>
      </c>
      <c r="J95" s="30">
        <v>20000</v>
      </c>
      <c r="K95" s="116" t="s">
        <v>39</v>
      </c>
      <c r="L95" s="49" t="s">
        <v>129</v>
      </c>
      <c r="M95" s="30">
        <v>20000</v>
      </c>
      <c r="N95" s="52">
        <v>46053</v>
      </c>
    </row>
    <row r="96" spans="1:14" ht="29.25" customHeight="1" x14ac:dyDescent="0.2">
      <c r="A96" s="138">
        <v>101503939</v>
      </c>
      <c r="B96" s="139" t="s">
        <v>176</v>
      </c>
      <c r="C96" s="140" t="s">
        <v>177</v>
      </c>
      <c r="D96" s="140" t="s">
        <v>178</v>
      </c>
      <c r="E96" s="30">
        <v>13500</v>
      </c>
      <c r="F96" s="58" t="s">
        <v>9</v>
      </c>
      <c r="G96" s="141">
        <v>45885</v>
      </c>
      <c r="H96" s="131">
        <v>13500</v>
      </c>
      <c r="I96" s="51">
        <v>0</v>
      </c>
      <c r="J96" s="131">
        <v>13500</v>
      </c>
      <c r="K96" s="7" t="s">
        <v>179</v>
      </c>
      <c r="L96" s="49" t="s">
        <v>5</v>
      </c>
      <c r="M96" s="131">
        <v>13500</v>
      </c>
      <c r="N96" s="52">
        <v>46053</v>
      </c>
    </row>
    <row r="97" spans="1:14" ht="29.25" customHeight="1" x14ac:dyDescent="0.25">
      <c r="A97" s="76"/>
      <c r="B97" s="13"/>
      <c r="C97" s="13"/>
      <c r="D97" s="104" t="s">
        <v>180</v>
      </c>
      <c r="E97" s="110">
        <f>SUM(E95:E96)</f>
        <v>33500</v>
      </c>
      <c r="F97" s="110"/>
      <c r="G97" s="110"/>
      <c r="H97" s="110">
        <f>SUM(H95:H96)</f>
        <v>33500</v>
      </c>
      <c r="I97" s="110"/>
      <c r="J97" s="110">
        <f>SUM(J95:J96)</f>
        <v>33500</v>
      </c>
      <c r="K97" s="110"/>
      <c r="L97" s="110"/>
      <c r="M97" s="110">
        <f>SUM(M95:M96)</f>
        <v>33500</v>
      </c>
      <c r="N97" s="52"/>
    </row>
    <row r="98" spans="1:14" ht="29.25" customHeight="1" x14ac:dyDescent="0.25">
      <c r="A98" s="142"/>
      <c r="B98" s="7"/>
      <c r="C98" s="106"/>
      <c r="D98" s="143"/>
      <c r="E98" s="144"/>
      <c r="F98" s="106"/>
      <c r="G98" s="106"/>
      <c r="H98" s="106"/>
      <c r="I98" s="106"/>
      <c r="J98" s="106"/>
      <c r="K98" s="106"/>
      <c r="L98" s="145"/>
      <c r="M98" s="146"/>
      <c r="N98" s="146"/>
    </row>
    <row r="99" spans="1:14" ht="29.25" customHeight="1" x14ac:dyDescent="0.25">
      <c r="A99" s="147"/>
      <c r="B99" s="13"/>
      <c r="C99" s="13"/>
      <c r="D99" s="115" t="s">
        <v>181</v>
      </c>
      <c r="E99" s="148"/>
      <c r="F99" s="2"/>
      <c r="G99" s="13"/>
      <c r="H99" s="112"/>
      <c r="I99" s="112"/>
      <c r="J99" s="112"/>
      <c r="K99" s="7"/>
      <c r="L99" s="49"/>
      <c r="M99" s="2"/>
      <c r="N99" s="52"/>
    </row>
    <row r="100" spans="1:14" ht="29.25" customHeight="1" x14ac:dyDescent="0.2">
      <c r="A100" s="149">
        <v>101001577</v>
      </c>
      <c r="B100" s="139" t="s">
        <v>182</v>
      </c>
      <c r="C100" s="150" t="s">
        <v>183</v>
      </c>
      <c r="D100" s="57" t="s">
        <v>184</v>
      </c>
      <c r="E100" s="151">
        <v>429947.4</v>
      </c>
      <c r="F100" s="58" t="s">
        <v>9</v>
      </c>
      <c r="G100" s="152">
        <v>45927</v>
      </c>
      <c r="H100" s="151">
        <v>429947.4</v>
      </c>
      <c r="I100" s="51">
        <v>0</v>
      </c>
      <c r="J100" s="151">
        <v>429947.4</v>
      </c>
      <c r="K100" s="153" t="s">
        <v>185</v>
      </c>
      <c r="L100" s="49" t="s">
        <v>186</v>
      </c>
      <c r="M100" s="151">
        <v>429947.4</v>
      </c>
      <c r="N100" s="52">
        <v>46053</v>
      </c>
    </row>
    <row r="101" spans="1:14" ht="38.25" customHeight="1" x14ac:dyDescent="0.2">
      <c r="A101" s="138">
        <v>130288364</v>
      </c>
      <c r="B101" s="139" t="s">
        <v>187</v>
      </c>
      <c r="C101" s="154" t="s">
        <v>188</v>
      </c>
      <c r="D101" s="155" t="s">
        <v>189</v>
      </c>
      <c r="E101" s="156">
        <v>14160</v>
      </c>
      <c r="F101" s="74" t="s">
        <v>9</v>
      </c>
      <c r="G101" s="157" t="s">
        <v>190</v>
      </c>
      <c r="H101" s="156">
        <v>14160</v>
      </c>
      <c r="I101" s="51">
        <v>0</v>
      </c>
      <c r="J101" s="156">
        <v>14160</v>
      </c>
      <c r="K101" s="7" t="s">
        <v>191</v>
      </c>
      <c r="L101" s="49" t="s">
        <v>192</v>
      </c>
      <c r="M101" s="158">
        <v>14160</v>
      </c>
      <c r="N101" s="52">
        <v>46053</v>
      </c>
    </row>
    <row r="102" spans="1:14" ht="29.25" customHeight="1" x14ac:dyDescent="0.2">
      <c r="A102" s="129">
        <v>132714148</v>
      </c>
      <c r="B102" s="130" t="s">
        <v>193</v>
      </c>
      <c r="C102" s="59" t="s">
        <v>194</v>
      </c>
      <c r="D102" s="159" t="s">
        <v>195</v>
      </c>
      <c r="E102" s="131">
        <v>21299</v>
      </c>
      <c r="F102" s="58" t="s">
        <v>9</v>
      </c>
      <c r="G102" s="132">
        <v>45915</v>
      </c>
      <c r="H102" s="131">
        <v>21299</v>
      </c>
      <c r="I102" s="51">
        <v>0</v>
      </c>
      <c r="J102" s="131">
        <v>21299</v>
      </c>
      <c r="K102" s="116" t="s">
        <v>39</v>
      </c>
      <c r="L102" s="49" t="s">
        <v>129</v>
      </c>
      <c r="M102" s="131">
        <v>21299</v>
      </c>
      <c r="N102" s="52">
        <v>46053</v>
      </c>
    </row>
    <row r="103" spans="1:14" ht="29.25" customHeight="1" x14ac:dyDescent="0.25">
      <c r="A103" s="147"/>
      <c r="B103" s="13"/>
      <c r="C103" s="160"/>
      <c r="D103" s="104" t="s">
        <v>196</v>
      </c>
      <c r="E103" s="110">
        <f>SUM(E100:E102)</f>
        <v>465406.4</v>
      </c>
      <c r="F103" s="77"/>
      <c r="G103" s="161"/>
      <c r="H103" s="111">
        <f>SUM(H100:H102)</f>
        <v>465406.4</v>
      </c>
      <c r="I103" s="162"/>
      <c r="J103" s="111">
        <f>SUM(J100:J102)</f>
        <v>465406.4</v>
      </c>
      <c r="K103" s="82"/>
      <c r="L103" s="78"/>
      <c r="M103" s="113">
        <f>SUM(M100:M102)</f>
        <v>465406.4</v>
      </c>
      <c r="N103" s="163"/>
    </row>
    <row r="104" spans="1:14" ht="29.25" customHeight="1" x14ac:dyDescent="0.25">
      <c r="A104" s="147"/>
      <c r="B104" s="13"/>
      <c r="C104" s="13"/>
      <c r="D104" s="164"/>
      <c r="E104" s="165"/>
      <c r="F104" s="2"/>
      <c r="G104" s="13"/>
      <c r="H104" s="117"/>
      <c r="I104" s="112"/>
      <c r="J104" s="117"/>
      <c r="K104" s="7"/>
      <c r="L104" s="49"/>
      <c r="M104" s="118"/>
      <c r="N104" s="52"/>
    </row>
    <row r="105" spans="1:14" ht="29.25" customHeight="1" x14ac:dyDescent="0.25">
      <c r="A105" s="147"/>
      <c r="B105" s="13"/>
      <c r="C105" s="13"/>
      <c r="D105" s="115" t="s">
        <v>197</v>
      </c>
      <c r="E105" s="165"/>
      <c r="F105" s="2"/>
      <c r="G105" s="13"/>
      <c r="H105" s="117"/>
      <c r="I105" s="112"/>
      <c r="J105" s="117"/>
      <c r="K105" s="7"/>
      <c r="L105" s="49"/>
      <c r="M105" s="118"/>
      <c r="N105" s="52"/>
    </row>
    <row r="106" spans="1:14" ht="29.25" customHeight="1" x14ac:dyDescent="0.2">
      <c r="A106" s="166">
        <v>101008067</v>
      </c>
      <c r="B106" s="167" t="s">
        <v>198</v>
      </c>
      <c r="C106" s="168" t="s">
        <v>199</v>
      </c>
      <c r="D106" s="169" t="s">
        <v>195</v>
      </c>
      <c r="E106" s="170">
        <v>7575.19</v>
      </c>
      <c r="F106" s="58" t="s">
        <v>9</v>
      </c>
      <c r="G106" s="171">
        <v>45904</v>
      </c>
      <c r="H106" s="170">
        <v>7575.19</v>
      </c>
      <c r="I106" s="51">
        <v>0</v>
      </c>
      <c r="J106" s="170">
        <v>7575.19</v>
      </c>
      <c r="K106" s="172" t="s">
        <v>39</v>
      </c>
      <c r="L106" s="49" t="s">
        <v>129</v>
      </c>
      <c r="M106" s="170">
        <v>7575.19</v>
      </c>
      <c r="N106" s="52">
        <v>46053</v>
      </c>
    </row>
    <row r="107" spans="1:14" ht="29.25" customHeight="1" x14ac:dyDescent="0.2">
      <c r="A107" s="173">
        <v>101001577</v>
      </c>
      <c r="B107" s="174" t="s">
        <v>200</v>
      </c>
      <c r="C107" s="174" t="s">
        <v>183</v>
      </c>
      <c r="D107" s="56" t="s">
        <v>201</v>
      </c>
      <c r="E107" s="170">
        <v>352778.7</v>
      </c>
      <c r="F107" s="58" t="s">
        <v>9</v>
      </c>
      <c r="G107" s="175">
        <v>45957</v>
      </c>
      <c r="H107" s="170">
        <v>352778.7</v>
      </c>
      <c r="I107" s="51">
        <v>0</v>
      </c>
      <c r="J107" s="170">
        <v>352778.7</v>
      </c>
      <c r="K107" s="7" t="s">
        <v>185</v>
      </c>
      <c r="L107" s="49" t="s">
        <v>202</v>
      </c>
      <c r="M107" s="170">
        <v>352778.7</v>
      </c>
      <c r="N107" s="52">
        <v>46053</v>
      </c>
    </row>
    <row r="108" spans="1:14" ht="29.25" customHeight="1" x14ac:dyDescent="0.2">
      <c r="A108" s="176" t="s">
        <v>203</v>
      </c>
      <c r="B108" s="167" t="s">
        <v>204</v>
      </c>
      <c r="C108" s="169" t="s">
        <v>205</v>
      </c>
      <c r="D108" s="177" t="s">
        <v>206</v>
      </c>
      <c r="E108" s="170">
        <v>25500</v>
      </c>
      <c r="F108" s="58" t="s">
        <v>9</v>
      </c>
      <c r="G108" s="178">
        <v>45797</v>
      </c>
      <c r="H108" s="170">
        <v>25500</v>
      </c>
      <c r="I108" s="51">
        <v>0</v>
      </c>
      <c r="J108" s="170">
        <v>25500</v>
      </c>
      <c r="K108" s="172" t="s">
        <v>39</v>
      </c>
      <c r="L108" s="49" t="s">
        <v>129</v>
      </c>
      <c r="M108" s="170">
        <v>25500</v>
      </c>
      <c r="N108" s="52">
        <v>46053</v>
      </c>
    </row>
    <row r="109" spans="1:14" ht="29.25" customHeight="1" x14ac:dyDescent="0.25">
      <c r="A109" s="147"/>
      <c r="B109" s="13"/>
      <c r="C109" s="13"/>
      <c r="D109" s="104" t="s">
        <v>207</v>
      </c>
      <c r="E109" s="110">
        <f>SUM(E106:E108)</f>
        <v>385853.89</v>
      </c>
      <c r="F109" s="77"/>
      <c r="G109" s="161"/>
      <c r="H109" s="111">
        <f>SUM(H106:H108)</f>
        <v>385853.89</v>
      </c>
      <c r="I109" s="162"/>
      <c r="J109" s="111">
        <f>SUM(J106:J108)</f>
        <v>385853.89</v>
      </c>
      <c r="K109" s="82"/>
      <c r="L109" s="78"/>
      <c r="M109" s="113">
        <f>SUM(M106:M108)</f>
        <v>385853.89</v>
      </c>
      <c r="N109" s="52"/>
    </row>
    <row r="110" spans="1:14" ht="29.25" customHeight="1" x14ac:dyDescent="0.25">
      <c r="A110" s="96"/>
      <c r="B110" s="13"/>
      <c r="C110" s="13"/>
      <c r="D110" s="161"/>
      <c r="E110" s="110"/>
      <c r="F110" s="110"/>
      <c r="G110" s="110"/>
      <c r="H110" s="110"/>
      <c r="I110" s="110"/>
      <c r="J110" s="110"/>
      <c r="K110" s="110"/>
      <c r="L110" s="110"/>
      <c r="M110" s="110"/>
      <c r="N110" s="52"/>
    </row>
    <row r="111" spans="1:14" ht="29.25" customHeight="1" x14ac:dyDescent="0.25">
      <c r="A111" s="147"/>
      <c r="B111" s="13"/>
      <c r="C111" s="13"/>
      <c r="D111" s="115" t="s">
        <v>208</v>
      </c>
      <c r="E111" s="148"/>
      <c r="F111" s="2"/>
      <c r="G111" s="13"/>
      <c r="H111" s="112"/>
      <c r="I111" s="112"/>
      <c r="J111" s="112"/>
      <c r="K111" s="7"/>
      <c r="L111" s="49"/>
      <c r="M111" s="2"/>
      <c r="N111" s="52"/>
    </row>
    <row r="112" spans="1:14" ht="29.25" customHeight="1" x14ac:dyDescent="0.2">
      <c r="A112" s="56">
        <v>401502933</v>
      </c>
      <c r="B112" s="56" t="s">
        <v>209</v>
      </c>
      <c r="C112" s="56" t="s">
        <v>210</v>
      </c>
      <c r="D112" s="56" t="s">
        <v>211</v>
      </c>
      <c r="E112" s="179">
        <v>29500</v>
      </c>
      <c r="F112" s="58" t="s">
        <v>9</v>
      </c>
      <c r="G112" s="180">
        <v>45989</v>
      </c>
      <c r="H112" s="179">
        <v>29500</v>
      </c>
      <c r="I112" s="51">
        <v>0</v>
      </c>
      <c r="J112" s="179">
        <v>29500</v>
      </c>
      <c r="K112" s="7" t="s">
        <v>212</v>
      </c>
      <c r="L112" s="49" t="s">
        <v>8</v>
      </c>
      <c r="M112" s="179">
        <v>29500</v>
      </c>
      <c r="N112" s="52">
        <v>46053</v>
      </c>
    </row>
    <row r="113" spans="1:14" ht="29.25" customHeight="1" x14ac:dyDescent="0.2">
      <c r="A113" s="56">
        <v>101001577</v>
      </c>
      <c r="B113" s="56" t="s">
        <v>213</v>
      </c>
      <c r="C113" s="56" t="s">
        <v>183</v>
      </c>
      <c r="D113" s="56" t="s">
        <v>201</v>
      </c>
      <c r="E113" s="179">
        <v>358512.49</v>
      </c>
      <c r="F113" s="58" t="s">
        <v>9</v>
      </c>
      <c r="G113" s="180">
        <v>45988</v>
      </c>
      <c r="H113" s="179">
        <v>358512.49</v>
      </c>
      <c r="I113" s="51">
        <v>0</v>
      </c>
      <c r="J113" s="179">
        <v>358512.49</v>
      </c>
      <c r="K113" s="7" t="s">
        <v>185</v>
      </c>
      <c r="L113" s="49" t="s">
        <v>202</v>
      </c>
      <c r="M113" s="179">
        <v>358512.49</v>
      </c>
      <c r="N113" s="52">
        <v>46053</v>
      </c>
    </row>
    <row r="114" spans="1:14" ht="29.25" customHeight="1" x14ac:dyDescent="0.2">
      <c r="A114" s="56">
        <v>101054832</v>
      </c>
      <c r="B114" s="56" t="s">
        <v>214</v>
      </c>
      <c r="C114" s="71" t="s">
        <v>215</v>
      </c>
      <c r="D114" s="56" t="s">
        <v>216</v>
      </c>
      <c r="E114" s="70">
        <v>18832.61</v>
      </c>
      <c r="F114" s="58" t="s">
        <v>9</v>
      </c>
      <c r="G114" s="180">
        <v>45972</v>
      </c>
      <c r="H114" s="70">
        <v>18832.61</v>
      </c>
      <c r="I114" s="51">
        <v>0</v>
      </c>
      <c r="J114" s="70">
        <v>18832.61</v>
      </c>
      <c r="K114" s="7" t="s">
        <v>37</v>
      </c>
      <c r="L114" s="49" t="s">
        <v>217</v>
      </c>
      <c r="M114" s="70">
        <v>18832.61</v>
      </c>
      <c r="N114" s="52">
        <v>46053</v>
      </c>
    </row>
    <row r="115" spans="1:14" ht="29.25" customHeight="1" x14ac:dyDescent="0.2">
      <c r="A115" s="181">
        <v>101723289</v>
      </c>
      <c r="B115" s="56" t="s">
        <v>218</v>
      </c>
      <c r="C115" s="181" t="s">
        <v>219</v>
      </c>
      <c r="D115" s="181" t="s">
        <v>220</v>
      </c>
      <c r="E115" s="70">
        <v>25088.76</v>
      </c>
      <c r="F115" s="58" t="s">
        <v>9</v>
      </c>
      <c r="G115" s="182">
        <v>45939</v>
      </c>
      <c r="H115" s="70">
        <v>25088.76</v>
      </c>
      <c r="I115" s="51">
        <v>0</v>
      </c>
      <c r="J115" s="70">
        <v>25088.76</v>
      </c>
      <c r="K115" s="49" t="s">
        <v>179</v>
      </c>
      <c r="L115" s="49" t="s">
        <v>5</v>
      </c>
      <c r="M115" s="70">
        <v>25088.76</v>
      </c>
      <c r="N115" s="52">
        <v>46053</v>
      </c>
    </row>
    <row r="116" spans="1:14" ht="29.25" customHeight="1" x14ac:dyDescent="0.2">
      <c r="A116" s="56">
        <v>101008067</v>
      </c>
      <c r="B116" s="56" t="s">
        <v>221</v>
      </c>
      <c r="C116" s="71" t="s">
        <v>199</v>
      </c>
      <c r="D116" s="57" t="s">
        <v>195</v>
      </c>
      <c r="E116" s="70">
        <v>5805.98</v>
      </c>
      <c r="F116" s="58" t="s">
        <v>9</v>
      </c>
      <c r="G116" s="183">
        <v>45976</v>
      </c>
      <c r="H116" s="70">
        <v>5805.98</v>
      </c>
      <c r="I116" s="51">
        <v>0</v>
      </c>
      <c r="J116" s="70">
        <v>5805.98</v>
      </c>
      <c r="K116" s="172" t="s">
        <v>39</v>
      </c>
      <c r="L116" s="49" t="s">
        <v>129</v>
      </c>
      <c r="M116" s="70">
        <v>5805.98</v>
      </c>
      <c r="N116" s="52">
        <v>46053</v>
      </c>
    </row>
    <row r="117" spans="1:14" ht="29.25" customHeight="1" x14ac:dyDescent="0.2">
      <c r="A117" s="56">
        <v>101008067</v>
      </c>
      <c r="B117" s="56" t="s">
        <v>222</v>
      </c>
      <c r="C117" s="71" t="s">
        <v>199</v>
      </c>
      <c r="D117" s="57" t="s">
        <v>195</v>
      </c>
      <c r="E117" s="70">
        <v>8195.9699999999993</v>
      </c>
      <c r="F117" s="58" t="s">
        <v>9</v>
      </c>
      <c r="G117" s="183">
        <v>45975</v>
      </c>
      <c r="H117" s="70">
        <v>8195.9699999999993</v>
      </c>
      <c r="I117" s="51">
        <v>0</v>
      </c>
      <c r="J117" s="70">
        <v>8195.9699999999993</v>
      </c>
      <c r="K117" s="172" t="s">
        <v>39</v>
      </c>
      <c r="L117" s="49" t="s">
        <v>129</v>
      </c>
      <c r="M117" s="70">
        <v>8195.9699999999993</v>
      </c>
      <c r="N117" s="52">
        <v>46053</v>
      </c>
    </row>
    <row r="118" spans="1:14" ht="29.25" customHeight="1" x14ac:dyDescent="0.2">
      <c r="A118" s="56">
        <v>101008067</v>
      </c>
      <c r="B118" s="56" t="s">
        <v>223</v>
      </c>
      <c r="C118" s="71" t="s">
        <v>199</v>
      </c>
      <c r="D118" s="57" t="s">
        <v>195</v>
      </c>
      <c r="E118" s="70">
        <v>12113</v>
      </c>
      <c r="F118" s="58" t="s">
        <v>9</v>
      </c>
      <c r="G118" s="184">
        <v>45975</v>
      </c>
      <c r="H118" s="70">
        <v>12113</v>
      </c>
      <c r="I118" s="51">
        <v>0</v>
      </c>
      <c r="J118" s="70">
        <v>12113</v>
      </c>
      <c r="K118" s="172" t="s">
        <v>39</v>
      </c>
      <c r="L118" s="49" t="s">
        <v>129</v>
      </c>
      <c r="M118" s="70">
        <v>12113</v>
      </c>
      <c r="N118" s="52">
        <v>46053</v>
      </c>
    </row>
    <row r="119" spans="1:14" ht="29.25" customHeight="1" x14ac:dyDescent="0.2">
      <c r="A119" s="56">
        <v>101008067</v>
      </c>
      <c r="B119" s="56" t="s">
        <v>224</v>
      </c>
      <c r="C119" s="71" t="s">
        <v>199</v>
      </c>
      <c r="D119" s="57" t="s">
        <v>195</v>
      </c>
      <c r="E119" s="70">
        <v>4650.45</v>
      </c>
      <c r="F119" s="58" t="s">
        <v>9</v>
      </c>
      <c r="G119" s="184">
        <v>45966</v>
      </c>
      <c r="H119" s="70">
        <v>4650.45</v>
      </c>
      <c r="I119" s="51">
        <v>0</v>
      </c>
      <c r="J119" s="70">
        <v>4650.45</v>
      </c>
      <c r="K119" s="172" t="s">
        <v>39</v>
      </c>
      <c r="L119" s="49" t="s">
        <v>129</v>
      </c>
      <c r="M119" s="70">
        <v>4650.45</v>
      </c>
      <c r="N119" s="52">
        <v>46053</v>
      </c>
    </row>
    <row r="120" spans="1:14" ht="29.25" customHeight="1" x14ac:dyDescent="0.25">
      <c r="A120" s="147"/>
      <c r="B120" s="160"/>
      <c r="C120" s="13"/>
      <c r="D120" s="104" t="s">
        <v>225</v>
      </c>
      <c r="E120" s="110">
        <f>SUM(E112:E119)</f>
        <v>462699.25999999995</v>
      </c>
      <c r="F120" s="110"/>
      <c r="G120" s="110"/>
      <c r="H120" s="110">
        <f>SUM(H112:H119)</f>
        <v>462699.25999999995</v>
      </c>
      <c r="I120" s="110"/>
      <c r="J120" s="110">
        <f>SUM(J112:J119)</f>
        <v>462699.25999999995</v>
      </c>
      <c r="K120" s="110"/>
      <c r="L120" s="110"/>
      <c r="M120" s="110">
        <f>SUM(M112:M119)</f>
        <v>462699.25999999995</v>
      </c>
      <c r="N120" s="52"/>
    </row>
    <row r="121" spans="1:14" ht="29.25" customHeight="1" x14ac:dyDescent="0.25">
      <c r="A121" s="147"/>
      <c r="B121" s="160"/>
      <c r="C121" s="13"/>
      <c r="D121" s="104"/>
      <c r="E121" s="110"/>
      <c r="F121" s="110"/>
      <c r="G121" s="110"/>
      <c r="H121" s="110"/>
      <c r="I121" s="110"/>
      <c r="J121" s="110"/>
      <c r="K121" s="110"/>
      <c r="L121" s="110"/>
      <c r="M121" s="110"/>
      <c r="N121" s="52"/>
    </row>
    <row r="122" spans="1:14" ht="29.25" customHeight="1" x14ac:dyDescent="0.25">
      <c r="A122" s="147"/>
      <c r="B122" s="160"/>
      <c r="C122" s="13"/>
      <c r="D122" s="115" t="s">
        <v>226</v>
      </c>
      <c r="E122" s="110"/>
      <c r="F122" s="110"/>
      <c r="G122" s="110"/>
      <c r="H122" s="110"/>
      <c r="I122" s="110"/>
      <c r="J122" s="110"/>
      <c r="K122" s="110"/>
      <c r="L122" s="110"/>
      <c r="M122" s="110"/>
      <c r="N122" s="52"/>
    </row>
    <row r="123" spans="1:14" ht="29.25" customHeight="1" x14ac:dyDescent="0.2">
      <c r="A123" s="185">
        <v>101821248</v>
      </c>
      <c r="B123" s="185" t="s">
        <v>227</v>
      </c>
      <c r="C123" s="185" t="s">
        <v>228</v>
      </c>
      <c r="D123" s="185" t="s">
        <v>229</v>
      </c>
      <c r="E123" s="73">
        <v>260811.22</v>
      </c>
      <c r="F123" s="58" t="s">
        <v>9</v>
      </c>
      <c r="G123" s="186">
        <v>46013</v>
      </c>
      <c r="H123" s="73">
        <v>260811.22</v>
      </c>
      <c r="I123" s="51">
        <v>0</v>
      </c>
      <c r="J123" s="73">
        <v>260811.22</v>
      </c>
      <c r="K123" s="7" t="s">
        <v>230</v>
      </c>
      <c r="L123" s="49" t="s">
        <v>231</v>
      </c>
      <c r="M123" s="73">
        <v>260811.22</v>
      </c>
      <c r="N123" s="52">
        <v>46053</v>
      </c>
    </row>
    <row r="124" spans="1:14" ht="29.25" customHeight="1" x14ac:dyDescent="0.2">
      <c r="A124" s="185">
        <v>401502933</v>
      </c>
      <c r="B124" s="185" t="s">
        <v>232</v>
      </c>
      <c r="C124" s="185" t="s">
        <v>210</v>
      </c>
      <c r="D124" s="185" t="s">
        <v>211</v>
      </c>
      <c r="E124" s="73">
        <v>29500</v>
      </c>
      <c r="F124" s="58" t="s">
        <v>9</v>
      </c>
      <c r="G124" s="186">
        <v>46003</v>
      </c>
      <c r="H124" s="73">
        <v>29500</v>
      </c>
      <c r="I124" s="51">
        <v>0</v>
      </c>
      <c r="J124" s="73">
        <v>29500</v>
      </c>
      <c r="K124" s="7" t="s">
        <v>212</v>
      </c>
      <c r="L124" s="49" t="s">
        <v>8</v>
      </c>
      <c r="M124" s="73">
        <v>29500</v>
      </c>
      <c r="N124" s="52">
        <v>46053</v>
      </c>
    </row>
    <row r="125" spans="1:14" ht="29.25" customHeight="1" x14ac:dyDescent="0.2">
      <c r="A125" s="185">
        <v>101001577</v>
      </c>
      <c r="B125" s="185" t="s">
        <v>233</v>
      </c>
      <c r="C125" s="185" t="s">
        <v>183</v>
      </c>
      <c r="D125" s="185" t="s">
        <v>234</v>
      </c>
      <c r="E125" s="73">
        <v>394014.49</v>
      </c>
      <c r="F125" s="58" t="s">
        <v>9</v>
      </c>
      <c r="G125" s="186">
        <v>46018</v>
      </c>
      <c r="H125" s="73">
        <v>394014.49</v>
      </c>
      <c r="I125" s="51">
        <v>0</v>
      </c>
      <c r="J125" s="73">
        <v>394014.49</v>
      </c>
      <c r="K125" s="143" t="s">
        <v>235</v>
      </c>
      <c r="L125" s="187" t="s">
        <v>2</v>
      </c>
      <c r="M125" s="73">
        <v>394014.49</v>
      </c>
      <c r="N125" s="52">
        <v>46053</v>
      </c>
    </row>
    <row r="126" spans="1:14" ht="29.25" customHeight="1" x14ac:dyDescent="0.2">
      <c r="A126" s="185">
        <v>101001577</v>
      </c>
      <c r="B126" s="185" t="s">
        <v>236</v>
      </c>
      <c r="C126" s="185" t="s">
        <v>183</v>
      </c>
      <c r="D126" s="185" t="s">
        <v>234</v>
      </c>
      <c r="E126" s="73">
        <v>179118.83</v>
      </c>
      <c r="F126" s="58" t="s">
        <v>9</v>
      </c>
      <c r="G126" s="186">
        <v>46018</v>
      </c>
      <c r="H126" s="73">
        <v>179118.83</v>
      </c>
      <c r="I126" s="51">
        <v>0</v>
      </c>
      <c r="J126" s="73">
        <v>179118.83</v>
      </c>
      <c r="K126" s="143" t="s">
        <v>235</v>
      </c>
      <c r="L126" s="187" t="s">
        <v>2</v>
      </c>
      <c r="M126" s="73">
        <v>179118.83</v>
      </c>
      <c r="N126" s="52">
        <v>46053</v>
      </c>
    </row>
    <row r="127" spans="1:14" ht="29.25" customHeight="1" x14ac:dyDescent="0.2">
      <c r="A127" s="185">
        <v>101001577</v>
      </c>
      <c r="B127" s="185" t="s">
        <v>237</v>
      </c>
      <c r="C127" s="185" t="s">
        <v>183</v>
      </c>
      <c r="D127" s="56" t="s">
        <v>201</v>
      </c>
      <c r="E127" s="73">
        <v>324066</v>
      </c>
      <c r="F127" s="58" t="s">
        <v>9</v>
      </c>
      <c r="G127" s="186">
        <v>46018</v>
      </c>
      <c r="H127" s="73">
        <v>324066</v>
      </c>
      <c r="I127" s="51">
        <v>0</v>
      </c>
      <c r="J127" s="73">
        <v>324066</v>
      </c>
      <c r="K127" s="7" t="s">
        <v>185</v>
      </c>
      <c r="L127" s="49" t="s">
        <v>202</v>
      </c>
      <c r="M127" s="73">
        <v>324066</v>
      </c>
      <c r="N127" s="52">
        <v>46053</v>
      </c>
    </row>
    <row r="128" spans="1:14" ht="29.25" customHeight="1" x14ac:dyDescent="0.2">
      <c r="A128" s="185">
        <v>101001577</v>
      </c>
      <c r="B128" s="185" t="s">
        <v>238</v>
      </c>
      <c r="C128" s="185" t="s">
        <v>183</v>
      </c>
      <c r="D128" s="185" t="s">
        <v>239</v>
      </c>
      <c r="E128" s="73">
        <v>3822.72</v>
      </c>
      <c r="F128" s="58" t="s">
        <v>9</v>
      </c>
      <c r="G128" s="186">
        <v>46018</v>
      </c>
      <c r="H128" s="73">
        <v>3822.72</v>
      </c>
      <c r="I128" s="51">
        <v>0</v>
      </c>
      <c r="J128" s="73">
        <v>3822.72</v>
      </c>
      <c r="K128" s="7" t="s">
        <v>240</v>
      </c>
      <c r="L128" s="49" t="s">
        <v>4</v>
      </c>
      <c r="M128" s="73">
        <v>3822.72</v>
      </c>
      <c r="N128" s="52">
        <v>46053</v>
      </c>
    </row>
    <row r="129" spans="1:14" ht="29.25" customHeight="1" x14ac:dyDescent="0.2">
      <c r="A129" s="185">
        <v>101001577</v>
      </c>
      <c r="B129" s="185" t="s">
        <v>241</v>
      </c>
      <c r="C129" s="185" t="s">
        <v>183</v>
      </c>
      <c r="D129" s="185" t="s">
        <v>234</v>
      </c>
      <c r="E129" s="73">
        <v>2276.2600000000002</v>
      </c>
      <c r="F129" s="58" t="s">
        <v>9</v>
      </c>
      <c r="G129" s="186">
        <v>46018</v>
      </c>
      <c r="H129" s="73">
        <v>2276.2600000000002</v>
      </c>
      <c r="I129" s="51">
        <v>0</v>
      </c>
      <c r="J129" s="73">
        <v>2276.2600000000002</v>
      </c>
      <c r="K129" s="143" t="s">
        <v>235</v>
      </c>
      <c r="L129" s="187" t="s">
        <v>2</v>
      </c>
      <c r="M129" s="73">
        <v>2276.2600000000002</v>
      </c>
      <c r="N129" s="52">
        <v>46053</v>
      </c>
    </row>
    <row r="130" spans="1:14" ht="29.25" customHeight="1" x14ac:dyDescent="0.2">
      <c r="A130" s="185">
        <v>101001577</v>
      </c>
      <c r="B130" s="185" t="s">
        <v>242</v>
      </c>
      <c r="C130" s="185" t="s">
        <v>183</v>
      </c>
      <c r="D130" s="185" t="s">
        <v>239</v>
      </c>
      <c r="E130" s="73">
        <v>8334.5300000000007</v>
      </c>
      <c r="F130" s="58" t="s">
        <v>9</v>
      </c>
      <c r="G130" s="186">
        <v>46018</v>
      </c>
      <c r="H130" s="73">
        <v>8334.5300000000007</v>
      </c>
      <c r="I130" s="51">
        <v>0</v>
      </c>
      <c r="J130" s="73">
        <v>8334.5300000000007</v>
      </c>
      <c r="K130" s="7" t="s">
        <v>240</v>
      </c>
      <c r="L130" s="49" t="s">
        <v>4</v>
      </c>
      <c r="M130" s="73">
        <v>8334.5300000000007</v>
      </c>
      <c r="N130" s="52">
        <v>46053</v>
      </c>
    </row>
    <row r="131" spans="1:14" ht="29.25" customHeight="1" x14ac:dyDescent="0.2">
      <c r="A131" s="185">
        <v>101073055</v>
      </c>
      <c r="B131" s="185" t="s">
        <v>243</v>
      </c>
      <c r="C131" s="185" t="s">
        <v>244</v>
      </c>
      <c r="D131" s="185" t="s">
        <v>245</v>
      </c>
      <c r="E131" s="73">
        <v>7820</v>
      </c>
      <c r="F131" s="58" t="s">
        <v>9</v>
      </c>
      <c r="G131" s="186">
        <v>45992</v>
      </c>
      <c r="H131" s="73">
        <v>7820</v>
      </c>
      <c r="I131" s="51">
        <v>0</v>
      </c>
      <c r="J131" s="73">
        <v>7820</v>
      </c>
      <c r="K131" s="116" t="s">
        <v>246</v>
      </c>
      <c r="L131" s="116" t="s">
        <v>247</v>
      </c>
      <c r="M131" s="73">
        <v>7820</v>
      </c>
      <c r="N131" s="52">
        <v>46053</v>
      </c>
    </row>
    <row r="132" spans="1:14" ht="29.25" customHeight="1" x14ac:dyDescent="0.2">
      <c r="A132" s="185">
        <v>101011939</v>
      </c>
      <c r="B132" s="185" t="s">
        <v>248</v>
      </c>
      <c r="C132" s="185" t="s">
        <v>249</v>
      </c>
      <c r="D132" s="185" t="s">
        <v>151</v>
      </c>
      <c r="E132" s="73">
        <v>25680.1</v>
      </c>
      <c r="F132" s="58" t="s">
        <v>9</v>
      </c>
      <c r="G132" s="186">
        <v>46000</v>
      </c>
      <c r="H132" s="73">
        <v>25680.1</v>
      </c>
      <c r="I132" s="51">
        <v>0</v>
      </c>
      <c r="J132" s="73">
        <v>25680.1</v>
      </c>
      <c r="K132" s="172" t="s">
        <v>39</v>
      </c>
      <c r="L132" s="49" t="s">
        <v>129</v>
      </c>
      <c r="M132" s="73">
        <v>25680.1</v>
      </c>
      <c r="N132" s="52">
        <v>46053</v>
      </c>
    </row>
    <row r="133" spans="1:14" ht="29.25" customHeight="1" x14ac:dyDescent="0.2">
      <c r="A133" s="188">
        <v>101008067</v>
      </c>
      <c r="B133" s="188" t="s">
        <v>250</v>
      </c>
      <c r="C133" s="188" t="s">
        <v>199</v>
      </c>
      <c r="D133" s="188" t="s">
        <v>195</v>
      </c>
      <c r="E133" s="189">
        <v>7797.74</v>
      </c>
      <c r="F133" s="58" t="s">
        <v>9</v>
      </c>
      <c r="G133" s="190">
        <v>45982</v>
      </c>
      <c r="H133" s="189">
        <v>7797.74</v>
      </c>
      <c r="I133" s="51">
        <v>0</v>
      </c>
      <c r="J133" s="189">
        <v>7797.74</v>
      </c>
      <c r="K133" s="172" t="s">
        <v>39</v>
      </c>
      <c r="L133" s="49" t="s">
        <v>129</v>
      </c>
      <c r="M133" s="189">
        <v>7797.74</v>
      </c>
      <c r="N133" s="52">
        <v>46053</v>
      </c>
    </row>
    <row r="134" spans="1:14" ht="29.25" customHeight="1" x14ac:dyDescent="0.2">
      <c r="A134" s="188">
        <v>101008067</v>
      </c>
      <c r="B134" s="188" t="s">
        <v>251</v>
      </c>
      <c r="C134" s="188" t="s">
        <v>199</v>
      </c>
      <c r="D134" s="188" t="s">
        <v>195</v>
      </c>
      <c r="E134" s="189">
        <v>8585.9599999999991</v>
      </c>
      <c r="F134" s="58" t="s">
        <v>9</v>
      </c>
      <c r="G134" s="190">
        <v>45985</v>
      </c>
      <c r="H134" s="189">
        <v>8585.9599999999991</v>
      </c>
      <c r="I134" s="51">
        <v>0</v>
      </c>
      <c r="J134" s="189">
        <v>8585.9599999999991</v>
      </c>
      <c r="K134" s="172" t="s">
        <v>39</v>
      </c>
      <c r="L134" s="49" t="s">
        <v>129</v>
      </c>
      <c r="M134" s="189">
        <v>8585.9599999999991</v>
      </c>
      <c r="N134" s="52">
        <v>46053</v>
      </c>
    </row>
    <row r="135" spans="1:14" ht="29.25" customHeight="1" x14ac:dyDescent="0.2">
      <c r="A135" s="188">
        <v>101008067</v>
      </c>
      <c r="B135" s="188" t="s">
        <v>252</v>
      </c>
      <c r="C135" s="188" t="s">
        <v>199</v>
      </c>
      <c r="D135" s="188" t="s">
        <v>195</v>
      </c>
      <c r="E135" s="189">
        <v>9548.8700000000008</v>
      </c>
      <c r="F135" s="74" t="s">
        <v>9</v>
      </c>
      <c r="G135" s="190">
        <v>45980</v>
      </c>
      <c r="H135" s="189">
        <v>9548.8700000000008</v>
      </c>
      <c r="I135" s="191">
        <v>0</v>
      </c>
      <c r="J135" s="189">
        <v>9548.8700000000008</v>
      </c>
      <c r="K135" s="172" t="s">
        <v>39</v>
      </c>
      <c r="L135" s="49" t="s">
        <v>129</v>
      </c>
      <c r="M135" s="189">
        <v>9548.8700000000008</v>
      </c>
      <c r="N135" s="52">
        <v>46053</v>
      </c>
    </row>
    <row r="136" spans="1:14" ht="29.25" customHeight="1" x14ac:dyDescent="0.2">
      <c r="A136" s="185">
        <v>101008067</v>
      </c>
      <c r="B136" s="185" t="s">
        <v>253</v>
      </c>
      <c r="C136" s="185" t="s">
        <v>199</v>
      </c>
      <c r="D136" s="185" t="s">
        <v>195</v>
      </c>
      <c r="E136" s="73">
        <v>5044.1000000000004</v>
      </c>
      <c r="F136" s="58" t="s">
        <v>9</v>
      </c>
      <c r="G136" s="186">
        <v>45996</v>
      </c>
      <c r="H136" s="73">
        <v>5044.1000000000004</v>
      </c>
      <c r="I136" s="51">
        <v>0</v>
      </c>
      <c r="J136" s="73">
        <v>5044.1000000000004</v>
      </c>
      <c r="K136" s="172" t="s">
        <v>39</v>
      </c>
      <c r="L136" s="49" t="s">
        <v>129</v>
      </c>
      <c r="M136" s="73">
        <v>5044.1000000000004</v>
      </c>
      <c r="N136" s="52">
        <v>46053</v>
      </c>
    </row>
    <row r="137" spans="1:14" ht="29.25" customHeight="1" x14ac:dyDescent="0.2">
      <c r="A137" s="185">
        <v>101008067</v>
      </c>
      <c r="B137" s="185" t="s">
        <v>254</v>
      </c>
      <c r="C137" s="185" t="s">
        <v>199</v>
      </c>
      <c r="D137" s="185" t="s">
        <v>195</v>
      </c>
      <c r="E137" s="73">
        <v>5154.54</v>
      </c>
      <c r="F137" s="58" t="s">
        <v>9</v>
      </c>
      <c r="G137" s="186">
        <v>45993</v>
      </c>
      <c r="H137" s="73">
        <v>5154.54</v>
      </c>
      <c r="I137" s="51">
        <v>0</v>
      </c>
      <c r="J137" s="73">
        <v>5154.54</v>
      </c>
      <c r="K137" s="172" t="s">
        <v>39</v>
      </c>
      <c r="L137" s="49" t="s">
        <v>129</v>
      </c>
      <c r="M137" s="73">
        <v>5154.54</v>
      </c>
      <c r="N137" s="52">
        <v>46053</v>
      </c>
    </row>
    <row r="138" spans="1:14" ht="29.25" customHeight="1" x14ac:dyDescent="0.2">
      <c r="A138" s="185">
        <v>101008067</v>
      </c>
      <c r="B138" s="185" t="s">
        <v>255</v>
      </c>
      <c r="C138" s="185" t="s">
        <v>199</v>
      </c>
      <c r="D138" s="185" t="s">
        <v>195</v>
      </c>
      <c r="E138" s="73">
        <v>10262.73</v>
      </c>
      <c r="F138" s="58" t="s">
        <v>9</v>
      </c>
      <c r="G138" s="186">
        <v>45994</v>
      </c>
      <c r="H138" s="73">
        <v>10262.73</v>
      </c>
      <c r="I138" s="51">
        <v>0</v>
      </c>
      <c r="J138" s="73">
        <v>10262.73</v>
      </c>
      <c r="K138" s="172" t="s">
        <v>39</v>
      </c>
      <c r="L138" s="49" t="s">
        <v>129</v>
      </c>
      <c r="M138" s="73">
        <v>10262.73</v>
      </c>
      <c r="N138" s="52">
        <v>46053</v>
      </c>
    </row>
    <row r="139" spans="1:14" ht="29.25" customHeight="1" x14ac:dyDescent="0.2">
      <c r="A139" s="185">
        <v>101008172</v>
      </c>
      <c r="B139" s="185" t="s">
        <v>256</v>
      </c>
      <c r="C139" s="185" t="s">
        <v>257</v>
      </c>
      <c r="D139" s="185" t="s">
        <v>258</v>
      </c>
      <c r="E139" s="73">
        <v>3000000</v>
      </c>
      <c r="F139" s="58" t="s">
        <v>9</v>
      </c>
      <c r="G139" s="186">
        <v>46006</v>
      </c>
      <c r="H139" s="73">
        <v>3000000</v>
      </c>
      <c r="I139" s="51">
        <v>0</v>
      </c>
      <c r="J139" s="73">
        <v>1500000</v>
      </c>
      <c r="K139" s="7" t="s">
        <v>68</v>
      </c>
      <c r="L139" s="49" t="s">
        <v>259</v>
      </c>
      <c r="M139" s="73">
        <v>1500000</v>
      </c>
      <c r="N139" s="52">
        <v>46053</v>
      </c>
    </row>
    <row r="140" spans="1:14" ht="29.25" customHeight="1" x14ac:dyDescent="0.2">
      <c r="A140" s="185"/>
      <c r="B140" s="185"/>
      <c r="C140" s="185"/>
      <c r="D140" s="185"/>
      <c r="E140" s="73"/>
      <c r="F140" s="58"/>
      <c r="G140" s="186"/>
      <c r="H140" s="73"/>
      <c r="I140" s="51"/>
      <c r="J140" s="73">
        <v>1500000</v>
      </c>
      <c r="K140" s="7" t="s">
        <v>64</v>
      </c>
      <c r="L140" s="49" t="s">
        <v>260</v>
      </c>
      <c r="M140" s="73">
        <v>1500000</v>
      </c>
      <c r="N140" s="52">
        <v>46053</v>
      </c>
    </row>
    <row r="141" spans="1:14" ht="29.25" customHeight="1" x14ac:dyDescent="0.2">
      <c r="A141" s="185">
        <v>101503939</v>
      </c>
      <c r="B141" s="185" t="s">
        <v>261</v>
      </c>
      <c r="C141" s="185" t="s">
        <v>262</v>
      </c>
      <c r="D141" s="185" t="s">
        <v>263</v>
      </c>
      <c r="E141" s="73">
        <v>2700</v>
      </c>
      <c r="F141" s="58" t="s">
        <v>9</v>
      </c>
      <c r="G141" s="186">
        <v>45999</v>
      </c>
      <c r="H141" s="73">
        <v>2700</v>
      </c>
      <c r="I141" s="51">
        <v>0</v>
      </c>
      <c r="J141" s="73">
        <v>2700</v>
      </c>
      <c r="K141" s="7" t="s">
        <v>179</v>
      </c>
      <c r="L141" s="49" t="s">
        <v>5</v>
      </c>
      <c r="M141" s="73">
        <v>2700</v>
      </c>
      <c r="N141" s="52">
        <v>46053</v>
      </c>
    </row>
    <row r="142" spans="1:14" ht="29.25" customHeight="1" x14ac:dyDescent="0.2">
      <c r="A142" s="185">
        <v>131341502</v>
      </c>
      <c r="B142" s="185" t="s">
        <v>264</v>
      </c>
      <c r="C142" s="185" t="s">
        <v>265</v>
      </c>
      <c r="D142" s="185" t="s">
        <v>266</v>
      </c>
      <c r="E142" s="73">
        <v>14927</v>
      </c>
      <c r="F142" s="58" t="s">
        <v>9</v>
      </c>
      <c r="G142" s="186">
        <v>46008</v>
      </c>
      <c r="H142" s="73">
        <v>14927</v>
      </c>
      <c r="I142" s="51">
        <v>0</v>
      </c>
      <c r="J142" s="73">
        <v>14927</v>
      </c>
      <c r="K142" s="172" t="s">
        <v>39</v>
      </c>
      <c r="L142" s="49" t="s">
        <v>129</v>
      </c>
      <c r="M142" s="73">
        <v>14927</v>
      </c>
      <c r="N142" s="52">
        <v>46053</v>
      </c>
    </row>
    <row r="143" spans="1:14" ht="29.25" customHeight="1" x14ac:dyDescent="0.2">
      <c r="A143" s="185">
        <v>131341502</v>
      </c>
      <c r="B143" s="185" t="s">
        <v>267</v>
      </c>
      <c r="C143" s="185" t="s">
        <v>265</v>
      </c>
      <c r="D143" s="185" t="s">
        <v>266</v>
      </c>
      <c r="E143" s="73">
        <v>14986</v>
      </c>
      <c r="F143" s="58" t="s">
        <v>9</v>
      </c>
      <c r="G143" s="186">
        <v>46008</v>
      </c>
      <c r="H143" s="73">
        <v>14986</v>
      </c>
      <c r="I143" s="51">
        <v>0</v>
      </c>
      <c r="J143" s="73">
        <v>14986</v>
      </c>
      <c r="K143" s="172" t="s">
        <v>39</v>
      </c>
      <c r="L143" s="49" t="s">
        <v>129</v>
      </c>
      <c r="M143" s="73">
        <v>14986</v>
      </c>
      <c r="N143" s="52">
        <v>46053</v>
      </c>
    </row>
    <row r="144" spans="1:14" ht="29.25" customHeight="1" x14ac:dyDescent="0.2">
      <c r="A144" s="185">
        <v>101008067</v>
      </c>
      <c r="B144" s="185" t="s">
        <v>268</v>
      </c>
      <c r="C144" s="185" t="s">
        <v>199</v>
      </c>
      <c r="D144" s="185" t="s">
        <v>195</v>
      </c>
      <c r="E144" s="73">
        <v>1015.1</v>
      </c>
      <c r="F144" s="58" t="s">
        <v>9</v>
      </c>
      <c r="G144" s="186">
        <v>46006</v>
      </c>
      <c r="H144" s="73">
        <v>1015.1</v>
      </c>
      <c r="I144" s="51">
        <v>0</v>
      </c>
      <c r="J144" s="73">
        <v>1015.1</v>
      </c>
      <c r="K144" s="172" t="s">
        <v>39</v>
      </c>
      <c r="L144" s="49" t="s">
        <v>129</v>
      </c>
      <c r="M144" s="73">
        <v>1015.1</v>
      </c>
      <c r="N144" s="52">
        <v>46053</v>
      </c>
    </row>
    <row r="145" spans="1:14" ht="29.25" customHeight="1" x14ac:dyDescent="0.2">
      <c r="A145" s="185">
        <v>101008067</v>
      </c>
      <c r="B145" s="185" t="s">
        <v>269</v>
      </c>
      <c r="C145" s="185" t="s">
        <v>199</v>
      </c>
      <c r="D145" s="185" t="s">
        <v>195</v>
      </c>
      <c r="E145" s="73">
        <v>4510.1899999999996</v>
      </c>
      <c r="F145" s="58" t="s">
        <v>9</v>
      </c>
      <c r="G145" s="186">
        <v>46002</v>
      </c>
      <c r="H145" s="73">
        <v>4510.1899999999996</v>
      </c>
      <c r="I145" s="51">
        <v>0</v>
      </c>
      <c r="J145" s="73">
        <v>4510.1899999999996</v>
      </c>
      <c r="K145" s="172" t="s">
        <v>39</v>
      </c>
      <c r="L145" s="49" t="s">
        <v>129</v>
      </c>
      <c r="M145" s="73">
        <v>4510.1899999999996</v>
      </c>
      <c r="N145" s="52">
        <v>46053</v>
      </c>
    </row>
    <row r="146" spans="1:14" ht="29.25" customHeight="1" x14ac:dyDescent="0.2">
      <c r="A146" s="185">
        <v>101008067</v>
      </c>
      <c r="B146" s="185" t="s">
        <v>270</v>
      </c>
      <c r="C146" s="185" t="s">
        <v>199</v>
      </c>
      <c r="D146" s="185" t="s">
        <v>195</v>
      </c>
      <c r="E146" s="73">
        <v>9135.2900000000009</v>
      </c>
      <c r="F146" s="58" t="s">
        <v>9</v>
      </c>
      <c r="G146" s="186">
        <v>46006</v>
      </c>
      <c r="H146" s="73">
        <v>9135.2900000000009</v>
      </c>
      <c r="I146" s="51">
        <v>0</v>
      </c>
      <c r="J146" s="73">
        <v>9135.2900000000009</v>
      </c>
      <c r="K146" s="172" t="s">
        <v>39</v>
      </c>
      <c r="L146" s="49" t="s">
        <v>129</v>
      </c>
      <c r="M146" s="73">
        <v>9135.2900000000009</v>
      </c>
      <c r="N146" s="52">
        <v>46053</v>
      </c>
    </row>
    <row r="147" spans="1:14" ht="29.25" customHeight="1" x14ac:dyDescent="0.2">
      <c r="A147" s="185">
        <v>101008067</v>
      </c>
      <c r="B147" s="185" t="s">
        <v>271</v>
      </c>
      <c r="C147" s="185" t="s">
        <v>199</v>
      </c>
      <c r="D147" s="185" t="s">
        <v>195</v>
      </c>
      <c r="E147" s="73">
        <v>4510.79</v>
      </c>
      <c r="F147" s="58" t="s">
        <v>9</v>
      </c>
      <c r="G147" s="186">
        <v>46006</v>
      </c>
      <c r="H147" s="73">
        <v>4510.79</v>
      </c>
      <c r="I147" s="51">
        <v>0</v>
      </c>
      <c r="J147" s="73">
        <v>4510.79</v>
      </c>
      <c r="K147" s="172" t="s">
        <v>39</v>
      </c>
      <c r="L147" s="49" t="s">
        <v>129</v>
      </c>
      <c r="M147" s="73">
        <v>4510.79</v>
      </c>
      <c r="N147" s="52">
        <v>46053</v>
      </c>
    </row>
    <row r="148" spans="1:14" ht="29.25" customHeight="1" x14ac:dyDescent="0.2">
      <c r="A148" s="188">
        <v>101018941</v>
      </c>
      <c r="B148" s="188" t="s">
        <v>272</v>
      </c>
      <c r="C148" s="188" t="s">
        <v>273</v>
      </c>
      <c r="D148" s="188" t="s">
        <v>151</v>
      </c>
      <c r="E148" s="189">
        <v>12352.24</v>
      </c>
      <c r="F148" s="74" t="s">
        <v>9</v>
      </c>
      <c r="G148" s="192">
        <v>46013</v>
      </c>
      <c r="H148" s="189">
        <v>12352.24</v>
      </c>
      <c r="I148" s="191">
        <v>0</v>
      </c>
      <c r="J148" s="189">
        <v>12352.24</v>
      </c>
      <c r="K148" s="193" t="s">
        <v>39</v>
      </c>
      <c r="L148" s="194" t="s">
        <v>129</v>
      </c>
      <c r="M148" s="189">
        <v>12352.24</v>
      </c>
      <c r="N148" s="195">
        <v>46053</v>
      </c>
    </row>
    <row r="149" spans="1:14" ht="29.25" customHeight="1" x14ac:dyDescent="0.2">
      <c r="A149" s="188">
        <v>101018941</v>
      </c>
      <c r="B149" s="188" t="s">
        <v>274</v>
      </c>
      <c r="C149" s="188" t="s">
        <v>273</v>
      </c>
      <c r="D149" s="188" t="s">
        <v>151</v>
      </c>
      <c r="E149" s="189">
        <v>72447.78</v>
      </c>
      <c r="F149" s="74" t="s">
        <v>9</v>
      </c>
      <c r="G149" s="192">
        <v>46014</v>
      </c>
      <c r="H149" s="189">
        <v>72447.78</v>
      </c>
      <c r="I149" s="191">
        <v>0</v>
      </c>
      <c r="J149" s="189">
        <v>72447.78</v>
      </c>
      <c r="K149" s="172" t="s">
        <v>39</v>
      </c>
      <c r="L149" s="49" t="s">
        <v>129</v>
      </c>
      <c r="M149" s="189">
        <v>72447.78</v>
      </c>
      <c r="N149" s="52">
        <v>46053</v>
      </c>
    </row>
    <row r="150" spans="1:14" ht="29.25" customHeight="1" x14ac:dyDescent="0.2">
      <c r="A150" s="188">
        <v>101723289</v>
      </c>
      <c r="B150" s="188" t="s">
        <v>275</v>
      </c>
      <c r="C150" s="188" t="s">
        <v>276</v>
      </c>
      <c r="D150" s="188" t="s">
        <v>277</v>
      </c>
      <c r="E150" s="189">
        <v>53943.71</v>
      </c>
      <c r="F150" s="74" t="s">
        <v>9</v>
      </c>
      <c r="G150" s="192">
        <v>46017</v>
      </c>
      <c r="H150" s="189">
        <v>53943.71</v>
      </c>
      <c r="I150" s="191">
        <v>0</v>
      </c>
      <c r="J150" s="189">
        <v>53943.71</v>
      </c>
      <c r="K150" s="49" t="s">
        <v>179</v>
      </c>
      <c r="L150" s="49" t="s">
        <v>5</v>
      </c>
      <c r="M150" s="189">
        <v>53943.71</v>
      </c>
      <c r="N150" s="52">
        <v>46053</v>
      </c>
    </row>
    <row r="151" spans="1:14" ht="29.25" customHeight="1" x14ac:dyDescent="0.2">
      <c r="A151" s="188">
        <v>101011149</v>
      </c>
      <c r="B151" s="188" t="s">
        <v>278</v>
      </c>
      <c r="C151" s="188" t="s">
        <v>279</v>
      </c>
      <c r="D151" s="185" t="s">
        <v>195</v>
      </c>
      <c r="E151" s="189">
        <v>11111.43</v>
      </c>
      <c r="F151" s="58" t="s">
        <v>9</v>
      </c>
      <c r="G151" s="192">
        <v>46008</v>
      </c>
      <c r="H151" s="189">
        <v>11111.43</v>
      </c>
      <c r="I151" s="191"/>
      <c r="J151" s="189">
        <v>11111.43</v>
      </c>
      <c r="K151" s="193" t="s">
        <v>39</v>
      </c>
      <c r="L151" s="194" t="s">
        <v>129</v>
      </c>
      <c r="M151" s="189">
        <v>11111.43</v>
      </c>
      <c r="N151" s="52">
        <v>46053</v>
      </c>
    </row>
    <row r="152" spans="1:14" ht="29.25" customHeight="1" x14ac:dyDescent="0.2">
      <c r="A152" s="188">
        <v>101820217</v>
      </c>
      <c r="B152" s="188" t="s">
        <v>280</v>
      </c>
      <c r="C152" s="188" t="s">
        <v>281</v>
      </c>
      <c r="D152" s="185" t="s">
        <v>229</v>
      </c>
      <c r="E152" s="189">
        <v>594.95000000000005</v>
      </c>
      <c r="F152" s="58" t="s">
        <v>9</v>
      </c>
      <c r="G152" s="192">
        <v>46010</v>
      </c>
      <c r="H152" s="189">
        <v>594.95000000000005</v>
      </c>
      <c r="I152" s="191"/>
      <c r="J152" s="189">
        <v>594.95000000000005</v>
      </c>
      <c r="K152" s="7" t="s">
        <v>230</v>
      </c>
      <c r="L152" s="49" t="s">
        <v>231</v>
      </c>
      <c r="M152" s="196">
        <v>594.95000000000005</v>
      </c>
      <c r="N152" s="52">
        <v>46053</v>
      </c>
    </row>
    <row r="153" spans="1:14" ht="29.25" customHeight="1" x14ac:dyDescent="0.2">
      <c r="A153" s="188">
        <v>424002029</v>
      </c>
      <c r="B153" s="188" t="s">
        <v>282</v>
      </c>
      <c r="C153" s="188" t="s">
        <v>283</v>
      </c>
      <c r="D153" s="185" t="s">
        <v>284</v>
      </c>
      <c r="E153" s="189">
        <v>6556.08</v>
      </c>
      <c r="F153" s="58" t="s">
        <v>9</v>
      </c>
      <c r="G153" s="192">
        <v>46014</v>
      </c>
      <c r="H153" s="189">
        <v>6556.08</v>
      </c>
      <c r="I153" s="191"/>
      <c r="J153" s="189">
        <v>6556.08</v>
      </c>
      <c r="K153" s="7" t="s">
        <v>285</v>
      </c>
      <c r="L153" s="49" t="s">
        <v>286</v>
      </c>
      <c r="M153" s="189">
        <v>6556.08</v>
      </c>
      <c r="N153" s="52">
        <v>46053</v>
      </c>
    </row>
    <row r="154" spans="1:14" ht="29.25" customHeight="1" x14ac:dyDescent="0.25">
      <c r="A154" s="147"/>
      <c r="B154" s="13"/>
      <c r="C154" s="13"/>
      <c r="D154" s="104" t="s">
        <v>287</v>
      </c>
      <c r="E154" s="110">
        <f>SUM(E123:E153)</f>
        <v>4490628.6500000004</v>
      </c>
      <c r="F154" s="110"/>
      <c r="G154" s="110"/>
      <c r="H154" s="110">
        <f>SUM(H123:H153)</f>
        <v>4490628.6500000004</v>
      </c>
      <c r="I154" s="110"/>
      <c r="J154" s="110">
        <f>SUM(J123:J153)</f>
        <v>4490628.6500000004</v>
      </c>
      <c r="K154" s="110"/>
      <c r="L154" s="110"/>
      <c r="M154" s="110">
        <f>SUM(M123:M153)</f>
        <v>4490628.6500000004</v>
      </c>
      <c r="N154" s="52"/>
    </row>
    <row r="155" spans="1:14" ht="29.25" customHeight="1" x14ac:dyDescent="0.25">
      <c r="A155" s="197"/>
      <c r="B155" s="198"/>
      <c r="C155" s="198"/>
      <c r="D155" s="161" t="s">
        <v>288</v>
      </c>
      <c r="E155" s="110">
        <f>+E17+E51+E54+E57+E60+E65+E70+E74+E80+E86+E92+E97+E103+E109+E120+E154</f>
        <v>12144162.82</v>
      </c>
      <c r="F155" s="110"/>
      <c r="G155" s="110"/>
      <c r="H155" s="110">
        <f>+H17+H51+H54+H57+H60+H65+H70+H74+H80+H86+H92+H97+H103+H109+H120+H154</f>
        <v>12144162.82</v>
      </c>
      <c r="I155" s="110"/>
      <c r="J155" s="199">
        <f>+J17+J51+J54+J57+J60+J65+J70+J74+J80+J86+J92+J97+J103+J109+J120+J154</f>
        <v>12144162.82</v>
      </c>
      <c r="K155" s="199"/>
      <c r="L155" s="199"/>
      <c r="M155" s="199">
        <f>+M17+M51+M54+M57+M60+M65+M70+M74+M80+M86+M92+M97+M103+M109+M120+M154</f>
        <v>12144162.82</v>
      </c>
      <c r="N155" s="200"/>
    </row>
    <row r="156" spans="1:14" ht="29.25" customHeight="1" x14ac:dyDescent="0.2">
      <c r="A156" s="197"/>
      <c r="B156" s="198"/>
      <c r="C156" s="198"/>
      <c r="D156" s="198"/>
      <c r="E156" s="201"/>
      <c r="F156" s="3"/>
      <c r="G156" s="198"/>
      <c r="H156" s="202"/>
      <c r="I156" s="202"/>
      <c r="J156" s="202"/>
      <c r="K156" s="14"/>
      <c r="L156" s="203"/>
      <c r="M156" s="3"/>
      <c r="N156" s="200"/>
    </row>
    <row r="157" spans="1:14" ht="29.25" customHeight="1" x14ac:dyDescent="0.25">
      <c r="A157" s="31"/>
      <c r="B157" s="14"/>
      <c r="C157" s="9"/>
      <c r="D157" s="15"/>
      <c r="E157" s="60"/>
      <c r="F157" s="60"/>
      <c r="G157" s="60"/>
      <c r="H157" s="60"/>
      <c r="I157" s="60"/>
      <c r="J157" s="60"/>
      <c r="L157" s="8"/>
      <c r="M157"/>
    </row>
    <row r="158" spans="1:14" ht="29.25" customHeight="1" x14ac:dyDescent="0.25">
      <c r="A158" s="214"/>
      <c r="B158" s="214"/>
      <c r="C158" s="61"/>
      <c r="D158" s="61"/>
      <c r="E158" s="62"/>
      <c r="F158" s="62"/>
      <c r="G158" s="61"/>
      <c r="H158" s="63"/>
      <c r="I158" s="63"/>
      <c r="J158" s="63"/>
      <c r="L158" s="8"/>
      <c r="M158"/>
    </row>
    <row r="159" spans="1:14" ht="29.25" customHeight="1" x14ac:dyDescent="0.25">
      <c r="A159" s="206" t="s">
        <v>26</v>
      </c>
      <c r="B159" s="206"/>
      <c r="C159" s="64"/>
      <c r="D159" s="207" t="s">
        <v>27</v>
      </c>
      <c r="E159" s="207"/>
      <c r="F159" s="65"/>
      <c r="G159" s="66"/>
      <c r="H159" s="207" t="s">
        <v>28</v>
      </c>
      <c r="I159" s="207"/>
      <c r="J159" s="207"/>
      <c r="K159"/>
      <c r="L159" s="208" t="s">
        <v>29</v>
      </c>
      <c r="M159" s="208"/>
    </row>
    <row r="160" spans="1:14" ht="29.25" customHeight="1" x14ac:dyDescent="0.25">
      <c r="A160" s="209" t="s">
        <v>30</v>
      </c>
      <c r="B160" s="209"/>
      <c r="C160" s="6"/>
      <c r="D160" s="209" t="s">
        <v>30</v>
      </c>
      <c r="E160" s="209"/>
      <c r="F160" s="67"/>
      <c r="G160" s="68"/>
      <c r="H160" s="205" t="s">
        <v>31</v>
      </c>
      <c r="I160" s="205"/>
      <c r="J160" s="205"/>
      <c r="K160"/>
      <c r="L160" s="205" t="s">
        <v>32</v>
      </c>
      <c r="M160" s="205"/>
    </row>
    <row r="161" spans="1:13" ht="29.25" customHeight="1" x14ac:dyDescent="0.25">
      <c r="A161" s="204" t="s">
        <v>33</v>
      </c>
      <c r="B161" s="204"/>
      <c r="C161" s="6"/>
      <c r="D161" s="205" t="s">
        <v>34</v>
      </c>
      <c r="E161" s="205"/>
      <c r="F161" s="67"/>
      <c r="G161" s="69"/>
      <c r="H161" s="205" t="s">
        <v>34</v>
      </c>
      <c r="I161" s="205"/>
      <c r="J161" s="205"/>
      <c r="K161"/>
      <c r="L161" s="205" t="s">
        <v>35</v>
      </c>
      <c r="M161" s="205"/>
    </row>
  </sheetData>
  <mergeCells count="17">
    <mergeCell ref="B4:N4"/>
    <mergeCell ref="B5:N5"/>
    <mergeCell ref="B58:N58"/>
    <mergeCell ref="B62:C62"/>
    <mergeCell ref="A158:B158"/>
    <mergeCell ref="A161:B161"/>
    <mergeCell ref="D161:E161"/>
    <mergeCell ref="H161:J161"/>
    <mergeCell ref="L161:M161"/>
    <mergeCell ref="A159:B159"/>
    <mergeCell ref="D159:E159"/>
    <mergeCell ref="H159:J159"/>
    <mergeCell ref="L159:M159"/>
    <mergeCell ref="A160:B160"/>
    <mergeCell ref="D160:E160"/>
    <mergeCell ref="H160:J160"/>
    <mergeCell ref="L160:M160"/>
  </mergeCells>
  <pageMargins left="0.7" right="0.7" top="0.75" bottom="0.75" header="0.3" footer="0.3"/>
  <pageSetup paperSize="5" scale="65" orientation="portrait" r:id="rId1"/>
  <ignoredErrors>
    <ignoredError sqref="A53:A59 A63:A64" numberStoredAsText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3317" r:id="rId4">
          <objectPr defaultSize="0" autoPict="0" r:id="rId5">
            <anchor moveWithCells="1" sizeWithCells="1">
              <from>
                <xdr:col>3</xdr:col>
                <xdr:colOff>3781425</xdr:colOff>
                <xdr:row>0</xdr:row>
                <xdr:rowOff>47625</xdr:rowOff>
              </from>
              <to>
                <xdr:col>4</xdr:col>
                <xdr:colOff>1200150</xdr:colOff>
                <xdr:row>2</xdr:row>
                <xdr:rowOff>219075</xdr:rowOff>
              </to>
            </anchor>
          </objectPr>
        </oleObject>
      </mc:Choice>
      <mc:Fallback>
        <oleObject progId="Word.Picture.8" shapeId="133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2026-01-14T19:16:15Z</cp:lastPrinted>
  <dcterms:created xsi:type="dcterms:W3CDTF">2007-03-20T14:00:55Z</dcterms:created>
  <dcterms:modified xsi:type="dcterms:W3CDTF">2026-01-19T19:11:09Z</dcterms:modified>
</cp:coreProperties>
</file>