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cos Cabral\Desktop\1 A OIA DIGEGA MC  (OF. LIBRE ACCESO A LA INFORMACION\DOCUMENTACION QUE SE DEBE SUBIR AL PORTAL DE DIGEGA\2025\5 Mayo\Informe Financiero MAYO 2025\"/>
    </mc:Choice>
  </mc:AlternateContent>
  <xr:revisionPtr revIDLastSave="0" documentId="13_ncr:1_{5A858088-C10C-47E8-AC17-5A6AA4638327}" xr6:coauthVersionLast="47" xr6:coauthVersionMax="47" xr10:uidLastSave="{00000000-0000-0000-0000-000000000000}"/>
  <bookViews>
    <workbookView xWindow="-120" yWindow="-120" windowWidth="38640" windowHeight="21240" tabRatio="605" xr2:uid="{00000000-000D-0000-FFFF-FFFF00000000}"/>
  </bookViews>
  <sheets>
    <sheet name=" BALANCE GRAL. " sheetId="233" r:id="rId1"/>
  </sheets>
  <externalReferences>
    <externalReference r:id="rId2"/>
  </externalReferences>
  <definedNames>
    <definedName name="_0">#REF!</definedName>
    <definedName name="_xlnm.Print_Area" localSheetId="0">' BALANCE GRAL. '!$B$1:$D$76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6" i="233" l="1"/>
  <c r="D52" i="233" l="1"/>
  <c r="C39" i="233" l="1"/>
  <c r="C25" i="233"/>
  <c r="C18" i="233" l="1"/>
  <c r="C43" i="233"/>
  <c r="C33" i="233"/>
  <c r="C24" i="233"/>
  <c r="C22" i="233"/>
  <c r="C14" i="233" l="1"/>
  <c r="C50" i="233" l="1"/>
  <c r="C59" i="233" l="1"/>
  <c r="D61" i="233" s="1"/>
  <c r="C67" i="233" l="1"/>
  <c r="D69" i="233" s="1"/>
</calcChain>
</file>

<file path=xl/sharedStrings.xml><?xml version="1.0" encoding="utf-8"?>
<sst xmlns="http://schemas.openxmlformats.org/spreadsheetml/2006/main" count="64" uniqueCount="64">
  <si>
    <t>PREPARADO POR:</t>
  </si>
  <si>
    <t>REVISADO POR:</t>
  </si>
  <si>
    <t>REPUBLICA DOMINICANA</t>
  </si>
  <si>
    <t>MINISTERIO DE AGRICULTURA</t>
  </si>
  <si>
    <t>DIRECCION GENERAL DE GANADERIA</t>
  </si>
  <si>
    <t>DEPARTAMENTO  FINANCIERO</t>
  </si>
  <si>
    <t>VALORES EN RD$</t>
  </si>
  <si>
    <t>ACTIVOS</t>
  </si>
  <si>
    <t>ACTIVOS CORRIENTES</t>
  </si>
  <si>
    <t>DISPONIBILIDAD EN CAJA Y BANCO</t>
  </si>
  <si>
    <t>ACTIVOS FIJOS</t>
  </si>
  <si>
    <t>TERRENOS</t>
  </si>
  <si>
    <t>EDIFICIOS</t>
  </si>
  <si>
    <t xml:space="preserve">MAQUINARIA Y EQUIPO AGROPECUARIO </t>
  </si>
  <si>
    <t xml:space="preserve">MAQUINARIA Y EQUIPO INDUSTRIAL  </t>
  </si>
  <si>
    <t>MUEBLES DE ALOJAMIENTO</t>
  </si>
  <si>
    <t xml:space="preserve">MUEBLES DE OFICINA  Y ESTANTERÍA  </t>
  </si>
  <si>
    <t>EQUIPO DE TRANSPORTE</t>
  </si>
  <si>
    <t>EQUIPO DE COMPUTACION</t>
  </si>
  <si>
    <t xml:space="preserve">CÁMARAS FOTOGRÁFICAS Y DE VIDEO  </t>
  </si>
  <si>
    <t>EQUIPOS DE COMUNICACIÓN Y SEÑALAMIENTO</t>
  </si>
  <si>
    <t>EQUIPOS DE SEGURIDAD</t>
  </si>
  <si>
    <t xml:space="preserve">EQUIPO DE ELEVACIÓN  </t>
  </si>
  <si>
    <t>OTROS MOBILIARIOS Y EQUIPOS NO IDENTIFICADOS PRECEDENTEMENTE</t>
  </si>
  <si>
    <t>PROGRAMAS DE INFORMÁTICA Y BASE DE DATOS</t>
  </si>
  <si>
    <t>OTRAS ESTRUCTURAS</t>
  </si>
  <si>
    <t>OTROS EQUIPOS</t>
  </si>
  <si>
    <t>ANTIGÜEDADES, BIENES ARTÍSTICOS Y OTROS OBJETOS DE ARTE</t>
  </si>
  <si>
    <t>ELECTRODOMÉSTICOS</t>
  </si>
  <si>
    <t xml:space="preserve">HERRAMIENTAS Y MÁQUINAS-HERRAMIENTAS  </t>
  </si>
  <si>
    <t xml:space="preserve">CARROCERÍAS Y REMOLQUES </t>
  </si>
  <si>
    <t xml:space="preserve">EQUIPO MÉDICO Y DE LABORATORIO  </t>
  </si>
  <si>
    <t>SISTEMAS DE AIRE ACONDICIONADO, CALEFACCIÓN Y DE REFRIGERACIÓN IND.</t>
  </si>
  <si>
    <t xml:space="preserve">EQUIPOS DE GENERACIÓN ELÉCTRICA, APARATOS Y ACCESORIOS ELÉCTRICOS  </t>
  </si>
  <si>
    <t xml:space="preserve">EQUIPOS Y APARATOS AUDIOVISUALES  </t>
  </si>
  <si>
    <t>PASIVOS CORRIENTES</t>
  </si>
  <si>
    <t>CUENTA POR PAGAR A CORTO PLAZO</t>
  </si>
  <si>
    <t>TOTAL DE PASIVOS</t>
  </si>
  <si>
    <t>PATRIMONIO NETO</t>
  </si>
  <si>
    <t>RESULTADO DEL PERIODO</t>
  </si>
  <si>
    <t>TOTAL PATRIMONIO</t>
  </si>
  <si>
    <t>TOTAL PASIVO Y  PATRIMONIO NETO</t>
  </si>
  <si>
    <t xml:space="preserve"> </t>
  </si>
  <si>
    <t xml:space="preserve">PATRIMONIO (ANTE RESULTADO DEL PERIODO) </t>
  </si>
  <si>
    <t>LICENCIAS INFORMÁTICAS, INTELECTUALES, INDUSTRIALES Y COMERCIALES</t>
  </si>
  <si>
    <t>PASIVOS NO CORRIENTES</t>
  </si>
  <si>
    <t>CUENTA POR PAGAR A LARGO  PLAZO</t>
  </si>
  <si>
    <t>EQUIPOS DE TECNOLOGÍA DE LA INFORMACIÓN Y COMUNICACIÓN</t>
  </si>
  <si>
    <t>SISTEMAS Y EQUIPOS DE CLIMATIZACIÓN</t>
  </si>
  <si>
    <t>EQUIPO E INSTRUMENTOS DE MEDICION CIENTIFICA</t>
  </si>
  <si>
    <t>DEPRECIACION DEL PERIODO</t>
  </si>
  <si>
    <t>OTROS BIOLOGICOS QUE GENEREN PRODUCCION RECURRENTE</t>
  </si>
  <si>
    <t>EQUIPO DE GENERAN ELECTRICA</t>
  </si>
  <si>
    <t>TOTAL  ACTIVOS CORRIENTES</t>
  </si>
  <si>
    <t>TOTAL DE ACTIVOS  FIJOS</t>
  </si>
  <si>
    <t xml:space="preserve">TOTAL ACTIVOS </t>
  </si>
  <si>
    <t>Encargado Depto. Financiero</t>
  </si>
  <si>
    <t>LICDA. KELVIA REYES</t>
  </si>
  <si>
    <t>Division de Contabilidad</t>
  </si>
  <si>
    <t xml:space="preserve">BALANCE GENERAL </t>
  </si>
  <si>
    <t xml:space="preserve">LCDO. JOSE ALFREDO CASTRO </t>
  </si>
  <si>
    <t>ACTIVOS BIOLOGICOS CULTIVABLES (OVINOS Y CAPRINOS,OTROS)</t>
  </si>
  <si>
    <t xml:space="preserve">INSTRUMENTAL MÉDICO Y DE LABORATORIO  </t>
  </si>
  <si>
    <t>RESUMEN POR CUENTA DEL 1RO. AL 31  DE MAYO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</si>
</sst>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_(&quot;RD$&quot;* #,##0.00_);_(&quot;RD$&quot;* \(#,##0.00\);_(&quot;RD$&quot;* &quot;-&quot;??_);_(@_)"/>
    <numFmt numFmtId="166" formatCode="_([$€]* #,##0.00_);_([$€]* \(#,##0.00\);_([$€]* &quot;-&quot;??_);_(@_)"/>
    <numFmt numFmtId="167" formatCode="&quot; &quot;* #,##0.00&quot; &quot;;&quot;-&quot;* #,##0.00&quot; &quot;;&quot; &quot;* &quot;-&quot;#&quot; &quot;;&quot; &quot;@&quot; &quot;"/>
  </numFmts>
  <fonts count="4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2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u/>
      <sz val="10"/>
      <color theme="10"/>
      <name val="Arial"/>
      <family val="2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  <font>
      <b/>
      <sz val="12"/>
      <color rgb="FFFF00FF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3" tint="0.59999389629810485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</borders>
  <cellStyleXfs count="156">
    <xf numFmtId="0" fontId="0" fillId="0" borderId="0"/>
    <xf numFmtId="166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5" fillId="0" borderId="0"/>
    <xf numFmtId="43" fontId="15" fillId="0" borderId="0" applyFont="0" applyFill="0" applyBorder="0" applyAlignment="0" applyProtection="0"/>
    <xf numFmtId="0" fontId="16" fillId="0" borderId="0"/>
    <xf numFmtId="0" fontId="15" fillId="0" borderId="0"/>
    <xf numFmtId="165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23" fillId="0" borderId="0"/>
    <xf numFmtId="0" fontId="23" fillId="4" borderId="0" applyNumberFormat="0" applyBorder="0" applyAlignment="0" applyProtection="0"/>
    <xf numFmtId="0" fontId="23" fillId="5" borderId="0" applyNumberFormat="0" applyBorder="0" applyAlignment="0" applyProtection="0"/>
    <xf numFmtId="0" fontId="23" fillId="6" borderId="0" applyNumberFormat="0" applyBorder="0" applyAlignment="0" applyProtection="0"/>
    <xf numFmtId="0" fontId="23" fillId="7" borderId="0" applyNumberFormat="0" applyBorder="0" applyAlignment="0" applyProtection="0"/>
    <xf numFmtId="0" fontId="23" fillId="8" borderId="0" applyNumberFormat="0" applyBorder="0" applyAlignment="0" applyProtection="0"/>
    <xf numFmtId="0" fontId="23" fillId="9" borderId="0" applyNumberFormat="0" applyBorder="0" applyAlignment="0" applyProtection="0"/>
    <xf numFmtId="0" fontId="23" fillId="10" borderId="0" applyNumberFormat="0" applyBorder="0" applyAlignment="0" applyProtection="0"/>
    <xf numFmtId="0" fontId="23" fillId="11" borderId="0" applyNumberFormat="0" applyBorder="0" applyAlignment="0" applyProtection="0"/>
    <xf numFmtId="0" fontId="23" fillId="12" borderId="0" applyNumberFormat="0" applyBorder="0" applyAlignment="0" applyProtection="0"/>
    <xf numFmtId="0" fontId="23" fillId="7" borderId="0" applyNumberFormat="0" applyBorder="0" applyAlignment="0" applyProtection="0"/>
    <xf numFmtId="0" fontId="23" fillId="10" borderId="0" applyNumberFormat="0" applyBorder="0" applyAlignment="0" applyProtection="0"/>
    <xf numFmtId="0" fontId="23" fillId="13" borderId="0" applyNumberFormat="0" applyBorder="0" applyAlignment="0" applyProtection="0"/>
    <xf numFmtId="0" fontId="24" fillId="14" borderId="0" applyNumberFormat="0" applyBorder="0" applyAlignment="0" applyProtection="0"/>
    <xf numFmtId="0" fontId="24" fillId="11" borderId="0" applyNumberFormat="0" applyBorder="0" applyAlignment="0" applyProtection="0"/>
    <xf numFmtId="0" fontId="24" fillId="12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24" fillId="21" borderId="0" applyNumberFormat="0" applyBorder="0" applyAlignment="0" applyProtection="0"/>
    <xf numFmtId="0" fontId="25" fillId="5" borderId="0" applyNumberFormat="0" applyBorder="0" applyAlignment="0" applyProtection="0"/>
    <xf numFmtId="0" fontId="26" fillId="3" borderId="5" applyNumberFormat="0" applyAlignment="0" applyProtection="0"/>
    <xf numFmtId="0" fontId="27" fillId="22" borderId="6" applyNumberFormat="0" applyAlignment="0" applyProtection="0"/>
    <xf numFmtId="0" fontId="28" fillId="0" borderId="0" applyNumberFormat="0" applyFill="0" applyBorder="0" applyAlignment="0" applyProtection="0"/>
    <xf numFmtId="0" fontId="29" fillId="6" borderId="0" applyNumberFormat="0" applyBorder="0" applyAlignment="0" applyProtection="0"/>
    <xf numFmtId="0" fontId="30" fillId="0" borderId="8" applyNumberFormat="0" applyFill="0" applyAlignment="0" applyProtection="0"/>
    <xf numFmtId="0" fontId="31" fillId="0" borderId="9" applyNumberFormat="0" applyFill="0" applyAlignment="0" applyProtection="0"/>
    <xf numFmtId="0" fontId="32" fillId="0" borderId="10" applyNumberFormat="0" applyFill="0" applyAlignment="0" applyProtection="0"/>
    <xf numFmtId="0" fontId="32" fillId="0" borderId="0" applyNumberFormat="0" applyFill="0" applyBorder="0" applyAlignment="0" applyProtection="0"/>
    <xf numFmtId="0" fontId="33" fillId="9" borderId="5" applyNumberFormat="0" applyAlignment="0" applyProtection="0"/>
    <xf numFmtId="0" fontId="34" fillId="0" borderId="7" applyNumberFormat="0" applyFill="0" applyAlignment="0" applyProtection="0"/>
    <xf numFmtId="0" fontId="35" fillId="23" borderId="0" applyNumberFormat="0" applyBorder="0" applyAlignment="0" applyProtection="0"/>
    <xf numFmtId="0" fontId="23" fillId="24" borderId="11" applyNumberFormat="0" applyFont="0" applyAlignment="0" applyProtection="0"/>
    <xf numFmtId="0" fontId="36" fillId="3" borderId="12" applyNumberFormat="0" applyAlignment="0" applyProtection="0"/>
    <xf numFmtId="0" fontId="37" fillId="0" borderId="0" applyNumberFormat="0" applyFill="0" applyBorder="0" applyAlignment="0" applyProtection="0"/>
    <xf numFmtId="0" fontId="38" fillId="0" borderId="13" applyNumberFormat="0" applyFill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44" fontId="16" fillId="0" borderId="0" applyFont="0" applyFill="0" applyBorder="0" applyAlignment="0" applyProtection="0"/>
    <xf numFmtId="0" fontId="23" fillId="0" borderId="0"/>
    <xf numFmtId="0" fontId="23" fillId="4" borderId="0" applyNumberFormat="0" applyBorder="0" applyAlignment="0" applyProtection="0"/>
    <xf numFmtId="0" fontId="23" fillId="5" borderId="0" applyNumberFormat="0" applyBorder="0" applyAlignment="0" applyProtection="0"/>
    <xf numFmtId="0" fontId="23" fillId="6" borderId="0" applyNumberFormat="0" applyBorder="0" applyAlignment="0" applyProtection="0"/>
    <xf numFmtId="0" fontId="23" fillId="7" borderId="0" applyNumberFormat="0" applyBorder="0" applyAlignment="0" applyProtection="0"/>
    <xf numFmtId="0" fontId="23" fillId="8" borderId="0" applyNumberFormat="0" applyBorder="0" applyAlignment="0" applyProtection="0"/>
    <xf numFmtId="0" fontId="23" fillId="9" borderId="0" applyNumberFormat="0" applyBorder="0" applyAlignment="0" applyProtection="0"/>
    <xf numFmtId="0" fontId="23" fillId="10" borderId="0" applyNumberFormat="0" applyBorder="0" applyAlignment="0" applyProtection="0"/>
    <xf numFmtId="0" fontId="23" fillId="11" borderId="0" applyNumberFormat="0" applyBorder="0" applyAlignment="0" applyProtection="0"/>
    <xf numFmtId="0" fontId="23" fillId="12" borderId="0" applyNumberFormat="0" applyBorder="0" applyAlignment="0" applyProtection="0"/>
    <xf numFmtId="0" fontId="23" fillId="7" borderId="0" applyNumberFormat="0" applyBorder="0" applyAlignment="0" applyProtection="0"/>
    <xf numFmtId="0" fontId="23" fillId="10" borderId="0" applyNumberFormat="0" applyBorder="0" applyAlignment="0" applyProtection="0"/>
    <xf numFmtId="0" fontId="23" fillId="13" borderId="0" applyNumberFormat="0" applyBorder="0" applyAlignment="0" applyProtection="0"/>
    <xf numFmtId="0" fontId="24" fillId="14" borderId="0" applyNumberFormat="0" applyBorder="0" applyAlignment="0" applyProtection="0"/>
    <xf numFmtId="0" fontId="24" fillId="11" borderId="0" applyNumberFormat="0" applyBorder="0" applyAlignment="0" applyProtection="0"/>
    <xf numFmtId="0" fontId="24" fillId="12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24" fillId="21" borderId="0" applyNumberFormat="0" applyBorder="0" applyAlignment="0" applyProtection="0"/>
    <xf numFmtId="0" fontId="25" fillId="5" borderId="0" applyNumberFormat="0" applyBorder="0" applyAlignment="0" applyProtection="0"/>
    <xf numFmtId="0" fontId="26" fillId="3" borderId="5" applyNumberFormat="0" applyAlignment="0" applyProtection="0"/>
    <xf numFmtId="0" fontId="28" fillId="0" borderId="0" applyNumberFormat="0" applyFill="0" applyBorder="0" applyAlignment="0" applyProtection="0"/>
    <xf numFmtId="0" fontId="31" fillId="0" borderId="9" applyNumberFormat="0" applyFill="0" applyAlignment="0" applyProtection="0"/>
    <xf numFmtId="0" fontId="32" fillId="0" borderId="10" applyNumberFormat="0" applyFill="0" applyAlignment="0" applyProtection="0"/>
    <xf numFmtId="0" fontId="36" fillId="3" borderId="12" applyNumberFormat="0" applyAlignment="0" applyProtection="0"/>
    <xf numFmtId="0" fontId="37" fillId="0" borderId="0" applyNumberFormat="0" applyFill="0" applyBorder="0" applyAlignment="0" applyProtection="0"/>
    <xf numFmtId="0" fontId="26" fillId="3" borderId="14" applyNumberFormat="0" applyAlignment="0" applyProtection="0"/>
    <xf numFmtId="0" fontId="36" fillId="3" borderId="15" applyNumberFormat="0" applyAlignment="0" applyProtection="0"/>
    <xf numFmtId="0" fontId="38" fillId="0" borderId="16" applyNumberFormat="0" applyFill="0" applyAlignment="0" applyProtection="0"/>
    <xf numFmtId="0" fontId="26" fillId="3" borderId="14" applyNumberFormat="0" applyAlignment="0" applyProtection="0"/>
    <xf numFmtId="0" fontId="33" fillId="9" borderId="14" applyNumberFormat="0" applyAlignment="0" applyProtection="0"/>
    <xf numFmtId="0" fontId="23" fillId="24" borderId="17" applyNumberFormat="0" applyFont="0" applyAlignment="0" applyProtection="0"/>
    <xf numFmtId="0" fontId="36" fillId="3" borderId="15" applyNumberFormat="0" applyAlignment="0" applyProtection="0"/>
    <xf numFmtId="0" fontId="26" fillId="3" borderId="18" applyNumberFormat="0" applyAlignment="0" applyProtection="0"/>
    <xf numFmtId="0" fontId="36" fillId="3" borderId="19" applyNumberFormat="0" applyAlignment="0" applyProtection="0"/>
    <xf numFmtId="0" fontId="38" fillId="0" borderId="20" applyNumberFormat="0" applyFill="0" applyAlignment="0" applyProtection="0"/>
    <xf numFmtId="0" fontId="26" fillId="3" borderId="18" applyNumberFormat="0" applyAlignment="0" applyProtection="0"/>
    <xf numFmtId="0" fontId="33" fillId="9" borderId="18" applyNumberFormat="0" applyAlignment="0" applyProtection="0"/>
    <xf numFmtId="0" fontId="23" fillId="24" borderId="21" applyNumberFormat="0" applyFont="0" applyAlignment="0" applyProtection="0"/>
    <xf numFmtId="0" fontId="36" fillId="3" borderId="19" applyNumberFormat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0" fontId="26" fillId="3" borderId="22" applyNumberFormat="0" applyAlignment="0" applyProtection="0"/>
    <xf numFmtId="0" fontId="36" fillId="3" borderId="23" applyNumberFormat="0" applyAlignment="0" applyProtection="0"/>
    <xf numFmtId="0" fontId="38" fillId="0" borderId="24" applyNumberFormat="0" applyFill="0" applyAlignment="0" applyProtection="0"/>
    <xf numFmtId="0" fontId="26" fillId="3" borderId="22" applyNumberFormat="0" applyAlignment="0" applyProtection="0"/>
    <xf numFmtId="0" fontId="33" fillId="9" borderId="22" applyNumberFormat="0" applyAlignment="0" applyProtection="0"/>
    <xf numFmtId="0" fontId="23" fillId="24" borderId="25" applyNumberFormat="0" applyFont="0" applyAlignment="0" applyProtection="0"/>
    <xf numFmtId="0" fontId="36" fillId="3" borderId="23" applyNumberFormat="0" applyAlignment="0" applyProtection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41" fillId="0" borderId="0"/>
    <xf numFmtId="43" fontId="41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6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44" fontId="16" fillId="0" borderId="0" applyFont="0" applyFill="0" applyBorder="0" applyAlignment="0" applyProtection="0"/>
    <xf numFmtId="0" fontId="16" fillId="0" borderId="0"/>
    <xf numFmtId="0" fontId="10" fillId="0" borderId="0"/>
    <xf numFmtId="43" fontId="10" fillId="0" borderId="0" applyFont="0" applyFill="0" applyBorder="0" applyAlignment="0" applyProtection="0"/>
    <xf numFmtId="0" fontId="42" fillId="0" borderId="0"/>
    <xf numFmtId="167" fontId="42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9" fillId="0" borderId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0" fontId="7" fillId="0" borderId="0"/>
    <xf numFmtId="0" fontId="6" fillId="0" borderId="0"/>
    <xf numFmtId="0" fontId="41" fillId="0" borderId="0"/>
    <xf numFmtId="43" fontId="41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58">
    <xf numFmtId="0" fontId="0" fillId="0" borderId="0" xfId="0"/>
    <xf numFmtId="0" fontId="19" fillId="0" borderId="0" xfId="7" applyFont="1"/>
    <xf numFmtId="0" fontId="18" fillId="0" borderId="0" xfId="7" applyFont="1"/>
    <xf numFmtId="43" fontId="18" fillId="0" borderId="0" xfId="2" applyFont="1"/>
    <xf numFmtId="0" fontId="19" fillId="0" borderId="0" xfId="7" applyFont="1" applyAlignment="1">
      <alignment horizontal="center"/>
    </xf>
    <xf numFmtId="0" fontId="18" fillId="0" borderId="0" xfId="7" applyFont="1" applyAlignment="1">
      <alignment horizontal="center"/>
    </xf>
    <xf numFmtId="43" fontId="19" fillId="0" borderId="0" xfId="2" applyFont="1" applyBorder="1"/>
    <xf numFmtId="0" fontId="21" fillId="0" borderId="0" xfId="7" applyFont="1"/>
    <xf numFmtId="0" fontId="19" fillId="0" borderId="0" xfId="0" applyFont="1"/>
    <xf numFmtId="0" fontId="21" fillId="0" borderId="0" xfId="7" applyFont="1" applyAlignment="1">
      <alignment horizontal="center"/>
    </xf>
    <xf numFmtId="43" fontId="19" fillId="0" borderId="0" xfId="2" applyFont="1"/>
    <xf numFmtId="4" fontId="44" fillId="0" borderId="0" xfId="0" applyNumberFormat="1" applyFont="1"/>
    <xf numFmtId="0" fontId="44" fillId="0" borderId="0" xfId="7" applyFont="1" applyAlignment="1">
      <alignment vertical="center"/>
    </xf>
    <xf numFmtId="43" fontId="19" fillId="0" borderId="0" xfId="2" applyFont="1" applyFill="1" applyBorder="1" applyAlignment="1">
      <alignment vertical="center"/>
    </xf>
    <xf numFmtId="0" fontId="19" fillId="0" borderId="0" xfId="7" applyFont="1" applyAlignment="1">
      <alignment vertical="center"/>
    </xf>
    <xf numFmtId="43" fontId="21" fillId="25" borderId="4" xfId="7" applyNumberFormat="1" applyFont="1" applyFill="1" applyBorder="1" applyAlignment="1">
      <alignment horizontal="right"/>
    </xf>
    <xf numFmtId="43" fontId="21" fillId="0" borderId="1" xfId="2" applyFont="1" applyFill="1" applyBorder="1" applyAlignment="1">
      <alignment horizontal="right"/>
    </xf>
    <xf numFmtId="43" fontId="21" fillId="0" borderId="0" xfId="7" applyNumberFormat="1" applyFont="1" applyAlignment="1">
      <alignment horizontal="right"/>
    </xf>
    <xf numFmtId="43" fontId="19" fillId="0" borderId="0" xfId="2" applyFont="1" applyFill="1"/>
    <xf numFmtId="43" fontId="19" fillId="0" borderId="0" xfId="2" applyFont="1" applyFill="1" applyAlignment="1">
      <alignment horizontal="right"/>
    </xf>
    <xf numFmtId="43" fontId="19" fillId="0" borderId="0" xfId="7" applyNumberFormat="1" applyFont="1"/>
    <xf numFmtId="0" fontId="22" fillId="0" borderId="0" xfId="7" applyFont="1" applyAlignment="1">
      <alignment horizontal="center" wrapText="1"/>
    </xf>
    <xf numFmtId="0" fontId="21" fillId="0" borderId="0" xfId="7" applyFont="1" applyAlignment="1">
      <alignment horizontal="center" wrapText="1"/>
    </xf>
    <xf numFmtId="43" fontId="19" fillId="0" borderId="0" xfId="10" applyFont="1" applyFill="1"/>
    <xf numFmtId="43" fontId="19" fillId="0" borderId="0" xfId="10" applyFont="1"/>
    <xf numFmtId="0" fontId="21" fillId="0" borderId="0" xfId="7" applyFont="1" applyAlignment="1">
      <alignment horizontal="left"/>
    </xf>
    <xf numFmtId="43" fontId="19" fillId="0" borderId="26" xfId="2" applyFont="1" applyFill="1" applyBorder="1"/>
    <xf numFmtId="4" fontId="21" fillId="0" borderId="0" xfId="7" applyNumberFormat="1" applyFont="1" applyAlignment="1">
      <alignment horizontal="left"/>
    </xf>
    <xf numFmtId="4" fontId="21" fillId="0" borderId="0" xfId="7" applyNumberFormat="1" applyFont="1" applyAlignment="1">
      <alignment horizontal="right"/>
    </xf>
    <xf numFmtId="0" fontId="19" fillId="0" borderId="0" xfId="7" applyFont="1" applyAlignment="1">
      <alignment horizontal="right"/>
    </xf>
    <xf numFmtId="43" fontId="21" fillId="0" borderId="0" xfId="2" applyFont="1"/>
    <xf numFmtId="43" fontId="20" fillId="0" borderId="0" xfId="2" applyFont="1"/>
    <xf numFmtId="0" fontId="43" fillId="0" borderId="0" xfId="0" applyFont="1"/>
    <xf numFmtId="0" fontId="19" fillId="2" borderId="0" xfId="7" applyFont="1" applyFill="1"/>
    <xf numFmtId="4" fontId="21" fillId="0" borderId="0" xfId="7" applyNumberFormat="1" applyFont="1"/>
    <xf numFmtId="4" fontId="19" fillId="0" borderId="0" xfId="7" applyNumberFormat="1" applyFont="1"/>
    <xf numFmtId="0" fontId="21" fillId="25" borderId="0" xfId="7" applyFont="1" applyFill="1"/>
    <xf numFmtId="4" fontId="21" fillId="25" borderId="0" xfId="7" applyNumberFormat="1" applyFont="1" applyFill="1" applyAlignment="1">
      <alignment horizontal="right"/>
    </xf>
    <xf numFmtId="43" fontId="45" fillId="0" borderId="0" xfId="2" applyFont="1"/>
    <xf numFmtId="43" fontId="21" fillId="0" borderId="0" xfId="10" applyFont="1" applyBorder="1"/>
    <xf numFmtId="4" fontId="19" fillId="0" borderId="0" xfId="7" applyNumberFormat="1" applyFont="1" applyAlignment="1">
      <alignment horizontal="right"/>
    </xf>
    <xf numFmtId="43" fontId="19" fillId="0" borderId="0" xfId="10" applyFont="1" applyBorder="1"/>
    <xf numFmtId="4" fontId="21" fillId="0" borderId="2" xfId="7" applyNumberFormat="1" applyFont="1" applyBorder="1" applyAlignment="1">
      <alignment horizontal="right"/>
    </xf>
    <xf numFmtId="43" fontId="19" fillId="0" borderId="2" xfId="7" applyNumberFormat="1" applyFont="1" applyBorder="1" applyAlignment="1">
      <alignment horizontal="right"/>
    </xf>
    <xf numFmtId="43" fontId="20" fillId="0" borderId="0" xfId="7" applyNumberFormat="1" applyFont="1"/>
    <xf numFmtId="43" fontId="21" fillId="0" borderId="0" xfId="10" applyFont="1" applyFill="1" applyBorder="1" applyAlignment="1">
      <alignment horizontal="right"/>
    </xf>
    <xf numFmtId="43" fontId="21" fillId="0" borderId="0" xfId="10" applyFont="1" applyFill="1" applyBorder="1"/>
    <xf numFmtId="0" fontId="21" fillId="0" borderId="0" xfId="7" applyFont="1" applyAlignment="1">
      <alignment horizontal="left" wrapText="1"/>
    </xf>
    <xf numFmtId="43" fontId="19" fillId="0" borderId="0" xfId="10" applyFont="1" applyFill="1" applyBorder="1"/>
    <xf numFmtId="0" fontId="19" fillId="0" borderId="2" xfId="7" applyFont="1" applyBorder="1"/>
    <xf numFmtId="43" fontId="22" fillId="0" borderId="0" xfId="10" applyFont="1" applyFill="1" applyAlignment="1">
      <alignment horizontal="center" wrapText="1"/>
    </xf>
    <xf numFmtId="43" fontId="20" fillId="0" borderId="0" xfId="2" applyFont="1" applyBorder="1"/>
    <xf numFmtId="0" fontId="21" fillId="0" borderId="3" xfId="7" applyFont="1" applyBorder="1" applyAlignment="1">
      <alignment horizontal="center"/>
    </xf>
    <xf numFmtId="0" fontId="21" fillId="0" borderId="2" xfId="7" applyFont="1" applyBorder="1" applyAlignment="1">
      <alignment horizontal="center"/>
    </xf>
    <xf numFmtId="0" fontId="19" fillId="0" borderId="0" xfId="7" applyFont="1" applyAlignment="1">
      <alignment horizontal="center"/>
    </xf>
    <xf numFmtId="0" fontId="22" fillId="0" borderId="0" xfId="7" applyFont="1" applyAlignment="1">
      <alignment horizontal="center"/>
    </xf>
    <xf numFmtId="0" fontId="21" fillId="0" borderId="0" xfId="7" applyFont="1" applyAlignment="1">
      <alignment horizontal="center"/>
    </xf>
    <xf numFmtId="43" fontId="21" fillId="0" borderId="0" xfId="10" applyFont="1" applyFill="1" applyAlignment="1">
      <alignment horizontal="center" wrapText="1"/>
    </xf>
  </cellXfs>
  <cellStyles count="156">
    <cellStyle name="20% - Accent1" xfId="13" xr:uid="{00000000-0005-0000-0000-000000000000}"/>
    <cellStyle name="20% - Accent1 2" xfId="57" xr:uid="{00000000-0005-0000-0000-000001000000}"/>
    <cellStyle name="20% - Accent2" xfId="14" xr:uid="{00000000-0005-0000-0000-000002000000}"/>
    <cellStyle name="20% - Accent2 2" xfId="58" xr:uid="{00000000-0005-0000-0000-000003000000}"/>
    <cellStyle name="20% - Accent3" xfId="15" xr:uid="{00000000-0005-0000-0000-000004000000}"/>
    <cellStyle name="20% - Accent3 2" xfId="59" xr:uid="{00000000-0005-0000-0000-000005000000}"/>
    <cellStyle name="20% - Accent4" xfId="16" xr:uid="{00000000-0005-0000-0000-000006000000}"/>
    <cellStyle name="20% - Accent4 2" xfId="60" xr:uid="{00000000-0005-0000-0000-000007000000}"/>
    <cellStyle name="20% - Accent5" xfId="17" xr:uid="{00000000-0005-0000-0000-000008000000}"/>
    <cellStyle name="20% - Accent5 2" xfId="61" xr:uid="{00000000-0005-0000-0000-000009000000}"/>
    <cellStyle name="20% - Accent6" xfId="18" xr:uid="{00000000-0005-0000-0000-00000A000000}"/>
    <cellStyle name="20% - Accent6 2" xfId="62" xr:uid="{00000000-0005-0000-0000-00000B000000}"/>
    <cellStyle name="40% - Accent1" xfId="19" xr:uid="{00000000-0005-0000-0000-00000C000000}"/>
    <cellStyle name="40% - Accent1 2" xfId="63" xr:uid="{00000000-0005-0000-0000-00000D000000}"/>
    <cellStyle name="40% - Accent2" xfId="20" xr:uid="{00000000-0005-0000-0000-00000E000000}"/>
    <cellStyle name="40% - Accent2 2" xfId="64" xr:uid="{00000000-0005-0000-0000-00000F000000}"/>
    <cellStyle name="40% - Accent3" xfId="21" xr:uid="{00000000-0005-0000-0000-000010000000}"/>
    <cellStyle name="40% - Accent3 2" xfId="65" xr:uid="{00000000-0005-0000-0000-000011000000}"/>
    <cellStyle name="40% - Accent4" xfId="22" xr:uid="{00000000-0005-0000-0000-000012000000}"/>
    <cellStyle name="40% - Accent4 2" xfId="66" xr:uid="{00000000-0005-0000-0000-000013000000}"/>
    <cellStyle name="40% - Accent5" xfId="23" xr:uid="{00000000-0005-0000-0000-000014000000}"/>
    <cellStyle name="40% - Accent5 2" xfId="67" xr:uid="{00000000-0005-0000-0000-000015000000}"/>
    <cellStyle name="40% - Accent6" xfId="24" xr:uid="{00000000-0005-0000-0000-000016000000}"/>
    <cellStyle name="40% - Accent6 2" xfId="68" xr:uid="{00000000-0005-0000-0000-000017000000}"/>
    <cellStyle name="60% - Accent1" xfId="25" xr:uid="{00000000-0005-0000-0000-000018000000}"/>
    <cellStyle name="60% - Accent1 2" xfId="69" xr:uid="{00000000-0005-0000-0000-000019000000}"/>
    <cellStyle name="60% - Accent2" xfId="26" xr:uid="{00000000-0005-0000-0000-00001A000000}"/>
    <cellStyle name="60% - Accent2 2" xfId="70" xr:uid="{00000000-0005-0000-0000-00001B000000}"/>
    <cellStyle name="60% - Accent3" xfId="27" xr:uid="{00000000-0005-0000-0000-00001C000000}"/>
    <cellStyle name="60% - Accent3 2" xfId="71" xr:uid="{00000000-0005-0000-0000-00001D000000}"/>
    <cellStyle name="60% - Accent4" xfId="28" xr:uid="{00000000-0005-0000-0000-00001E000000}"/>
    <cellStyle name="60% - Accent4 2" xfId="72" xr:uid="{00000000-0005-0000-0000-00001F000000}"/>
    <cellStyle name="60% - Accent5" xfId="29" xr:uid="{00000000-0005-0000-0000-000020000000}"/>
    <cellStyle name="60% - Accent5 2" xfId="73" xr:uid="{00000000-0005-0000-0000-000021000000}"/>
    <cellStyle name="60% - Accent6" xfId="30" xr:uid="{00000000-0005-0000-0000-000022000000}"/>
    <cellStyle name="60% - Accent6 2" xfId="74" xr:uid="{00000000-0005-0000-0000-000023000000}"/>
    <cellStyle name="Accent1" xfId="31" xr:uid="{00000000-0005-0000-0000-000024000000}"/>
    <cellStyle name="Accent1 2" xfId="75" xr:uid="{00000000-0005-0000-0000-000025000000}"/>
    <cellStyle name="Accent2" xfId="32" xr:uid="{00000000-0005-0000-0000-000026000000}"/>
    <cellStyle name="Accent2 2" xfId="76" xr:uid="{00000000-0005-0000-0000-000027000000}"/>
    <cellStyle name="Accent3" xfId="33" xr:uid="{00000000-0005-0000-0000-000028000000}"/>
    <cellStyle name="Accent3 2" xfId="77" xr:uid="{00000000-0005-0000-0000-000029000000}"/>
    <cellStyle name="Accent4" xfId="34" xr:uid="{00000000-0005-0000-0000-00002A000000}"/>
    <cellStyle name="Accent4 2" xfId="78" xr:uid="{00000000-0005-0000-0000-00002B000000}"/>
    <cellStyle name="Accent5" xfId="35" xr:uid="{00000000-0005-0000-0000-00002C000000}"/>
    <cellStyle name="Accent5 2" xfId="79" xr:uid="{00000000-0005-0000-0000-00002D000000}"/>
    <cellStyle name="Accent6" xfId="36" xr:uid="{00000000-0005-0000-0000-00002E000000}"/>
    <cellStyle name="Accent6 2" xfId="80" xr:uid="{00000000-0005-0000-0000-00002F000000}"/>
    <cellStyle name="Bad" xfId="37" xr:uid="{00000000-0005-0000-0000-000030000000}"/>
    <cellStyle name="Bad 2" xfId="81" xr:uid="{00000000-0005-0000-0000-000031000000}"/>
    <cellStyle name="Calculation" xfId="38" xr:uid="{00000000-0005-0000-0000-000032000000}"/>
    <cellStyle name="Calculation 2" xfId="82" xr:uid="{00000000-0005-0000-0000-000033000000}"/>
    <cellStyle name="Calculation 2 2" xfId="88" xr:uid="{00000000-0005-0000-0000-000034000000}"/>
    <cellStyle name="Calculation 2 3" xfId="95" xr:uid="{00000000-0005-0000-0000-000035000000}"/>
    <cellStyle name="Calculation 2 4" xfId="105" xr:uid="{00000000-0005-0000-0000-000036000000}"/>
    <cellStyle name="Calculation 3" xfId="91" xr:uid="{00000000-0005-0000-0000-000037000000}"/>
    <cellStyle name="Calculation 4" xfId="98" xr:uid="{00000000-0005-0000-0000-000038000000}"/>
    <cellStyle name="Calculation 5" xfId="108" xr:uid="{00000000-0005-0000-0000-000039000000}"/>
    <cellStyle name="Check Cell" xfId="39" xr:uid="{00000000-0005-0000-0000-00003A000000}"/>
    <cellStyle name="Comma 2" xfId="153" xr:uid="{C1A72BB1-A66C-4B93-8B8A-E76D57FC029E}"/>
    <cellStyle name="Comma 3" xfId="155" xr:uid="{7E845752-1F68-40D4-AEC2-7AA7FB5619B2}"/>
    <cellStyle name="Currency 2" xfId="130" xr:uid="{4FC66015-637E-4F8B-A685-AAD02210F4D4}"/>
    <cellStyle name="Euro" xfId="1" xr:uid="{00000000-0005-0000-0000-00003B000000}"/>
    <cellStyle name="Explanatory Text" xfId="40" xr:uid="{00000000-0005-0000-0000-00003C000000}"/>
    <cellStyle name="Explanatory Text 2" xfId="83" xr:uid="{00000000-0005-0000-0000-00003D000000}"/>
    <cellStyle name="Good" xfId="41" xr:uid="{00000000-0005-0000-0000-00003E000000}"/>
    <cellStyle name="Heading 1" xfId="42" xr:uid="{00000000-0005-0000-0000-00003F000000}"/>
    <cellStyle name="Heading 2" xfId="43" xr:uid="{00000000-0005-0000-0000-000040000000}"/>
    <cellStyle name="Heading 2 2" xfId="84" xr:uid="{00000000-0005-0000-0000-000041000000}"/>
    <cellStyle name="Heading 3" xfId="44" xr:uid="{00000000-0005-0000-0000-000042000000}"/>
    <cellStyle name="Heading 3 2" xfId="85" xr:uid="{00000000-0005-0000-0000-000043000000}"/>
    <cellStyle name="Heading 4" xfId="45" xr:uid="{00000000-0005-0000-0000-000044000000}"/>
    <cellStyle name="Hipervínculo 2" xfId="54" xr:uid="{00000000-0005-0000-0000-000045000000}"/>
    <cellStyle name="Input" xfId="46" xr:uid="{00000000-0005-0000-0000-000046000000}"/>
    <cellStyle name="Input 2" xfId="92" xr:uid="{00000000-0005-0000-0000-000047000000}"/>
    <cellStyle name="Input 3" xfId="99" xr:uid="{00000000-0005-0000-0000-000048000000}"/>
    <cellStyle name="Input 4" xfId="109" xr:uid="{00000000-0005-0000-0000-000049000000}"/>
    <cellStyle name="Linked Cell" xfId="47" xr:uid="{00000000-0005-0000-0000-00004A000000}"/>
    <cellStyle name="Millares" xfId="2" builtinId="3"/>
    <cellStyle name="Millares 10" xfId="6" xr:uid="{00000000-0005-0000-0000-00004C000000}"/>
    <cellStyle name="Millares 10 2" xfId="112" xr:uid="{2208BFEC-B9C5-463B-AA5A-D56BBCE08005}"/>
    <cellStyle name="Millares 10 3" xfId="127" xr:uid="{3BAE6D7F-29B5-404E-971D-811A3832BA60}"/>
    <cellStyle name="Millares 10 4" xfId="139" xr:uid="{26A991EC-3E28-4F65-8096-885511F1A1BA}"/>
    <cellStyle name="Millares 10 4 2" xfId="150" xr:uid="{49D41141-6BC0-43D6-BEAB-F55FC892D25F}"/>
    <cellStyle name="Millares 11" xfId="148" xr:uid="{1A209F3F-52F5-4191-A979-D29F8B7F422F}"/>
    <cellStyle name="Millares 2" xfId="3" xr:uid="{00000000-0005-0000-0000-00004D000000}"/>
    <cellStyle name="Millares 2 2" xfId="119" xr:uid="{BAB028DD-9677-43BA-AEB8-33918DF7710B}"/>
    <cellStyle name="Millares 2 2 2" xfId="10" xr:uid="{00000000-0005-0000-0000-00004E000000}"/>
    <cellStyle name="Millares 2 3" xfId="123" xr:uid="{8199C15E-96F9-41D8-A024-027F2495E946}"/>
    <cellStyle name="Millares 2 4" xfId="129" xr:uid="{0AEC8E60-900E-4B7C-B042-449878E09942}"/>
    <cellStyle name="Millares 2 5" xfId="135" xr:uid="{55084E61-8811-4D12-92C3-B6436DB8A574}"/>
    <cellStyle name="Millares 2 5 2" xfId="136" xr:uid="{2A27B699-A56C-40AF-B7AF-1D0ECDB8ADC9}"/>
    <cellStyle name="Millares 2 6" xfId="144" xr:uid="{EA85E737-C385-4623-83BD-CAF61F374B47}"/>
    <cellStyle name="Millares 3" xfId="102" xr:uid="{00000000-0005-0000-0000-00004F000000}"/>
    <cellStyle name="Millares 4" xfId="116" xr:uid="{ED327588-30B5-417C-B7FF-0B07AE9083AC}"/>
    <cellStyle name="Millares 5" xfId="4" xr:uid="{00000000-0005-0000-0000-000050000000}"/>
    <cellStyle name="Millares 5 2" xfId="11" xr:uid="{00000000-0005-0000-0000-000051000000}"/>
    <cellStyle name="Millares 5 2 2" xfId="104" xr:uid="{00000000-0005-0000-0000-000052000000}"/>
    <cellStyle name="Millares 5 3" xfId="103" xr:uid="{00000000-0005-0000-0000-000053000000}"/>
    <cellStyle name="Millares 6" xfId="118" xr:uid="{2B51BD1B-880F-4E60-889D-0C2A41554326}"/>
    <cellStyle name="Millares 7" xfId="122" xr:uid="{179EA13E-7865-419A-B9E4-356A31BE92E6}"/>
    <cellStyle name="Millares 8" xfId="133" xr:uid="{A9A9D2FB-6FAE-439D-8633-94017CDAE03E}"/>
    <cellStyle name="Millares 9" xfId="146" xr:uid="{D55F4FA6-91C0-4B5D-89EB-B510EECB8E72}"/>
    <cellStyle name="Moneda 2" xfId="9" xr:uid="{00000000-0005-0000-0000-000054000000}"/>
    <cellStyle name="Moneda 2 2" xfId="120" xr:uid="{48024FC0-CC81-4F9C-97EB-3A0FC9D133C3}"/>
    <cellStyle name="Moneda 2 3" xfId="124" xr:uid="{007C81BF-2DDB-40D3-9872-697D09C32FC2}"/>
    <cellStyle name="Moneda 3" xfId="55" xr:uid="{00000000-0005-0000-0000-000055000000}"/>
    <cellStyle name="Neutral 2" xfId="48" xr:uid="{00000000-0005-0000-0000-000056000000}"/>
    <cellStyle name="Normal" xfId="0" builtinId="0"/>
    <cellStyle name="Normal 10" xfId="8" xr:uid="{00000000-0005-0000-0000-000058000000}"/>
    <cellStyle name="Normal 10 2" xfId="113" xr:uid="{C80246EA-38F5-4AA4-A567-0842919C4FCE}"/>
    <cellStyle name="Normal 10 3" xfId="128" xr:uid="{59035B53-ED3B-4384-BC8C-54C3370DCC96}"/>
    <cellStyle name="Normal 10 4" xfId="140" xr:uid="{06EC9F08-795D-4011-9BDF-91F09228CD30}"/>
    <cellStyle name="Normal 10 4 2" xfId="151" xr:uid="{D7D32FA5-B51F-4BF0-AE5C-6820CF2C8656}"/>
    <cellStyle name="Normal 11" xfId="142" xr:uid="{E20FE18C-11F9-4CE1-891A-815C734B9C8C}"/>
    <cellStyle name="Normal 12" xfId="145" xr:uid="{C1099A78-6824-480F-B2CE-42E1A4F894BD}"/>
    <cellStyle name="Normal 13" xfId="5" xr:uid="{00000000-0005-0000-0000-000059000000}"/>
    <cellStyle name="Normal 13 2" xfId="114" xr:uid="{DE8EB7F0-10DA-4F3E-B2E7-8B00951D8091}"/>
    <cellStyle name="Normal 13 3" xfId="126" xr:uid="{0EBEFE68-4566-4F21-A731-6B0BCC9B0261}"/>
    <cellStyle name="Normal 13 4" xfId="138" xr:uid="{E7046A98-CC2E-4C6C-AB83-104CC37CF3A9}"/>
    <cellStyle name="Normal 13 4 2" xfId="149" xr:uid="{63794CFD-6641-49EC-BA18-B8D6A4586D82}"/>
    <cellStyle name="Normal 14" xfId="147" xr:uid="{38326121-A166-454E-9537-59E26339A018}"/>
    <cellStyle name="Normal 15" xfId="152" xr:uid="{F5D097D3-FB3D-4624-AA0C-854D80635273}"/>
    <cellStyle name="Normal 16" xfId="154" xr:uid="{1D784E12-72FA-4BF1-8E7C-8CB6A5298BFA}"/>
    <cellStyle name="Normal 2" xfId="7" xr:uid="{00000000-0005-0000-0000-00005A000000}"/>
    <cellStyle name="Normal 2 2" xfId="56" xr:uid="{00000000-0005-0000-0000-00005B000000}"/>
    <cellStyle name="Normal 2 2 2" xfId="125" xr:uid="{BB9B235D-7368-4271-AA16-BB4FC7619F51}"/>
    <cellStyle name="Normal 2 3" xfId="134" xr:uid="{AC386CEA-C9B7-48B3-94C4-B9A6627B230B}"/>
    <cellStyle name="Normal 2 4" xfId="143" xr:uid="{10529D2B-5474-4900-8A9E-6EC33658B315}"/>
    <cellStyle name="Normal 3" xfId="12" xr:uid="{00000000-0005-0000-0000-00005C000000}"/>
    <cellStyle name="Normal 3 2" xfId="131" xr:uid="{0EA1B313-5569-4EB3-9671-309267A77B21}"/>
    <cellStyle name="Normal 4" xfId="115" xr:uid="{9DA0F271-0EA8-41A8-8B7F-A5BF00F84F4A}"/>
    <cellStyle name="Normal 5" xfId="117" xr:uid="{A31D3B8A-DDC3-43C7-A909-3552B6020DC7}"/>
    <cellStyle name="Normal 6" xfId="121" xr:uid="{EF0C280F-D993-4002-8F5D-D15AEE12DB26}"/>
    <cellStyle name="Normal 7" xfId="132" xr:uid="{9765A24D-0312-4B51-A86B-1E99EFA5894B}"/>
    <cellStyle name="Normal 8" xfId="137" xr:uid="{4081B192-B4B1-4428-B468-AF8E187D8891}"/>
    <cellStyle name="Normal 9" xfId="141" xr:uid="{AF84D441-21C9-484E-A80E-7F4F6A73EA78}"/>
    <cellStyle name="Note" xfId="49" xr:uid="{00000000-0005-0000-0000-00005D000000}"/>
    <cellStyle name="Note 2" xfId="93" xr:uid="{00000000-0005-0000-0000-00005E000000}"/>
    <cellStyle name="Note 3" xfId="100" xr:uid="{00000000-0005-0000-0000-00005F000000}"/>
    <cellStyle name="Note 4" xfId="110" xr:uid="{00000000-0005-0000-0000-000060000000}"/>
    <cellStyle name="Output" xfId="50" xr:uid="{00000000-0005-0000-0000-000061000000}"/>
    <cellStyle name="Output 2" xfId="86" xr:uid="{00000000-0005-0000-0000-000062000000}"/>
    <cellStyle name="Output 2 2" xfId="89" xr:uid="{00000000-0005-0000-0000-000063000000}"/>
    <cellStyle name="Output 2 3" xfId="96" xr:uid="{00000000-0005-0000-0000-000064000000}"/>
    <cellStyle name="Output 2 4" xfId="106" xr:uid="{00000000-0005-0000-0000-000065000000}"/>
    <cellStyle name="Output 3" xfId="94" xr:uid="{00000000-0005-0000-0000-000066000000}"/>
    <cellStyle name="Output 4" xfId="101" xr:uid="{00000000-0005-0000-0000-000067000000}"/>
    <cellStyle name="Output 5" xfId="111" xr:uid="{00000000-0005-0000-0000-000068000000}"/>
    <cellStyle name="Title" xfId="51" xr:uid="{00000000-0005-0000-0000-000069000000}"/>
    <cellStyle name="Title 2" xfId="87" xr:uid="{00000000-0005-0000-0000-00006A000000}"/>
    <cellStyle name="Total 2" xfId="52" xr:uid="{00000000-0005-0000-0000-00006B000000}"/>
    <cellStyle name="Total 2 2" xfId="90" xr:uid="{00000000-0005-0000-0000-00006C000000}"/>
    <cellStyle name="Total 2 3" xfId="97" xr:uid="{00000000-0005-0000-0000-00006D000000}"/>
    <cellStyle name="Total 2 4" xfId="107" xr:uid="{00000000-0005-0000-0000-00006E000000}"/>
    <cellStyle name="Warning Text" xfId="53" xr:uid="{00000000-0005-0000-0000-00006F000000}"/>
  </cellStyles>
  <dxfs count="0"/>
  <tableStyles count="0" defaultTableStyle="TableStyleMedium9" defaultPivotStyle="PivotStyleLight16"/>
  <colors>
    <mruColors>
      <color rgb="FFFF00FF"/>
      <color rgb="FF00FFFF"/>
      <color rgb="FF6666FF"/>
      <color rgb="FFEE0000"/>
      <color rgb="FF00C491"/>
      <color rgb="FFF17388"/>
      <color rgb="FF000099"/>
      <color rgb="FFCCFF33"/>
      <color rgb="FF39B9E7"/>
      <color rgb="FF8B254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4978977</xdr:colOff>
      <xdr:row>0</xdr:row>
      <xdr:rowOff>14432</xdr:rowOff>
    </xdr:from>
    <xdr:to>
      <xdr:col>1</xdr:col>
      <xdr:colOff>6019222</xdr:colOff>
      <xdr:row>2</xdr:row>
      <xdr:rowOff>273708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78977" y="14432"/>
          <a:ext cx="1040245" cy="865412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1435047</xdr:colOff>
      <xdr:row>0</xdr:row>
      <xdr:rowOff>129887</xdr:rowOff>
    </xdr:from>
    <xdr:to>
      <xdr:col>3</xdr:col>
      <xdr:colOff>375227</xdr:colOff>
      <xdr:row>2</xdr:row>
      <xdr:rowOff>216478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32433" y="129887"/>
          <a:ext cx="1306999" cy="692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1024660</xdr:colOff>
      <xdr:row>0</xdr:row>
      <xdr:rowOff>72159</xdr:rowOff>
    </xdr:from>
    <xdr:to>
      <xdr:col>1</xdr:col>
      <xdr:colOff>2944091</xdr:colOff>
      <xdr:row>4</xdr:row>
      <xdr:rowOff>101024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24660" y="72159"/>
          <a:ext cx="1919431" cy="119784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arcos%20Cabral\Desktop\1%20A%20OIA%20DIGEGA%20MC%20%20(OF.%20LIBRE%20ACCESO%20A%20LA%20INFORMACION\DOCUMENTACION%20QUE%20SE%20DEBE%20SUBIR%20AL%20PORTAL%20DE%20DIGEGA\2025\5%20Mayo\Informe%20Financiero%20MAYO%202025\Informe%20Financiero%20Mayo%202025.xlsx" TargetMode="External"/><Relationship Id="rId1" Type="http://schemas.openxmlformats.org/officeDocument/2006/relationships/externalLinkPath" Target="Informe%20Financiero%20Mayo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 BALANCE GRAL. "/>
      <sheetName val="Estado G Y P "/>
      <sheetName val="RESUMEN UNIFIC. DE GASTOS"/>
      <sheetName val="RES. CODF .MEGAL.  (2)"/>
      <sheetName val="DESEM. CODIF. SANIDAD (2)"/>
      <sheetName val="LIBRO GRAL. MEGAL.  (2)"/>
      <sheetName val="RES. CODF .MEGAL. "/>
      <sheetName val="DESEM. CODIF. SANIDAD"/>
      <sheetName val="LIBRO GRAL. MEGAL. "/>
      <sheetName val="RESumen. CODIF.  PPC "/>
      <sheetName val="LIBRO CODIF. GASTOS PPC"/>
      <sheetName val="LIBRO BCO. CTA. PPC. "/>
      <sheetName val="CONC. NOM. ELECT."/>
      <sheetName val="IMPUTACION "/>
      <sheetName val="CTAS POR PAGAR"/>
      <sheetName val="INGRESOS DEL MES"/>
      <sheetName val="EGRESOS  MEG. 2025"/>
      <sheetName val="RES. CODIF. F. REP. ANT.FIN"/>
      <sheetName val="DESEM. COD. F. Rep. AF"/>
      <sheetName val="LIBRO BCO. CTA. F .REPON."/>
    </sheetNames>
    <sheetDataSet>
      <sheetData sheetId="0"/>
      <sheetData sheetId="1">
        <row r="207">
          <cell r="E207">
            <v>7562569.549999997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0931F8-247D-45F4-A14A-FC320B06E9B4}">
  <sheetPr>
    <tabColor rgb="FF000099"/>
    <pageSetUpPr fitToPage="1"/>
  </sheetPr>
  <dimension ref="B1:J81"/>
  <sheetViews>
    <sheetView tabSelected="1" showWhiteSpace="0" topLeftCell="B40" zoomScale="66" zoomScaleNormal="66" workbookViewId="0">
      <selection activeCell="F64" sqref="F64"/>
    </sheetView>
  </sheetViews>
  <sheetFormatPr baseColWidth="10" defaultColWidth="11.42578125" defaultRowHeight="14.25" x14ac:dyDescent="0.2"/>
  <cols>
    <col min="1" max="1" width="0" style="2" hidden="1" customWidth="1"/>
    <col min="2" max="2" width="101.85546875" style="2" customWidth="1"/>
    <col min="3" max="3" width="35.5703125" style="2" customWidth="1"/>
    <col min="4" max="4" width="25.7109375" style="2" customWidth="1"/>
    <col min="5" max="5" width="25.28515625" style="2" customWidth="1"/>
    <col min="6" max="6" width="24.28515625" style="2" customWidth="1"/>
    <col min="7" max="7" width="21" style="2" customWidth="1"/>
    <col min="8" max="217" width="11.42578125" style="2"/>
    <col min="218" max="218" width="67.85546875" style="2" customWidth="1"/>
    <col min="219" max="219" width="21.28515625" style="2" customWidth="1"/>
    <col min="220" max="220" width="19.28515625" style="2" customWidth="1"/>
    <col min="221" max="473" width="11.42578125" style="2"/>
    <col min="474" max="474" width="67.85546875" style="2" customWidth="1"/>
    <col min="475" max="475" width="21.28515625" style="2" customWidth="1"/>
    <col min="476" max="476" width="19.28515625" style="2" customWidth="1"/>
    <col min="477" max="729" width="11.42578125" style="2"/>
    <col min="730" max="730" width="67.85546875" style="2" customWidth="1"/>
    <col min="731" max="731" width="21.28515625" style="2" customWidth="1"/>
    <col min="732" max="732" width="19.28515625" style="2" customWidth="1"/>
    <col min="733" max="985" width="11.42578125" style="2"/>
    <col min="986" max="986" width="67.85546875" style="2" customWidth="1"/>
    <col min="987" max="987" width="21.28515625" style="2" customWidth="1"/>
    <col min="988" max="988" width="19.28515625" style="2" customWidth="1"/>
    <col min="989" max="1241" width="11.42578125" style="2"/>
    <col min="1242" max="1242" width="67.85546875" style="2" customWidth="1"/>
    <col min="1243" max="1243" width="21.28515625" style="2" customWidth="1"/>
    <col min="1244" max="1244" width="19.28515625" style="2" customWidth="1"/>
    <col min="1245" max="1497" width="11.42578125" style="2"/>
    <col min="1498" max="1498" width="67.85546875" style="2" customWidth="1"/>
    <col min="1499" max="1499" width="21.28515625" style="2" customWidth="1"/>
    <col min="1500" max="1500" width="19.28515625" style="2" customWidth="1"/>
    <col min="1501" max="1753" width="11.42578125" style="2"/>
    <col min="1754" max="1754" width="67.85546875" style="2" customWidth="1"/>
    <col min="1755" max="1755" width="21.28515625" style="2" customWidth="1"/>
    <col min="1756" max="1756" width="19.28515625" style="2" customWidth="1"/>
    <col min="1757" max="2009" width="11.42578125" style="2"/>
    <col min="2010" max="2010" width="67.85546875" style="2" customWidth="1"/>
    <col min="2011" max="2011" width="21.28515625" style="2" customWidth="1"/>
    <col min="2012" max="2012" width="19.28515625" style="2" customWidth="1"/>
    <col min="2013" max="2265" width="11.42578125" style="2"/>
    <col min="2266" max="2266" width="67.85546875" style="2" customWidth="1"/>
    <col min="2267" max="2267" width="21.28515625" style="2" customWidth="1"/>
    <col min="2268" max="2268" width="19.28515625" style="2" customWidth="1"/>
    <col min="2269" max="2521" width="11.42578125" style="2"/>
    <col min="2522" max="2522" width="67.85546875" style="2" customWidth="1"/>
    <col min="2523" max="2523" width="21.28515625" style="2" customWidth="1"/>
    <col min="2524" max="2524" width="19.28515625" style="2" customWidth="1"/>
    <col min="2525" max="2777" width="11.42578125" style="2"/>
    <col min="2778" max="2778" width="67.85546875" style="2" customWidth="1"/>
    <col min="2779" max="2779" width="21.28515625" style="2" customWidth="1"/>
    <col min="2780" max="2780" width="19.28515625" style="2" customWidth="1"/>
    <col min="2781" max="3033" width="11.42578125" style="2"/>
    <col min="3034" max="3034" width="67.85546875" style="2" customWidth="1"/>
    <col min="3035" max="3035" width="21.28515625" style="2" customWidth="1"/>
    <col min="3036" max="3036" width="19.28515625" style="2" customWidth="1"/>
    <col min="3037" max="3289" width="11.42578125" style="2"/>
    <col min="3290" max="3290" width="67.85546875" style="2" customWidth="1"/>
    <col min="3291" max="3291" width="21.28515625" style="2" customWidth="1"/>
    <col min="3292" max="3292" width="19.28515625" style="2" customWidth="1"/>
    <col min="3293" max="3545" width="11.42578125" style="2"/>
    <col min="3546" max="3546" width="67.85546875" style="2" customWidth="1"/>
    <col min="3547" max="3547" width="21.28515625" style="2" customWidth="1"/>
    <col min="3548" max="3548" width="19.28515625" style="2" customWidth="1"/>
    <col min="3549" max="3801" width="11.42578125" style="2"/>
    <col min="3802" max="3802" width="67.85546875" style="2" customWidth="1"/>
    <col min="3803" max="3803" width="21.28515625" style="2" customWidth="1"/>
    <col min="3804" max="3804" width="19.28515625" style="2" customWidth="1"/>
    <col min="3805" max="4057" width="11.42578125" style="2"/>
    <col min="4058" max="4058" width="67.85546875" style="2" customWidth="1"/>
    <col min="4059" max="4059" width="21.28515625" style="2" customWidth="1"/>
    <col min="4060" max="4060" width="19.28515625" style="2" customWidth="1"/>
    <col min="4061" max="4313" width="11.42578125" style="2"/>
    <col min="4314" max="4314" width="67.85546875" style="2" customWidth="1"/>
    <col min="4315" max="4315" width="21.28515625" style="2" customWidth="1"/>
    <col min="4316" max="4316" width="19.28515625" style="2" customWidth="1"/>
    <col min="4317" max="4569" width="11.42578125" style="2"/>
    <col min="4570" max="4570" width="67.85546875" style="2" customWidth="1"/>
    <col min="4571" max="4571" width="21.28515625" style="2" customWidth="1"/>
    <col min="4572" max="4572" width="19.28515625" style="2" customWidth="1"/>
    <col min="4573" max="4825" width="11.42578125" style="2"/>
    <col min="4826" max="4826" width="67.85546875" style="2" customWidth="1"/>
    <col min="4827" max="4827" width="21.28515625" style="2" customWidth="1"/>
    <col min="4828" max="4828" width="19.28515625" style="2" customWidth="1"/>
    <col min="4829" max="5081" width="11.42578125" style="2"/>
    <col min="5082" max="5082" width="67.85546875" style="2" customWidth="1"/>
    <col min="5083" max="5083" width="21.28515625" style="2" customWidth="1"/>
    <col min="5084" max="5084" width="19.28515625" style="2" customWidth="1"/>
    <col min="5085" max="5337" width="11.42578125" style="2"/>
    <col min="5338" max="5338" width="67.85546875" style="2" customWidth="1"/>
    <col min="5339" max="5339" width="21.28515625" style="2" customWidth="1"/>
    <col min="5340" max="5340" width="19.28515625" style="2" customWidth="1"/>
    <col min="5341" max="5593" width="11.42578125" style="2"/>
    <col min="5594" max="5594" width="67.85546875" style="2" customWidth="1"/>
    <col min="5595" max="5595" width="21.28515625" style="2" customWidth="1"/>
    <col min="5596" max="5596" width="19.28515625" style="2" customWidth="1"/>
    <col min="5597" max="5849" width="11.42578125" style="2"/>
    <col min="5850" max="5850" width="67.85546875" style="2" customWidth="1"/>
    <col min="5851" max="5851" width="21.28515625" style="2" customWidth="1"/>
    <col min="5852" max="5852" width="19.28515625" style="2" customWidth="1"/>
    <col min="5853" max="6105" width="11.42578125" style="2"/>
    <col min="6106" max="6106" width="67.85546875" style="2" customWidth="1"/>
    <col min="6107" max="6107" width="21.28515625" style="2" customWidth="1"/>
    <col min="6108" max="6108" width="19.28515625" style="2" customWidth="1"/>
    <col min="6109" max="6361" width="11.42578125" style="2"/>
    <col min="6362" max="6362" width="67.85546875" style="2" customWidth="1"/>
    <col min="6363" max="6363" width="21.28515625" style="2" customWidth="1"/>
    <col min="6364" max="6364" width="19.28515625" style="2" customWidth="1"/>
    <col min="6365" max="6617" width="11.42578125" style="2"/>
    <col min="6618" max="6618" width="67.85546875" style="2" customWidth="1"/>
    <col min="6619" max="6619" width="21.28515625" style="2" customWidth="1"/>
    <col min="6620" max="6620" width="19.28515625" style="2" customWidth="1"/>
    <col min="6621" max="6873" width="11.42578125" style="2"/>
    <col min="6874" max="6874" width="67.85546875" style="2" customWidth="1"/>
    <col min="6875" max="6875" width="21.28515625" style="2" customWidth="1"/>
    <col min="6876" max="6876" width="19.28515625" style="2" customWidth="1"/>
    <col min="6877" max="7129" width="11.42578125" style="2"/>
    <col min="7130" max="7130" width="67.85546875" style="2" customWidth="1"/>
    <col min="7131" max="7131" width="21.28515625" style="2" customWidth="1"/>
    <col min="7132" max="7132" width="19.28515625" style="2" customWidth="1"/>
    <col min="7133" max="7385" width="11.42578125" style="2"/>
    <col min="7386" max="7386" width="67.85546875" style="2" customWidth="1"/>
    <col min="7387" max="7387" width="21.28515625" style="2" customWidth="1"/>
    <col min="7388" max="7388" width="19.28515625" style="2" customWidth="1"/>
    <col min="7389" max="7641" width="11.42578125" style="2"/>
    <col min="7642" max="7642" width="67.85546875" style="2" customWidth="1"/>
    <col min="7643" max="7643" width="21.28515625" style="2" customWidth="1"/>
    <col min="7644" max="7644" width="19.28515625" style="2" customWidth="1"/>
    <col min="7645" max="7897" width="11.42578125" style="2"/>
    <col min="7898" max="7898" width="67.85546875" style="2" customWidth="1"/>
    <col min="7899" max="7899" width="21.28515625" style="2" customWidth="1"/>
    <col min="7900" max="7900" width="19.28515625" style="2" customWidth="1"/>
    <col min="7901" max="8153" width="11.42578125" style="2"/>
    <col min="8154" max="8154" width="67.85546875" style="2" customWidth="1"/>
    <col min="8155" max="8155" width="21.28515625" style="2" customWidth="1"/>
    <col min="8156" max="8156" width="19.28515625" style="2" customWidth="1"/>
    <col min="8157" max="8409" width="11.42578125" style="2"/>
    <col min="8410" max="8410" width="67.85546875" style="2" customWidth="1"/>
    <col min="8411" max="8411" width="21.28515625" style="2" customWidth="1"/>
    <col min="8412" max="8412" width="19.28515625" style="2" customWidth="1"/>
    <col min="8413" max="8665" width="11.42578125" style="2"/>
    <col min="8666" max="8666" width="67.85546875" style="2" customWidth="1"/>
    <col min="8667" max="8667" width="21.28515625" style="2" customWidth="1"/>
    <col min="8668" max="8668" width="19.28515625" style="2" customWidth="1"/>
    <col min="8669" max="8921" width="11.42578125" style="2"/>
    <col min="8922" max="8922" width="67.85546875" style="2" customWidth="1"/>
    <col min="8923" max="8923" width="21.28515625" style="2" customWidth="1"/>
    <col min="8924" max="8924" width="19.28515625" style="2" customWidth="1"/>
    <col min="8925" max="9177" width="11.42578125" style="2"/>
    <col min="9178" max="9178" width="67.85546875" style="2" customWidth="1"/>
    <col min="9179" max="9179" width="21.28515625" style="2" customWidth="1"/>
    <col min="9180" max="9180" width="19.28515625" style="2" customWidth="1"/>
    <col min="9181" max="9433" width="11.42578125" style="2"/>
    <col min="9434" max="9434" width="67.85546875" style="2" customWidth="1"/>
    <col min="9435" max="9435" width="21.28515625" style="2" customWidth="1"/>
    <col min="9436" max="9436" width="19.28515625" style="2" customWidth="1"/>
    <col min="9437" max="9689" width="11.42578125" style="2"/>
    <col min="9690" max="9690" width="67.85546875" style="2" customWidth="1"/>
    <col min="9691" max="9691" width="21.28515625" style="2" customWidth="1"/>
    <col min="9692" max="9692" width="19.28515625" style="2" customWidth="1"/>
    <col min="9693" max="9945" width="11.42578125" style="2"/>
    <col min="9946" max="9946" width="67.85546875" style="2" customWidth="1"/>
    <col min="9947" max="9947" width="21.28515625" style="2" customWidth="1"/>
    <col min="9948" max="9948" width="19.28515625" style="2" customWidth="1"/>
    <col min="9949" max="10201" width="11.42578125" style="2"/>
    <col min="10202" max="10202" width="67.85546875" style="2" customWidth="1"/>
    <col min="10203" max="10203" width="21.28515625" style="2" customWidth="1"/>
    <col min="10204" max="10204" width="19.28515625" style="2" customWidth="1"/>
    <col min="10205" max="10457" width="11.42578125" style="2"/>
    <col min="10458" max="10458" width="67.85546875" style="2" customWidth="1"/>
    <col min="10459" max="10459" width="21.28515625" style="2" customWidth="1"/>
    <col min="10460" max="10460" width="19.28515625" style="2" customWidth="1"/>
    <col min="10461" max="10713" width="11.42578125" style="2"/>
    <col min="10714" max="10714" width="67.85546875" style="2" customWidth="1"/>
    <col min="10715" max="10715" width="21.28515625" style="2" customWidth="1"/>
    <col min="10716" max="10716" width="19.28515625" style="2" customWidth="1"/>
    <col min="10717" max="10969" width="11.42578125" style="2"/>
    <col min="10970" max="10970" width="67.85546875" style="2" customWidth="1"/>
    <col min="10971" max="10971" width="21.28515625" style="2" customWidth="1"/>
    <col min="10972" max="10972" width="19.28515625" style="2" customWidth="1"/>
    <col min="10973" max="11225" width="11.42578125" style="2"/>
    <col min="11226" max="11226" width="67.85546875" style="2" customWidth="1"/>
    <col min="11227" max="11227" width="21.28515625" style="2" customWidth="1"/>
    <col min="11228" max="11228" width="19.28515625" style="2" customWidth="1"/>
    <col min="11229" max="11481" width="11.42578125" style="2"/>
    <col min="11482" max="11482" width="67.85546875" style="2" customWidth="1"/>
    <col min="11483" max="11483" width="21.28515625" style="2" customWidth="1"/>
    <col min="11484" max="11484" width="19.28515625" style="2" customWidth="1"/>
    <col min="11485" max="11737" width="11.42578125" style="2"/>
    <col min="11738" max="11738" width="67.85546875" style="2" customWidth="1"/>
    <col min="11739" max="11739" width="21.28515625" style="2" customWidth="1"/>
    <col min="11740" max="11740" width="19.28515625" style="2" customWidth="1"/>
    <col min="11741" max="11993" width="11.42578125" style="2"/>
    <col min="11994" max="11994" width="67.85546875" style="2" customWidth="1"/>
    <col min="11995" max="11995" width="21.28515625" style="2" customWidth="1"/>
    <col min="11996" max="11996" width="19.28515625" style="2" customWidth="1"/>
    <col min="11997" max="12249" width="11.42578125" style="2"/>
    <col min="12250" max="12250" width="67.85546875" style="2" customWidth="1"/>
    <col min="12251" max="12251" width="21.28515625" style="2" customWidth="1"/>
    <col min="12252" max="12252" width="19.28515625" style="2" customWidth="1"/>
    <col min="12253" max="12505" width="11.42578125" style="2"/>
    <col min="12506" max="12506" width="67.85546875" style="2" customWidth="1"/>
    <col min="12507" max="12507" width="21.28515625" style="2" customWidth="1"/>
    <col min="12508" max="12508" width="19.28515625" style="2" customWidth="1"/>
    <col min="12509" max="12761" width="11.42578125" style="2"/>
    <col min="12762" max="12762" width="67.85546875" style="2" customWidth="1"/>
    <col min="12763" max="12763" width="21.28515625" style="2" customWidth="1"/>
    <col min="12764" max="12764" width="19.28515625" style="2" customWidth="1"/>
    <col min="12765" max="13017" width="11.42578125" style="2"/>
    <col min="13018" max="13018" width="67.85546875" style="2" customWidth="1"/>
    <col min="13019" max="13019" width="21.28515625" style="2" customWidth="1"/>
    <col min="13020" max="13020" width="19.28515625" style="2" customWidth="1"/>
    <col min="13021" max="13273" width="11.42578125" style="2"/>
    <col min="13274" max="13274" width="67.85546875" style="2" customWidth="1"/>
    <col min="13275" max="13275" width="21.28515625" style="2" customWidth="1"/>
    <col min="13276" max="13276" width="19.28515625" style="2" customWidth="1"/>
    <col min="13277" max="13529" width="11.42578125" style="2"/>
    <col min="13530" max="13530" width="67.85546875" style="2" customWidth="1"/>
    <col min="13531" max="13531" width="21.28515625" style="2" customWidth="1"/>
    <col min="13532" max="13532" width="19.28515625" style="2" customWidth="1"/>
    <col min="13533" max="13785" width="11.42578125" style="2"/>
    <col min="13786" max="13786" width="67.85546875" style="2" customWidth="1"/>
    <col min="13787" max="13787" width="21.28515625" style="2" customWidth="1"/>
    <col min="13788" max="13788" width="19.28515625" style="2" customWidth="1"/>
    <col min="13789" max="14041" width="11.42578125" style="2"/>
    <col min="14042" max="14042" width="67.85546875" style="2" customWidth="1"/>
    <col min="14043" max="14043" width="21.28515625" style="2" customWidth="1"/>
    <col min="14044" max="14044" width="19.28515625" style="2" customWidth="1"/>
    <col min="14045" max="14297" width="11.42578125" style="2"/>
    <col min="14298" max="14298" width="67.85546875" style="2" customWidth="1"/>
    <col min="14299" max="14299" width="21.28515625" style="2" customWidth="1"/>
    <col min="14300" max="14300" width="19.28515625" style="2" customWidth="1"/>
    <col min="14301" max="14553" width="11.42578125" style="2"/>
    <col min="14554" max="14554" width="67.85546875" style="2" customWidth="1"/>
    <col min="14555" max="14555" width="21.28515625" style="2" customWidth="1"/>
    <col min="14556" max="14556" width="19.28515625" style="2" customWidth="1"/>
    <col min="14557" max="14809" width="11.42578125" style="2"/>
    <col min="14810" max="14810" width="67.85546875" style="2" customWidth="1"/>
    <col min="14811" max="14811" width="21.28515625" style="2" customWidth="1"/>
    <col min="14812" max="14812" width="19.28515625" style="2" customWidth="1"/>
    <col min="14813" max="15065" width="11.42578125" style="2"/>
    <col min="15066" max="15066" width="67.85546875" style="2" customWidth="1"/>
    <col min="15067" max="15067" width="21.28515625" style="2" customWidth="1"/>
    <col min="15068" max="15068" width="19.28515625" style="2" customWidth="1"/>
    <col min="15069" max="15321" width="11.42578125" style="2"/>
    <col min="15322" max="15322" width="67.85546875" style="2" customWidth="1"/>
    <col min="15323" max="15323" width="21.28515625" style="2" customWidth="1"/>
    <col min="15324" max="15324" width="19.28515625" style="2" customWidth="1"/>
    <col min="15325" max="15577" width="11.42578125" style="2"/>
    <col min="15578" max="15578" width="67.85546875" style="2" customWidth="1"/>
    <col min="15579" max="15579" width="21.28515625" style="2" customWidth="1"/>
    <col min="15580" max="15580" width="19.28515625" style="2" customWidth="1"/>
    <col min="15581" max="15833" width="11.42578125" style="2"/>
    <col min="15834" max="15834" width="67.85546875" style="2" customWidth="1"/>
    <col min="15835" max="15835" width="21.28515625" style="2" customWidth="1"/>
    <col min="15836" max="15836" width="19.28515625" style="2" customWidth="1"/>
    <col min="15837" max="16089" width="11.42578125" style="2"/>
    <col min="16090" max="16090" width="67.85546875" style="2" customWidth="1"/>
    <col min="16091" max="16091" width="21.28515625" style="2" customWidth="1"/>
    <col min="16092" max="16092" width="19.28515625" style="2" customWidth="1"/>
    <col min="16093" max="16384" width="11.42578125" style="2"/>
  </cols>
  <sheetData>
    <row r="1" spans="2:8" ht="24" customHeight="1" x14ac:dyDescent="0.2">
      <c r="B1" s="1"/>
      <c r="C1" s="1"/>
      <c r="D1" s="1"/>
    </row>
    <row r="2" spans="2:8" ht="24" customHeight="1" x14ac:dyDescent="0.2">
      <c r="B2" s="1"/>
      <c r="C2" s="23"/>
      <c r="D2" s="24"/>
    </row>
    <row r="3" spans="2:8" ht="24" customHeight="1" x14ac:dyDescent="0.2">
      <c r="B3" s="1"/>
      <c r="C3" s="23"/>
      <c r="D3" s="24"/>
    </row>
    <row r="4" spans="2:8" ht="21" customHeight="1" x14ac:dyDescent="0.25">
      <c r="B4" s="55" t="s">
        <v>2</v>
      </c>
      <c r="C4" s="55"/>
      <c r="D4" s="55"/>
    </row>
    <row r="5" spans="2:8" ht="21" customHeight="1" x14ac:dyDescent="0.25">
      <c r="B5" s="56" t="s">
        <v>3</v>
      </c>
      <c r="C5" s="56"/>
      <c r="D5" s="56"/>
    </row>
    <row r="6" spans="2:8" ht="21" customHeight="1" x14ac:dyDescent="0.2">
      <c r="B6" s="54" t="s">
        <v>4</v>
      </c>
      <c r="C6" s="54"/>
      <c r="D6" s="54"/>
    </row>
    <row r="7" spans="2:8" ht="21" customHeight="1" x14ac:dyDescent="0.25">
      <c r="B7" s="56" t="s">
        <v>5</v>
      </c>
      <c r="C7" s="56"/>
      <c r="D7" s="56"/>
    </row>
    <row r="8" spans="2:8" ht="21" customHeight="1" x14ac:dyDescent="0.25">
      <c r="B8" s="56" t="s">
        <v>59</v>
      </c>
      <c r="C8" s="56"/>
      <c r="D8" s="56"/>
    </row>
    <row r="9" spans="2:8" ht="21" customHeight="1" x14ac:dyDescent="0.25">
      <c r="B9" s="54" t="s">
        <v>63</v>
      </c>
      <c r="C9" s="54"/>
      <c r="D9" s="54"/>
      <c r="E9" s="7"/>
      <c r="F9" s="7"/>
      <c r="G9" s="7"/>
      <c r="H9" s="7"/>
    </row>
    <row r="10" spans="2:8" ht="21" customHeight="1" x14ac:dyDescent="0.2">
      <c r="B10" s="54" t="s">
        <v>6</v>
      </c>
      <c r="C10" s="54"/>
      <c r="D10" s="54"/>
      <c r="E10" s="3"/>
    </row>
    <row r="11" spans="2:8" s="1" customFormat="1" ht="24.75" customHeight="1" x14ac:dyDescent="0.25">
      <c r="B11" s="25" t="s">
        <v>7</v>
      </c>
      <c r="D11" s="9"/>
      <c r="E11" s="10"/>
    </row>
    <row r="12" spans="2:8" s="1" customFormat="1" ht="24.75" customHeight="1" x14ac:dyDescent="0.25">
      <c r="B12" s="7" t="s">
        <v>8</v>
      </c>
    </row>
    <row r="13" spans="2:8" s="1" customFormat="1" ht="24.75" customHeight="1" x14ac:dyDescent="0.2">
      <c r="B13" s="1" t="s">
        <v>9</v>
      </c>
      <c r="C13" s="26">
        <v>16923904.390000001</v>
      </c>
      <c r="D13" s="10"/>
      <c r="E13" s="20"/>
    </row>
    <row r="14" spans="2:8" s="1" customFormat="1" ht="24.75" customHeight="1" x14ac:dyDescent="0.25">
      <c r="B14" s="27" t="s">
        <v>53</v>
      </c>
      <c r="C14" s="28">
        <f>SUM(C13)</f>
        <v>16923904.390000001</v>
      </c>
      <c r="G14" s="20"/>
    </row>
    <row r="15" spans="2:8" s="1" customFormat="1" ht="25.5" customHeight="1" x14ac:dyDescent="0.25">
      <c r="B15" s="7"/>
      <c r="C15" s="29"/>
      <c r="D15" s="11"/>
      <c r="G15" s="10"/>
    </row>
    <row r="16" spans="2:8" s="1" customFormat="1" ht="25.5" customHeight="1" x14ac:dyDescent="0.25">
      <c r="B16" s="7" t="s">
        <v>10</v>
      </c>
      <c r="C16" s="29"/>
      <c r="D16" s="30"/>
      <c r="E16" s="31"/>
      <c r="F16" s="20"/>
    </row>
    <row r="17" spans="2:10" s="1" customFormat="1" ht="22.5" customHeight="1" x14ac:dyDescent="0.2">
      <c r="B17" s="32" t="s">
        <v>11</v>
      </c>
      <c r="C17" s="10">
        <v>16219800</v>
      </c>
    </row>
    <row r="18" spans="2:10" s="1" customFormat="1" ht="22.5" customHeight="1" x14ac:dyDescent="0.2">
      <c r="B18" s="32" t="s">
        <v>12</v>
      </c>
      <c r="C18" s="18">
        <f>66407615</f>
        <v>66407615</v>
      </c>
    </row>
    <row r="19" spans="2:10" s="1" customFormat="1" ht="22.5" customHeight="1" x14ac:dyDescent="0.2">
      <c r="B19" s="8" t="s">
        <v>13</v>
      </c>
      <c r="C19" s="10">
        <v>1120471.81</v>
      </c>
      <c r="E19" s="12"/>
      <c r="F19" s="13"/>
    </row>
    <row r="20" spans="2:10" s="33" customFormat="1" ht="22.5" customHeight="1" x14ac:dyDescent="0.2">
      <c r="B20" s="32" t="s">
        <v>14</v>
      </c>
      <c r="C20" s="10">
        <v>1871440.76</v>
      </c>
      <c r="D20" s="1"/>
      <c r="E20" s="12"/>
      <c r="F20" s="13"/>
      <c r="G20" s="1"/>
      <c r="H20" s="1"/>
      <c r="I20" s="1"/>
      <c r="J20" s="1"/>
    </row>
    <row r="21" spans="2:10" s="1" customFormat="1" ht="22.5" customHeight="1" x14ac:dyDescent="0.2">
      <c r="B21" s="32" t="s">
        <v>15</v>
      </c>
      <c r="C21" s="10">
        <v>289690.42</v>
      </c>
      <c r="E21" s="14"/>
      <c r="F21" s="13"/>
    </row>
    <row r="22" spans="2:10" s="1" customFormat="1" ht="22.5" customHeight="1" x14ac:dyDescent="0.2">
      <c r="B22" s="32" t="s">
        <v>16</v>
      </c>
      <c r="C22" s="18">
        <f>7297900.18+700937.82</f>
        <v>7998838</v>
      </c>
      <c r="E22" s="14"/>
      <c r="F22" s="13"/>
    </row>
    <row r="23" spans="2:10" s="1" customFormat="1" ht="22.5" customHeight="1" x14ac:dyDescent="0.2">
      <c r="B23" s="32" t="s">
        <v>17</v>
      </c>
      <c r="C23" s="18">
        <v>121213849.09999999</v>
      </c>
    </row>
    <row r="24" spans="2:10" s="1" customFormat="1" ht="22.5" customHeight="1" x14ac:dyDescent="0.2">
      <c r="B24" s="8" t="s">
        <v>18</v>
      </c>
      <c r="C24" s="18">
        <f>6489479.98+962396.2</f>
        <v>7451876.1800000006</v>
      </c>
    </row>
    <row r="25" spans="2:10" s="1" customFormat="1" ht="22.5" customHeight="1" x14ac:dyDescent="0.2">
      <c r="B25" s="32" t="s">
        <v>19</v>
      </c>
      <c r="C25" s="18">
        <f>602654.04+111200</f>
        <v>713854.04</v>
      </c>
    </row>
    <row r="26" spans="2:10" s="1" customFormat="1" ht="22.5" customHeight="1" x14ac:dyDescent="0.2">
      <c r="B26" s="32" t="s">
        <v>20</v>
      </c>
      <c r="C26" s="18">
        <v>285699.15000000002</v>
      </c>
    </row>
    <row r="27" spans="2:10" s="1" customFormat="1" ht="22.5" customHeight="1" x14ac:dyDescent="0.2">
      <c r="B27" s="8" t="s">
        <v>21</v>
      </c>
      <c r="C27" s="10">
        <v>554496.57999999996</v>
      </c>
    </row>
    <row r="28" spans="2:10" s="1" customFormat="1" ht="22.5" customHeight="1" x14ac:dyDescent="0.2">
      <c r="B28" s="8" t="s">
        <v>22</v>
      </c>
      <c r="C28" s="10">
        <v>27885.25</v>
      </c>
    </row>
    <row r="29" spans="2:10" s="1" customFormat="1" ht="22.5" customHeight="1" x14ac:dyDescent="0.2">
      <c r="B29" s="8" t="s">
        <v>23</v>
      </c>
      <c r="C29" s="10">
        <v>498348.7</v>
      </c>
    </row>
    <row r="30" spans="2:10" s="1" customFormat="1" ht="22.5" customHeight="1" x14ac:dyDescent="0.2">
      <c r="B30" s="8" t="s">
        <v>24</v>
      </c>
      <c r="C30" s="10">
        <v>1567934.85</v>
      </c>
    </row>
    <row r="31" spans="2:10" s="1" customFormat="1" ht="22.5" customHeight="1" x14ac:dyDescent="0.2">
      <c r="B31" s="8" t="s">
        <v>25</v>
      </c>
      <c r="C31" s="10">
        <v>1574731</v>
      </c>
    </row>
    <row r="32" spans="2:10" s="1" customFormat="1" ht="22.5" customHeight="1" x14ac:dyDescent="0.2">
      <c r="B32" s="8" t="s">
        <v>26</v>
      </c>
      <c r="C32" s="10">
        <v>4398468.17</v>
      </c>
    </row>
    <row r="33" spans="2:5" s="1" customFormat="1" ht="21.75" customHeight="1" x14ac:dyDescent="0.2">
      <c r="B33" s="32" t="s">
        <v>51</v>
      </c>
      <c r="C33" s="18">
        <f>912800+1701000</f>
        <v>2613800</v>
      </c>
    </row>
    <row r="34" spans="2:5" s="1" customFormat="1" ht="20.25" customHeight="1" x14ac:dyDescent="0.2">
      <c r="B34" s="32" t="s">
        <v>27</v>
      </c>
      <c r="C34" s="10">
        <v>46400</v>
      </c>
    </row>
    <row r="35" spans="2:5" s="1" customFormat="1" ht="22.5" customHeight="1" x14ac:dyDescent="0.2">
      <c r="B35" s="32" t="s">
        <v>28</v>
      </c>
      <c r="C35" s="10">
        <v>4726203.45</v>
      </c>
    </row>
    <row r="36" spans="2:5" s="1" customFormat="1" ht="20.25" customHeight="1" x14ac:dyDescent="0.2">
      <c r="B36" s="32" t="s">
        <v>62</v>
      </c>
      <c r="C36" s="10">
        <v>853149.66</v>
      </c>
    </row>
    <row r="37" spans="2:5" s="1" customFormat="1" ht="20.25" customHeight="1" x14ac:dyDescent="0.25">
      <c r="B37" s="8" t="s">
        <v>29</v>
      </c>
      <c r="C37" s="10">
        <v>124736.77</v>
      </c>
      <c r="E37" s="34"/>
    </row>
    <row r="38" spans="2:5" s="1" customFormat="1" ht="20.25" customHeight="1" x14ac:dyDescent="0.2">
      <c r="B38" s="32" t="s">
        <v>30</v>
      </c>
      <c r="C38" s="10">
        <v>2327722.7599999998</v>
      </c>
    </row>
    <row r="39" spans="2:5" s="1" customFormat="1" ht="18.75" customHeight="1" x14ac:dyDescent="0.2">
      <c r="B39" s="32" t="s">
        <v>31</v>
      </c>
      <c r="C39" s="18">
        <f>13560779.79+24780</f>
        <v>13585559.789999999</v>
      </c>
    </row>
    <row r="40" spans="2:5" s="1" customFormat="1" ht="20.25" customHeight="1" x14ac:dyDescent="0.2">
      <c r="B40" s="32" t="s">
        <v>32</v>
      </c>
      <c r="C40" s="10">
        <v>552512.42000000004</v>
      </c>
    </row>
    <row r="41" spans="2:5" s="1" customFormat="1" ht="21" customHeight="1" x14ac:dyDescent="0.2">
      <c r="B41" s="8" t="s">
        <v>33</v>
      </c>
      <c r="C41" s="10">
        <v>659379.74</v>
      </c>
    </row>
    <row r="42" spans="2:5" s="1" customFormat="1" ht="22.5" customHeight="1" x14ac:dyDescent="0.2">
      <c r="B42" s="8" t="s">
        <v>34</v>
      </c>
      <c r="C42" s="10">
        <v>233544.89</v>
      </c>
    </row>
    <row r="43" spans="2:5" s="1" customFormat="1" ht="22.5" customHeight="1" x14ac:dyDescent="0.2">
      <c r="B43" s="8" t="s">
        <v>61</v>
      </c>
      <c r="C43" s="18">
        <f>13131424.7</f>
        <v>13131424.699999999</v>
      </c>
    </row>
    <row r="44" spans="2:5" s="1" customFormat="1" ht="21" customHeight="1" x14ac:dyDescent="0.2">
      <c r="B44" s="8" t="s">
        <v>44</v>
      </c>
      <c r="C44" s="10">
        <v>1399393.08</v>
      </c>
    </row>
    <row r="45" spans="2:5" s="1" customFormat="1" ht="20.25" customHeight="1" x14ac:dyDescent="0.2">
      <c r="B45" s="8" t="s">
        <v>47</v>
      </c>
      <c r="C45" s="10">
        <v>7321105.79</v>
      </c>
    </row>
    <row r="46" spans="2:5" s="1" customFormat="1" ht="20.25" customHeight="1" x14ac:dyDescent="0.2">
      <c r="B46" s="8" t="s">
        <v>48</v>
      </c>
      <c r="C46" s="10">
        <v>3167371.53</v>
      </c>
    </row>
    <row r="47" spans="2:5" s="1" customFormat="1" ht="20.25" customHeight="1" x14ac:dyDescent="0.2">
      <c r="B47" s="1" t="s">
        <v>49</v>
      </c>
      <c r="C47" s="10">
        <v>3934011.36</v>
      </c>
    </row>
    <row r="48" spans="2:5" s="1" customFormat="1" ht="20.25" customHeight="1" x14ac:dyDescent="0.2">
      <c r="B48" s="1" t="s">
        <v>52</v>
      </c>
      <c r="C48" s="10">
        <v>1315200</v>
      </c>
    </row>
    <row r="49" spans="2:6" s="1" customFormat="1" ht="18.75" customHeight="1" x14ac:dyDescent="0.2">
      <c r="B49" s="1" t="s">
        <v>50</v>
      </c>
      <c r="C49" s="35">
        <v>0</v>
      </c>
      <c r="E49" s="35"/>
    </row>
    <row r="50" spans="2:6" s="1" customFormat="1" ht="25.5" customHeight="1" x14ac:dyDescent="0.25">
      <c r="B50" s="7" t="s">
        <v>54</v>
      </c>
      <c r="C50" s="34">
        <f>SUM(C17:C49)</f>
        <v>288186514.94999993</v>
      </c>
    </row>
    <row r="51" spans="2:6" s="1" customFormat="1" ht="21" customHeight="1" x14ac:dyDescent="0.25">
      <c r="C51" s="29"/>
      <c r="D51" s="34"/>
    </row>
    <row r="52" spans="2:6" s="1" customFormat="1" ht="23.25" customHeight="1" thickBot="1" x14ac:dyDescent="0.3">
      <c r="B52" s="36" t="s">
        <v>55</v>
      </c>
      <c r="C52" s="37"/>
      <c r="D52" s="15">
        <f>C14+C50</f>
        <v>305110419.33999991</v>
      </c>
      <c r="E52" s="38"/>
    </row>
    <row r="53" spans="2:6" s="1" customFormat="1" ht="18" customHeight="1" thickTop="1" x14ac:dyDescent="0.2">
      <c r="C53" s="29"/>
    </row>
    <row r="54" spans="2:6" s="1" customFormat="1" ht="18" customHeight="1" x14ac:dyDescent="0.25">
      <c r="B54" s="7" t="s">
        <v>42</v>
      </c>
      <c r="C54" s="29"/>
      <c r="D54" s="39"/>
    </row>
    <row r="55" spans="2:6" s="1" customFormat="1" ht="26.25" customHeight="1" x14ac:dyDescent="0.2">
      <c r="B55" s="1" t="s">
        <v>35</v>
      </c>
      <c r="C55" s="40"/>
      <c r="D55" s="41"/>
    </row>
    <row r="56" spans="2:6" s="1" customFormat="1" ht="24" customHeight="1" x14ac:dyDescent="0.25">
      <c r="B56" s="7" t="s">
        <v>36</v>
      </c>
      <c r="C56" s="16">
        <v>57386305.600000001</v>
      </c>
      <c r="D56" s="41"/>
      <c r="E56" s="20"/>
    </row>
    <row r="57" spans="2:6" s="1" customFormat="1" ht="18" customHeight="1" x14ac:dyDescent="0.2">
      <c r="C57" s="29"/>
      <c r="D57" s="35"/>
    </row>
    <row r="58" spans="2:6" s="1" customFormat="1" ht="27.75" customHeight="1" x14ac:dyDescent="0.2">
      <c r="B58" s="1" t="s">
        <v>45</v>
      </c>
      <c r="C58" s="19">
        <v>0</v>
      </c>
      <c r="D58" s="35"/>
    </row>
    <row r="59" spans="2:6" s="1" customFormat="1" ht="27.75" customHeight="1" thickBot="1" x14ac:dyDescent="0.3">
      <c r="B59" s="7" t="s">
        <v>46</v>
      </c>
      <c r="C59" s="42">
        <f>C58</f>
        <v>0</v>
      </c>
      <c r="E59" s="51"/>
    </row>
    <row r="60" spans="2:6" s="1" customFormat="1" ht="21" customHeight="1" x14ac:dyDescent="0.25">
      <c r="C60" s="29"/>
      <c r="E60" s="51"/>
    </row>
    <row r="61" spans="2:6" s="1" customFormat="1" ht="27.75" customHeight="1" thickBot="1" x14ac:dyDescent="0.3">
      <c r="B61" s="36" t="s">
        <v>37</v>
      </c>
      <c r="C61" s="37"/>
      <c r="D61" s="15">
        <f>C56+C59</f>
        <v>57386305.600000001</v>
      </c>
      <c r="E61" s="51"/>
      <c r="F61" s="6"/>
    </row>
    <row r="62" spans="2:6" s="1" customFormat="1" ht="24" customHeight="1" thickTop="1" x14ac:dyDescent="0.2">
      <c r="C62" s="29"/>
      <c r="D62" s="41"/>
    </row>
    <row r="63" spans="2:6" s="1" customFormat="1" ht="24" customHeight="1" x14ac:dyDescent="0.25">
      <c r="B63" s="7" t="s">
        <v>38</v>
      </c>
      <c r="C63" s="29"/>
      <c r="D63" s="39"/>
      <c r="E63" s="20"/>
      <c r="F63" s="6"/>
    </row>
    <row r="64" spans="2:6" s="1" customFormat="1" ht="24" customHeight="1" x14ac:dyDescent="0.2">
      <c r="C64" s="19"/>
      <c r="D64" s="41"/>
      <c r="E64" s="20"/>
      <c r="F64" s="20"/>
    </row>
    <row r="65" spans="2:6" s="1" customFormat="1" ht="26.25" customHeight="1" x14ac:dyDescent="0.25">
      <c r="B65" s="1" t="s">
        <v>43</v>
      </c>
      <c r="C65" s="20">
        <v>240161544.18999988</v>
      </c>
      <c r="D65" s="39"/>
      <c r="E65" s="18"/>
      <c r="F65" s="31"/>
    </row>
    <row r="66" spans="2:6" s="1" customFormat="1" ht="26.25" customHeight="1" thickBot="1" x14ac:dyDescent="0.3">
      <c r="B66" s="1" t="s">
        <v>39</v>
      </c>
      <c r="C66" s="43">
        <f>'[1]Estado G Y P '!E207</f>
        <v>7562569.549999997</v>
      </c>
      <c r="D66" s="39"/>
      <c r="E66" s="18"/>
      <c r="F66" s="44"/>
    </row>
    <row r="67" spans="2:6" s="1" customFormat="1" ht="21.75" customHeight="1" x14ac:dyDescent="0.25">
      <c r="B67" s="7" t="s">
        <v>40</v>
      </c>
      <c r="C67" s="45">
        <f>SUM(C65:C66)</f>
        <v>247724113.73999989</v>
      </c>
      <c r="D67" s="39"/>
      <c r="E67" s="20"/>
      <c r="F67" s="44"/>
    </row>
    <row r="68" spans="2:6" s="33" customFormat="1" ht="21.75" customHeight="1" x14ac:dyDescent="0.25">
      <c r="B68" s="39"/>
      <c r="C68" s="46"/>
      <c r="D68" s="39"/>
      <c r="E68" s="20"/>
      <c r="F68" s="20"/>
    </row>
    <row r="69" spans="2:6" s="1" customFormat="1" ht="25.5" customHeight="1" thickBot="1" x14ac:dyDescent="0.3">
      <c r="B69" s="36" t="s">
        <v>41</v>
      </c>
      <c r="C69" s="37"/>
      <c r="D69" s="15">
        <f>D61+C67</f>
        <v>305110419.33999991</v>
      </c>
      <c r="F69" s="20"/>
    </row>
    <row r="70" spans="2:6" s="1" customFormat="1" ht="18" customHeight="1" thickTop="1" x14ac:dyDescent="0.25">
      <c r="B70" s="7"/>
      <c r="C70" s="28"/>
      <c r="D70" s="17"/>
      <c r="E70" s="18"/>
      <c r="F70" s="20"/>
    </row>
    <row r="71" spans="2:6" s="1" customFormat="1" ht="22.5" customHeight="1" x14ac:dyDescent="0.25">
      <c r="B71" s="7"/>
      <c r="C71" s="28"/>
      <c r="D71" s="17"/>
      <c r="E71" s="18"/>
    </row>
    <row r="72" spans="2:6" s="1" customFormat="1" ht="24" customHeight="1" x14ac:dyDescent="0.25">
      <c r="B72" s="22" t="s">
        <v>0</v>
      </c>
      <c r="C72" s="56" t="s">
        <v>1</v>
      </c>
      <c r="D72" s="56"/>
      <c r="E72" s="20"/>
    </row>
    <row r="73" spans="2:6" s="1" customFormat="1" ht="24" customHeight="1" x14ac:dyDescent="0.25">
      <c r="B73" s="47"/>
      <c r="C73" s="47"/>
      <c r="D73" s="48"/>
    </row>
    <row r="74" spans="2:6" s="1" customFormat="1" ht="24" customHeight="1" x14ac:dyDescent="0.25">
      <c r="B74" s="22"/>
      <c r="C74" s="57"/>
      <c r="D74" s="57"/>
    </row>
    <row r="75" spans="2:6" s="1" customFormat="1" ht="28.5" customHeight="1" thickBot="1" x14ac:dyDescent="0.3">
      <c r="B75" s="49"/>
      <c r="C75" s="53"/>
      <c r="D75" s="53"/>
    </row>
    <row r="76" spans="2:6" s="1" customFormat="1" ht="24" customHeight="1" x14ac:dyDescent="0.25">
      <c r="B76" s="9" t="s">
        <v>57</v>
      </c>
      <c r="C76" s="52" t="s">
        <v>60</v>
      </c>
      <c r="D76" s="52"/>
    </row>
    <row r="77" spans="2:6" s="1" customFormat="1" ht="22.5" customHeight="1" x14ac:dyDescent="0.2">
      <c r="B77" s="4" t="s">
        <v>58</v>
      </c>
      <c r="C77" s="54" t="s">
        <v>56</v>
      </c>
      <c r="D77" s="54"/>
    </row>
    <row r="78" spans="2:6" ht="22.5" customHeight="1" x14ac:dyDescent="0.2">
      <c r="B78" s="5"/>
      <c r="C78" s="5"/>
      <c r="D78" s="5"/>
    </row>
    <row r="79" spans="2:6" ht="22.5" customHeight="1" x14ac:dyDescent="0.2">
      <c r="B79" s="5"/>
      <c r="C79" s="5"/>
      <c r="D79" s="5"/>
    </row>
    <row r="80" spans="2:6" ht="31.5" customHeight="1" x14ac:dyDescent="0.2">
      <c r="B80" s="5"/>
      <c r="C80" s="5"/>
      <c r="D80" s="5"/>
    </row>
    <row r="81" spans="2:4" ht="24" customHeight="1" x14ac:dyDescent="0.25">
      <c r="B81" s="21"/>
      <c r="C81" s="50"/>
      <c r="D81" s="50"/>
    </row>
  </sheetData>
  <mergeCells count="12">
    <mergeCell ref="C76:D76"/>
    <mergeCell ref="C75:D75"/>
    <mergeCell ref="C77:D77"/>
    <mergeCell ref="B10:D10"/>
    <mergeCell ref="B4:D4"/>
    <mergeCell ref="B5:D5"/>
    <mergeCell ref="B6:D6"/>
    <mergeCell ref="B7:D7"/>
    <mergeCell ref="B8:D8"/>
    <mergeCell ref="B9:D9"/>
    <mergeCell ref="C72:D72"/>
    <mergeCell ref="C74:D74"/>
  </mergeCells>
  <pageMargins left="0.98" right="0.23622047244094491" top="0.63" bottom="0.6" header="0.31496062992125984" footer="0.31496062992125984"/>
  <pageSetup scale="4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 BALANCE GRAL. </vt:lpstr>
      <vt:lpstr>' BALANCE GRAL. 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Marcos Cabral</cp:lastModifiedBy>
  <cp:revision/>
  <cp:lastPrinted>2025-06-12T17:43:01Z</cp:lastPrinted>
  <dcterms:created xsi:type="dcterms:W3CDTF">2007-03-20T14:00:55Z</dcterms:created>
  <dcterms:modified xsi:type="dcterms:W3CDTF">2025-06-13T15:16:45Z</dcterms:modified>
</cp:coreProperties>
</file>